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1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4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5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1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2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3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4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3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6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7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8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39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40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41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42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43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44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45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46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latinamerica\"/>
    </mc:Choice>
  </mc:AlternateContent>
  <xr:revisionPtr revIDLastSave="0" documentId="13_ncr:1_{2B9EFDEB-15AD-4ED9-BD32-678B96B70B7E}" xr6:coauthVersionLast="45" xr6:coauthVersionMax="47" xr10:uidLastSave="{00000000-0000-0000-0000-000000000000}"/>
  <bookViews>
    <workbookView xWindow="420" yWindow="1125" windowWidth="21870" windowHeight="22275" tabRatio="746" activeTab="1" xr2:uid="{1C09CCFF-0B27-4A10-912F-66BA333F54C8}"/>
  </bookViews>
  <sheets>
    <sheet name="Notes" sheetId="2" r:id="rId1"/>
    <sheet name="IMR-Колвер-Бриньоли" sheetId="53" r:id="rId2"/>
    <sheet name="L5-Колвер" sheetId="54" r:id="rId3"/>
    <sheet name="Бриньоли-1993" sheetId="47" r:id="rId4"/>
    <sheet name="Бриньоли-1993-годовые" sheetId="48" r:id="rId5"/>
    <sheet name="Все страны-Колвер-Ротман" sheetId="1" r:id="rId6"/>
    <sheet name="Все годичные" sheetId="4" r:id="rId7"/>
    <sheet name="Аргентина-Бриньоли" sheetId="23" r:id="rId8"/>
    <sheet name="Аргентина-Колвер" sheetId="14" r:id="rId9"/>
    <sheet name="Аргентина-Ротман" sheetId="15" r:id="rId10"/>
    <sheet name="Боливия-Колвер" sheetId="21" r:id="rId11"/>
    <sheet name="Боливия-WPP" sheetId="30" r:id="rId12"/>
    <sheet name="Бразилия" sheetId="3" r:id="rId13"/>
    <sheet name="Венесуэла-Колвер" sheetId="5" r:id="rId14"/>
    <sheet name="Венесуэла-Бриньоли" sheetId="24" r:id="rId15"/>
    <sheet name="Гватемала-Бриньоли" sheetId="42" r:id="rId16"/>
    <sheet name="Гватемала-Колвер" sheetId="7" r:id="rId17"/>
    <sheet name="Гватемала-Колвер-Бриньоли" sheetId="49" r:id="rId18"/>
    <sheet name="Гватемала-Колвер-без-кризиса" sheetId="41" r:id="rId19"/>
    <sheet name="Гондурас-Бриньоли" sheetId="44" r:id="rId20"/>
    <sheet name="Гондурас-Колвер" sheetId="22" r:id="rId21"/>
    <sheet name="Гондурас-Колвер-правка" sheetId="32" r:id="rId22"/>
    <sheet name="Гондурас-Колвер-Бриньоли" sheetId="50" r:id="rId23"/>
    <sheet name="Доминиканская республика" sheetId="33" r:id="rId24"/>
    <sheet name="Колумбия" sheetId="8" r:id="rId25"/>
    <sheet name="Коста-Рика-Бриньоли-1993" sheetId="25" r:id="rId26"/>
    <sheet name="Коста-Рика-Бриньоли-2015" sheetId="46" r:id="rId27"/>
    <sheet name="Коста-Рика-Бриньоли-обе-Колвер" sheetId="51" r:id="rId28"/>
    <sheet name="Коста-Рика-Колвер" sheetId="6" r:id="rId29"/>
    <sheet name="Куба-все" sheetId="40" r:id="rId30"/>
    <sheet name="Куба-Бриньоли" sheetId="26" r:id="rId31"/>
    <sheet name="Куба-Колвер" sheetId="18" r:id="rId32"/>
    <sheet name="Мексика-Бриньоли-WPP" sheetId="29" r:id="rId33"/>
    <sheet name="Мексика-Бриньоли-WPP-реформа" sheetId="38" r:id="rId34"/>
    <sheet name="Мексика-Бриньоли-CONAPO" sheetId="34" r:id="rId35"/>
    <sheet name="Мексика-Бриньоли-CONAPO-реформа" sheetId="39" r:id="rId36"/>
    <sheet name="Мексика-Колвер-WPP" sheetId="19" r:id="rId37"/>
    <sheet name="Мексика-Колвер-WPP-реформа" sheetId="36" r:id="rId38"/>
    <sheet name="Мексика-Колвер-CONAPO" sheetId="35" r:id="rId39"/>
    <sheet name="Мексика-Колвер-CONAPO-реформа" sheetId="37" r:id="rId40"/>
    <sheet name="Никарагуа-Бриньоли" sheetId="45" r:id="rId41"/>
    <sheet name="Панама" sheetId="17" r:id="rId42"/>
    <sheet name="Парагвай" sheetId="10" r:id="rId43"/>
    <sheet name="Перу" sheetId="11" r:id="rId44"/>
    <sheet name="Сальвадор-Бриньоли" sheetId="43" r:id="rId45"/>
    <sheet name="Сальвадор-Колвер" sheetId="12" r:id="rId46"/>
    <sheet name="Сальвадор-Колвер-Бриньоли" sheetId="52" r:id="rId47"/>
    <sheet name="Уругвай-Бриньоли" sheetId="27" r:id="rId48"/>
    <sheet name="Уругвай-Ротман" sheetId="16" r:id="rId49"/>
    <sheet name="Уругвай-Митчел" sheetId="20" r:id="rId50"/>
    <sheet name="Чили-Бриньоли" sheetId="28" r:id="rId51"/>
    <sheet name="Чили-Колвер" sheetId="13" r:id="rId52"/>
    <sheet name="Эквадор" sheetId="9" r:id="rId53"/>
  </sheets>
  <definedNames>
    <definedName name="LIFT" localSheetId="21">'Гондурас-Колвер-правка'!$B$118</definedName>
    <definedName name="LIFT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8" i="52" l="1"/>
  <c r="H128" i="52"/>
  <c r="J128" i="52" s="1"/>
  <c r="G128" i="52"/>
  <c r="I127" i="52"/>
  <c r="H127" i="52"/>
  <c r="J127" i="52" s="1"/>
  <c r="G127" i="52"/>
  <c r="I126" i="52"/>
  <c r="H126" i="52"/>
  <c r="J126" i="52" s="1"/>
  <c r="G126" i="52"/>
  <c r="I125" i="52"/>
  <c r="H125" i="52"/>
  <c r="J125" i="52" s="1"/>
  <c r="G125" i="52"/>
  <c r="I124" i="52"/>
  <c r="H124" i="52"/>
  <c r="J124" i="52" s="1"/>
  <c r="G124" i="52"/>
  <c r="I123" i="52"/>
  <c r="H123" i="52"/>
  <c r="J123" i="52" s="1"/>
  <c r="G123" i="52"/>
  <c r="I122" i="52"/>
  <c r="H122" i="52"/>
  <c r="J122" i="52" s="1"/>
  <c r="G122" i="52"/>
  <c r="I121" i="52"/>
  <c r="H121" i="52"/>
  <c r="J121" i="52" s="1"/>
  <c r="G121" i="52"/>
  <c r="I120" i="52"/>
  <c r="H120" i="52"/>
  <c r="J120" i="52" s="1"/>
  <c r="G120" i="52"/>
  <c r="I119" i="52"/>
  <c r="H119" i="52"/>
  <c r="J119" i="52" s="1"/>
  <c r="G119" i="52"/>
  <c r="I118" i="52"/>
  <c r="H118" i="52"/>
  <c r="J118" i="52" s="1"/>
  <c r="G118" i="52"/>
  <c r="I117" i="52"/>
  <c r="H117" i="52"/>
  <c r="J117" i="52" s="1"/>
  <c r="G117" i="52"/>
  <c r="I116" i="52"/>
  <c r="H116" i="52"/>
  <c r="J116" i="52" s="1"/>
  <c r="G116" i="52"/>
  <c r="I115" i="52"/>
  <c r="H115" i="52"/>
  <c r="J115" i="52" s="1"/>
  <c r="G115" i="52"/>
  <c r="I114" i="52"/>
  <c r="H114" i="52"/>
  <c r="J114" i="52" s="1"/>
  <c r="G114" i="52"/>
  <c r="I113" i="52"/>
  <c r="H113" i="52"/>
  <c r="J113" i="52" s="1"/>
  <c r="G113" i="52"/>
  <c r="I112" i="52"/>
  <c r="H112" i="52"/>
  <c r="J112" i="52" s="1"/>
  <c r="G112" i="52"/>
  <c r="I111" i="52"/>
  <c r="H111" i="52"/>
  <c r="J111" i="52" s="1"/>
  <c r="G111" i="52"/>
  <c r="I110" i="52"/>
  <c r="H110" i="52"/>
  <c r="J110" i="52" s="1"/>
  <c r="G110" i="52"/>
  <c r="I109" i="52"/>
  <c r="H109" i="52"/>
  <c r="J109" i="52" s="1"/>
  <c r="G109" i="52"/>
  <c r="I108" i="52"/>
  <c r="H108" i="52"/>
  <c r="J108" i="52" s="1"/>
  <c r="G108" i="52"/>
  <c r="I107" i="52"/>
  <c r="H107" i="52"/>
  <c r="J107" i="52" s="1"/>
  <c r="G107" i="52"/>
  <c r="I106" i="52"/>
  <c r="H106" i="52"/>
  <c r="J106" i="52" s="1"/>
  <c r="G106" i="52"/>
  <c r="I105" i="52"/>
  <c r="H105" i="52"/>
  <c r="J105" i="52" s="1"/>
  <c r="G105" i="52"/>
  <c r="I104" i="52"/>
  <c r="H104" i="52"/>
  <c r="J104" i="52" s="1"/>
  <c r="G104" i="52"/>
  <c r="I103" i="52"/>
  <c r="H103" i="52"/>
  <c r="J103" i="52" s="1"/>
  <c r="G103" i="52"/>
  <c r="I102" i="52"/>
  <c r="H102" i="52"/>
  <c r="J102" i="52" s="1"/>
  <c r="G102" i="52"/>
  <c r="I101" i="52"/>
  <c r="H101" i="52"/>
  <c r="J101" i="52" s="1"/>
  <c r="G101" i="52"/>
  <c r="I100" i="52"/>
  <c r="H100" i="52"/>
  <c r="J100" i="52" s="1"/>
  <c r="G100" i="52"/>
  <c r="I99" i="52"/>
  <c r="H99" i="52"/>
  <c r="J99" i="52" s="1"/>
  <c r="G99" i="52"/>
  <c r="I98" i="52"/>
  <c r="H98" i="52"/>
  <c r="J98" i="52" s="1"/>
  <c r="G98" i="52"/>
  <c r="I97" i="52"/>
  <c r="H97" i="52"/>
  <c r="J97" i="52" s="1"/>
  <c r="G97" i="52"/>
  <c r="I96" i="52"/>
  <c r="H96" i="52"/>
  <c r="J96" i="52" s="1"/>
  <c r="G96" i="52"/>
  <c r="I95" i="52"/>
  <c r="H95" i="52"/>
  <c r="J95" i="52" s="1"/>
  <c r="G95" i="52"/>
  <c r="I94" i="52"/>
  <c r="H94" i="52"/>
  <c r="J94" i="52" s="1"/>
  <c r="G94" i="52"/>
  <c r="I93" i="52"/>
  <c r="H93" i="52"/>
  <c r="J93" i="52" s="1"/>
  <c r="G93" i="52"/>
  <c r="I92" i="52"/>
  <c r="H92" i="52"/>
  <c r="J92" i="52" s="1"/>
  <c r="G92" i="52"/>
  <c r="I91" i="52"/>
  <c r="H91" i="52"/>
  <c r="J91" i="52" s="1"/>
  <c r="G91" i="52"/>
  <c r="I90" i="52"/>
  <c r="H90" i="52"/>
  <c r="J90" i="52" s="1"/>
  <c r="G90" i="52"/>
  <c r="I89" i="52"/>
  <c r="H89" i="52"/>
  <c r="J89" i="52" s="1"/>
  <c r="G89" i="52"/>
  <c r="I88" i="52"/>
  <c r="H88" i="52"/>
  <c r="J88" i="52" s="1"/>
  <c r="G88" i="52"/>
  <c r="I87" i="52"/>
  <c r="H87" i="52"/>
  <c r="J87" i="52" s="1"/>
  <c r="G87" i="52"/>
  <c r="I86" i="52"/>
  <c r="H86" i="52"/>
  <c r="J86" i="52" s="1"/>
  <c r="G86" i="52"/>
  <c r="I85" i="52"/>
  <c r="H85" i="52"/>
  <c r="J85" i="52" s="1"/>
  <c r="G85" i="52"/>
  <c r="I84" i="52"/>
  <c r="H84" i="52"/>
  <c r="J84" i="52" s="1"/>
  <c r="G84" i="52"/>
  <c r="I83" i="52"/>
  <c r="H83" i="52"/>
  <c r="J83" i="52" s="1"/>
  <c r="G83" i="52"/>
  <c r="I82" i="52"/>
  <c r="H82" i="52"/>
  <c r="J82" i="52" s="1"/>
  <c r="G82" i="52"/>
  <c r="I81" i="52"/>
  <c r="H81" i="52"/>
  <c r="J81" i="52" s="1"/>
  <c r="G81" i="52"/>
  <c r="I80" i="52"/>
  <c r="H80" i="52"/>
  <c r="J80" i="52" s="1"/>
  <c r="G80" i="52"/>
  <c r="I79" i="52"/>
  <c r="H79" i="52"/>
  <c r="J79" i="52" s="1"/>
  <c r="G79" i="52"/>
  <c r="I78" i="52"/>
  <c r="H78" i="52"/>
  <c r="J78" i="52" s="1"/>
  <c r="G78" i="52"/>
  <c r="I77" i="52"/>
  <c r="H77" i="52"/>
  <c r="J77" i="52" s="1"/>
  <c r="G77" i="52"/>
  <c r="I76" i="52"/>
  <c r="H76" i="52"/>
  <c r="J76" i="52" s="1"/>
  <c r="G76" i="52"/>
  <c r="I75" i="52"/>
  <c r="H75" i="52"/>
  <c r="J75" i="52" s="1"/>
  <c r="G75" i="52"/>
  <c r="I74" i="52"/>
  <c r="H74" i="52"/>
  <c r="J74" i="52" s="1"/>
  <c r="G74" i="52"/>
  <c r="I73" i="52"/>
  <c r="H73" i="52"/>
  <c r="J73" i="52" s="1"/>
  <c r="G73" i="52"/>
  <c r="I72" i="52"/>
  <c r="H72" i="52"/>
  <c r="J72" i="52" s="1"/>
  <c r="G72" i="52"/>
  <c r="I71" i="52"/>
  <c r="H71" i="52"/>
  <c r="J71" i="52" s="1"/>
  <c r="G71" i="52"/>
  <c r="I70" i="52"/>
  <c r="H70" i="52"/>
  <c r="J70" i="52" s="1"/>
  <c r="G70" i="52"/>
  <c r="I69" i="52"/>
  <c r="H69" i="52"/>
  <c r="J69" i="52" s="1"/>
  <c r="G69" i="52"/>
  <c r="I68" i="52"/>
  <c r="H68" i="52"/>
  <c r="J68" i="52" s="1"/>
  <c r="G68" i="52"/>
  <c r="I67" i="52"/>
  <c r="H67" i="52"/>
  <c r="J67" i="52" s="1"/>
  <c r="G67" i="52"/>
  <c r="I66" i="52"/>
  <c r="H66" i="52"/>
  <c r="J66" i="52" s="1"/>
  <c r="G66" i="52"/>
  <c r="I65" i="52"/>
  <c r="H65" i="52"/>
  <c r="J65" i="52" s="1"/>
  <c r="G65" i="52"/>
  <c r="I64" i="52"/>
  <c r="H64" i="52"/>
  <c r="J64" i="52" s="1"/>
  <c r="G64" i="52"/>
  <c r="I63" i="52"/>
  <c r="H63" i="52"/>
  <c r="J63" i="52" s="1"/>
  <c r="G63" i="52"/>
  <c r="I62" i="52"/>
  <c r="H62" i="52"/>
  <c r="J62" i="52" s="1"/>
  <c r="G62" i="52"/>
  <c r="I61" i="52"/>
  <c r="H61" i="52"/>
  <c r="J61" i="52" s="1"/>
  <c r="G61" i="52"/>
  <c r="I60" i="52"/>
  <c r="H60" i="52"/>
  <c r="J60" i="52" s="1"/>
  <c r="G60" i="52"/>
  <c r="I59" i="52"/>
  <c r="H59" i="52"/>
  <c r="J59" i="52" s="1"/>
  <c r="G59" i="52"/>
  <c r="I58" i="52"/>
  <c r="H58" i="52"/>
  <c r="J58" i="52" s="1"/>
  <c r="G58" i="52"/>
  <c r="I57" i="52"/>
  <c r="H57" i="52"/>
  <c r="J57" i="52" s="1"/>
  <c r="G57" i="52"/>
  <c r="I56" i="52"/>
  <c r="H56" i="52"/>
  <c r="J56" i="52" s="1"/>
  <c r="G56" i="52"/>
  <c r="I55" i="52"/>
  <c r="H55" i="52"/>
  <c r="J55" i="52" s="1"/>
  <c r="G55" i="52"/>
  <c r="I54" i="52"/>
  <c r="H54" i="52"/>
  <c r="J54" i="52" s="1"/>
  <c r="G54" i="52"/>
  <c r="I53" i="52"/>
  <c r="H53" i="52"/>
  <c r="J53" i="52" s="1"/>
  <c r="G53" i="52"/>
  <c r="I52" i="52"/>
  <c r="H52" i="52"/>
  <c r="J52" i="52" s="1"/>
  <c r="G52" i="52"/>
  <c r="I51" i="52"/>
  <c r="H51" i="52"/>
  <c r="J51" i="52" s="1"/>
  <c r="G51" i="52"/>
  <c r="I50" i="52"/>
  <c r="H50" i="52"/>
  <c r="J50" i="52" s="1"/>
  <c r="G50" i="52"/>
  <c r="I49" i="52"/>
  <c r="H49" i="52"/>
  <c r="J49" i="52" s="1"/>
  <c r="G49" i="52"/>
  <c r="I48" i="52"/>
  <c r="H48" i="52"/>
  <c r="J48" i="52" s="1"/>
  <c r="G48" i="52"/>
  <c r="I47" i="52"/>
  <c r="H47" i="52"/>
  <c r="J47" i="52" s="1"/>
  <c r="G47" i="52"/>
  <c r="I46" i="52"/>
  <c r="H46" i="52"/>
  <c r="J46" i="52" s="1"/>
  <c r="G46" i="52"/>
  <c r="I45" i="52"/>
  <c r="H45" i="52"/>
  <c r="J45" i="52" s="1"/>
  <c r="G45" i="52"/>
  <c r="I44" i="52"/>
  <c r="H44" i="52"/>
  <c r="J44" i="52" s="1"/>
  <c r="G44" i="52"/>
  <c r="I43" i="52"/>
  <c r="H43" i="52"/>
  <c r="J43" i="52" s="1"/>
  <c r="G43" i="52"/>
  <c r="I42" i="52"/>
  <c r="H42" i="52"/>
  <c r="J42" i="52" s="1"/>
  <c r="G42" i="52"/>
  <c r="I41" i="52"/>
  <c r="H41" i="52"/>
  <c r="J41" i="52" s="1"/>
  <c r="G41" i="52"/>
  <c r="I40" i="52"/>
  <c r="H40" i="52"/>
  <c r="J40" i="52" s="1"/>
  <c r="G40" i="52"/>
  <c r="I39" i="52"/>
  <c r="H39" i="52"/>
  <c r="J39" i="52" s="1"/>
  <c r="G39" i="52"/>
  <c r="I38" i="52"/>
  <c r="H38" i="52"/>
  <c r="J38" i="52" s="1"/>
  <c r="G38" i="52"/>
  <c r="I37" i="52"/>
  <c r="H37" i="52"/>
  <c r="J37" i="52" s="1"/>
  <c r="G37" i="52"/>
  <c r="I36" i="52"/>
  <c r="H36" i="52"/>
  <c r="J36" i="52" s="1"/>
  <c r="G36" i="52"/>
  <c r="I35" i="52"/>
  <c r="H35" i="52"/>
  <c r="J35" i="52" s="1"/>
  <c r="G35" i="52"/>
  <c r="I34" i="52"/>
  <c r="H34" i="52"/>
  <c r="J34" i="52" s="1"/>
  <c r="G34" i="52"/>
  <c r="I33" i="52"/>
  <c r="H33" i="52"/>
  <c r="J33" i="52" s="1"/>
  <c r="G33" i="52"/>
  <c r="I32" i="52"/>
  <c r="H32" i="52"/>
  <c r="J32" i="52" s="1"/>
  <c r="G32" i="52"/>
  <c r="I31" i="52"/>
  <c r="H31" i="52"/>
  <c r="J31" i="52" s="1"/>
  <c r="G31" i="52"/>
  <c r="I30" i="52"/>
  <c r="H30" i="52"/>
  <c r="J30" i="52" s="1"/>
  <c r="G30" i="52"/>
  <c r="I29" i="52"/>
  <c r="H29" i="52"/>
  <c r="J29" i="52" s="1"/>
  <c r="G29" i="52"/>
  <c r="I28" i="52"/>
  <c r="H28" i="52"/>
  <c r="J28" i="52" s="1"/>
  <c r="G28" i="52"/>
  <c r="I27" i="52"/>
  <c r="H27" i="52"/>
  <c r="J27" i="52" s="1"/>
  <c r="G27" i="52"/>
  <c r="I26" i="52"/>
  <c r="H26" i="52"/>
  <c r="J26" i="52" s="1"/>
  <c r="G26" i="52"/>
  <c r="I25" i="52"/>
  <c r="H25" i="52"/>
  <c r="J25" i="52" s="1"/>
  <c r="G25" i="52"/>
  <c r="I24" i="52"/>
  <c r="H24" i="52"/>
  <c r="J24" i="52" s="1"/>
  <c r="G24" i="52"/>
  <c r="I23" i="52"/>
  <c r="H23" i="52"/>
  <c r="J23" i="52" s="1"/>
  <c r="G23" i="52"/>
  <c r="I22" i="52"/>
  <c r="H22" i="52"/>
  <c r="J22" i="52" s="1"/>
  <c r="G22" i="52"/>
  <c r="I21" i="52"/>
  <c r="H21" i="52"/>
  <c r="J21" i="52" s="1"/>
  <c r="G21" i="52"/>
  <c r="I20" i="52"/>
  <c r="H20" i="52"/>
  <c r="J20" i="52" s="1"/>
  <c r="G20" i="52"/>
  <c r="I19" i="52"/>
  <c r="H19" i="52"/>
  <c r="J19" i="52" s="1"/>
  <c r="G19" i="52"/>
  <c r="I18" i="52"/>
  <c r="H18" i="52"/>
  <c r="J18" i="52" s="1"/>
  <c r="G18" i="52"/>
  <c r="I17" i="52"/>
  <c r="H17" i="52"/>
  <c r="J17" i="52" s="1"/>
  <c r="G17" i="52"/>
  <c r="I16" i="52"/>
  <c r="H16" i="52"/>
  <c r="J16" i="52" s="1"/>
  <c r="G16" i="52"/>
  <c r="I15" i="52"/>
  <c r="H15" i="52"/>
  <c r="J15" i="52" s="1"/>
  <c r="G15" i="52"/>
  <c r="I14" i="52"/>
  <c r="H14" i="52"/>
  <c r="J14" i="52" s="1"/>
  <c r="G14" i="52"/>
  <c r="I13" i="52"/>
  <c r="H13" i="52"/>
  <c r="J13" i="52" s="1"/>
  <c r="G13" i="52"/>
  <c r="I12" i="52"/>
  <c r="H12" i="52"/>
  <c r="J12" i="52" s="1"/>
  <c r="G12" i="52"/>
  <c r="I11" i="52"/>
  <c r="H11" i="52"/>
  <c r="J11" i="52" s="1"/>
  <c r="G11" i="52"/>
  <c r="I10" i="52"/>
  <c r="H10" i="52"/>
  <c r="J10" i="52" s="1"/>
  <c r="G10" i="52"/>
  <c r="I9" i="52"/>
  <c r="H9" i="52"/>
  <c r="J9" i="52" s="1"/>
  <c r="G9" i="52"/>
  <c r="I8" i="52"/>
  <c r="H8" i="52"/>
  <c r="J8" i="52" s="1"/>
  <c r="G8" i="52"/>
  <c r="I7" i="52"/>
  <c r="H7" i="52"/>
  <c r="J7" i="52" s="1"/>
  <c r="G7" i="52"/>
  <c r="I6" i="52"/>
  <c r="H6" i="52"/>
  <c r="J6" i="52" s="1"/>
  <c r="G6" i="52"/>
  <c r="A7" i="52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6" i="52"/>
  <c r="I5" i="52"/>
  <c r="H5" i="52"/>
  <c r="G5" i="52"/>
  <c r="L127" i="43"/>
  <c r="K127" i="43"/>
  <c r="M127" i="43" s="1"/>
  <c r="J127" i="43"/>
  <c r="L126" i="43"/>
  <c r="K126" i="43"/>
  <c r="M126" i="43" s="1"/>
  <c r="J126" i="43"/>
  <c r="L125" i="43"/>
  <c r="K125" i="43"/>
  <c r="M125" i="43" s="1"/>
  <c r="J125" i="43"/>
  <c r="L124" i="43"/>
  <c r="K124" i="43"/>
  <c r="M124" i="43" s="1"/>
  <c r="J124" i="43"/>
  <c r="L123" i="43"/>
  <c r="K123" i="43"/>
  <c r="M123" i="43" s="1"/>
  <c r="J123" i="43"/>
  <c r="L122" i="43"/>
  <c r="K122" i="43"/>
  <c r="M122" i="43" s="1"/>
  <c r="J122" i="43"/>
  <c r="L121" i="43"/>
  <c r="K121" i="43"/>
  <c r="M121" i="43" s="1"/>
  <c r="J121" i="43"/>
  <c r="L120" i="43"/>
  <c r="K120" i="43"/>
  <c r="M120" i="43" s="1"/>
  <c r="J120" i="43"/>
  <c r="L119" i="43"/>
  <c r="K119" i="43"/>
  <c r="M119" i="43" s="1"/>
  <c r="J119" i="43"/>
  <c r="L118" i="43"/>
  <c r="K118" i="43"/>
  <c r="M118" i="43" s="1"/>
  <c r="J118" i="43"/>
  <c r="L117" i="43"/>
  <c r="K117" i="43"/>
  <c r="M117" i="43" s="1"/>
  <c r="J117" i="43"/>
  <c r="L116" i="43"/>
  <c r="K116" i="43"/>
  <c r="M116" i="43" s="1"/>
  <c r="J116" i="43"/>
  <c r="L115" i="43"/>
  <c r="K115" i="43"/>
  <c r="M115" i="43" s="1"/>
  <c r="J115" i="43"/>
  <c r="L114" i="43"/>
  <c r="K114" i="43"/>
  <c r="M114" i="43" s="1"/>
  <c r="J114" i="43"/>
  <c r="L113" i="43"/>
  <c r="K113" i="43"/>
  <c r="M113" i="43" s="1"/>
  <c r="J113" i="43"/>
  <c r="L112" i="43"/>
  <c r="K112" i="43"/>
  <c r="M112" i="43" s="1"/>
  <c r="J112" i="43"/>
  <c r="L111" i="43"/>
  <c r="K111" i="43"/>
  <c r="M111" i="43" s="1"/>
  <c r="J111" i="43"/>
  <c r="L110" i="43"/>
  <c r="K110" i="43"/>
  <c r="M110" i="43" s="1"/>
  <c r="J110" i="43"/>
  <c r="L109" i="43"/>
  <c r="K109" i="43"/>
  <c r="M109" i="43" s="1"/>
  <c r="J109" i="43"/>
  <c r="L108" i="43"/>
  <c r="K108" i="43"/>
  <c r="M108" i="43" s="1"/>
  <c r="J108" i="43"/>
  <c r="L107" i="43"/>
  <c r="K107" i="43"/>
  <c r="M107" i="43" s="1"/>
  <c r="J107" i="43"/>
  <c r="L106" i="43"/>
  <c r="K106" i="43"/>
  <c r="M106" i="43" s="1"/>
  <c r="J106" i="43"/>
  <c r="L105" i="43"/>
  <c r="K105" i="43"/>
  <c r="M105" i="43" s="1"/>
  <c r="J105" i="43"/>
  <c r="L104" i="43"/>
  <c r="K104" i="43"/>
  <c r="M104" i="43" s="1"/>
  <c r="J104" i="43"/>
  <c r="L103" i="43"/>
  <c r="K103" i="43"/>
  <c r="M103" i="43" s="1"/>
  <c r="J103" i="43"/>
  <c r="L102" i="43"/>
  <c r="K102" i="43"/>
  <c r="M102" i="43" s="1"/>
  <c r="J102" i="43"/>
  <c r="L101" i="43"/>
  <c r="K101" i="43"/>
  <c r="M101" i="43" s="1"/>
  <c r="J101" i="43"/>
  <c r="L100" i="43"/>
  <c r="K100" i="43"/>
  <c r="M100" i="43" s="1"/>
  <c r="J100" i="43"/>
  <c r="L99" i="43"/>
  <c r="K99" i="43"/>
  <c r="M99" i="43" s="1"/>
  <c r="J99" i="43"/>
  <c r="L98" i="43"/>
  <c r="K98" i="43"/>
  <c r="M98" i="43" s="1"/>
  <c r="J98" i="43"/>
  <c r="L97" i="43"/>
  <c r="K97" i="43"/>
  <c r="M97" i="43" s="1"/>
  <c r="J97" i="43"/>
  <c r="L96" i="43"/>
  <c r="K96" i="43"/>
  <c r="M96" i="43" s="1"/>
  <c r="J96" i="43"/>
  <c r="L95" i="43"/>
  <c r="K95" i="43"/>
  <c r="M95" i="43" s="1"/>
  <c r="J95" i="43"/>
  <c r="L94" i="43"/>
  <c r="K94" i="43"/>
  <c r="M94" i="43" s="1"/>
  <c r="J94" i="43"/>
  <c r="L93" i="43"/>
  <c r="K93" i="43"/>
  <c r="M93" i="43" s="1"/>
  <c r="J93" i="43"/>
  <c r="L92" i="43"/>
  <c r="K92" i="43"/>
  <c r="M92" i="43" s="1"/>
  <c r="J92" i="43"/>
  <c r="L91" i="43"/>
  <c r="K91" i="43"/>
  <c r="M91" i="43" s="1"/>
  <c r="J91" i="43"/>
  <c r="L90" i="43"/>
  <c r="K90" i="43"/>
  <c r="M90" i="43" s="1"/>
  <c r="J90" i="43"/>
  <c r="L89" i="43"/>
  <c r="K89" i="43"/>
  <c r="M89" i="43" s="1"/>
  <c r="J89" i="43"/>
  <c r="L88" i="43"/>
  <c r="K88" i="43"/>
  <c r="M88" i="43" s="1"/>
  <c r="J88" i="43"/>
  <c r="L87" i="43"/>
  <c r="K87" i="43"/>
  <c r="M87" i="43" s="1"/>
  <c r="J87" i="43"/>
  <c r="L86" i="43"/>
  <c r="K86" i="43"/>
  <c r="M86" i="43" s="1"/>
  <c r="J86" i="43"/>
  <c r="L85" i="43"/>
  <c r="K85" i="43"/>
  <c r="M85" i="43" s="1"/>
  <c r="J85" i="43"/>
  <c r="L84" i="43"/>
  <c r="K84" i="43"/>
  <c r="M84" i="43" s="1"/>
  <c r="J84" i="43"/>
  <c r="L83" i="43"/>
  <c r="K83" i="43"/>
  <c r="M83" i="43" s="1"/>
  <c r="J83" i="43"/>
  <c r="L82" i="43"/>
  <c r="K82" i="43"/>
  <c r="M82" i="43" s="1"/>
  <c r="J82" i="43"/>
  <c r="L81" i="43"/>
  <c r="K81" i="43"/>
  <c r="M81" i="43" s="1"/>
  <c r="J81" i="43"/>
  <c r="L80" i="43"/>
  <c r="K80" i="43"/>
  <c r="M80" i="43" s="1"/>
  <c r="J80" i="43"/>
  <c r="L79" i="43"/>
  <c r="K79" i="43"/>
  <c r="M79" i="43" s="1"/>
  <c r="J79" i="43"/>
  <c r="L78" i="43"/>
  <c r="K78" i="43"/>
  <c r="M78" i="43" s="1"/>
  <c r="J78" i="43"/>
  <c r="L77" i="43"/>
  <c r="K77" i="43"/>
  <c r="M77" i="43" s="1"/>
  <c r="J77" i="43"/>
  <c r="L76" i="43"/>
  <c r="K76" i="43"/>
  <c r="M76" i="43" s="1"/>
  <c r="J76" i="43"/>
  <c r="L75" i="43"/>
  <c r="K75" i="43"/>
  <c r="M75" i="43" s="1"/>
  <c r="J75" i="43"/>
  <c r="L74" i="43"/>
  <c r="K74" i="43"/>
  <c r="M74" i="43" s="1"/>
  <c r="J74" i="43"/>
  <c r="L73" i="43"/>
  <c r="K73" i="43"/>
  <c r="M73" i="43" s="1"/>
  <c r="J73" i="43"/>
  <c r="L72" i="43"/>
  <c r="K72" i="43"/>
  <c r="M72" i="43" s="1"/>
  <c r="J72" i="43"/>
  <c r="L71" i="43"/>
  <c r="K71" i="43"/>
  <c r="M71" i="43" s="1"/>
  <c r="J71" i="43"/>
  <c r="L70" i="43"/>
  <c r="K70" i="43"/>
  <c r="M70" i="43" s="1"/>
  <c r="J70" i="43"/>
  <c r="L69" i="43"/>
  <c r="K69" i="43"/>
  <c r="M69" i="43" s="1"/>
  <c r="J69" i="43"/>
  <c r="L68" i="43"/>
  <c r="K68" i="43"/>
  <c r="M68" i="43" s="1"/>
  <c r="J68" i="43"/>
  <c r="L67" i="43"/>
  <c r="K67" i="43"/>
  <c r="M67" i="43" s="1"/>
  <c r="J67" i="43"/>
  <c r="L66" i="43"/>
  <c r="K66" i="43"/>
  <c r="M66" i="43" s="1"/>
  <c r="J66" i="43"/>
  <c r="L65" i="43"/>
  <c r="K65" i="43"/>
  <c r="M65" i="43" s="1"/>
  <c r="J65" i="43"/>
  <c r="L64" i="43"/>
  <c r="K64" i="43"/>
  <c r="M64" i="43" s="1"/>
  <c r="J64" i="43"/>
  <c r="L63" i="43"/>
  <c r="K63" i="43"/>
  <c r="M63" i="43" s="1"/>
  <c r="J63" i="43"/>
  <c r="L62" i="43"/>
  <c r="K62" i="43"/>
  <c r="M62" i="43" s="1"/>
  <c r="J62" i="43"/>
  <c r="L61" i="43"/>
  <c r="K61" i="43"/>
  <c r="M61" i="43" s="1"/>
  <c r="J61" i="43"/>
  <c r="L60" i="43"/>
  <c r="K60" i="43"/>
  <c r="M60" i="43" s="1"/>
  <c r="J60" i="43"/>
  <c r="L59" i="43"/>
  <c r="K59" i="43"/>
  <c r="M59" i="43" s="1"/>
  <c r="J59" i="43"/>
  <c r="L58" i="43"/>
  <c r="K58" i="43"/>
  <c r="M58" i="43" s="1"/>
  <c r="J58" i="43"/>
  <c r="L57" i="43"/>
  <c r="K57" i="43"/>
  <c r="M57" i="43" s="1"/>
  <c r="J57" i="43"/>
  <c r="L56" i="43"/>
  <c r="K56" i="43"/>
  <c r="M56" i="43" s="1"/>
  <c r="J56" i="43"/>
  <c r="L55" i="43"/>
  <c r="K55" i="43"/>
  <c r="M55" i="43" s="1"/>
  <c r="J55" i="43"/>
  <c r="L54" i="43"/>
  <c r="K54" i="43"/>
  <c r="M54" i="43" s="1"/>
  <c r="J54" i="43"/>
  <c r="L53" i="43"/>
  <c r="K53" i="43"/>
  <c r="M53" i="43" s="1"/>
  <c r="J53" i="43"/>
  <c r="L52" i="43"/>
  <c r="K52" i="43"/>
  <c r="M52" i="43" s="1"/>
  <c r="J52" i="43"/>
  <c r="L51" i="43"/>
  <c r="K51" i="43"/>
  <c r="M51" i="43" s="1"/>
  <c r="J51" i="43"/>
  <c r="L50" i="43"/>
  <c r="K50" i="43"/>
  <c r="M50" i="43" s="1"/>
  <c r="J50" i="43"/>
  <c r="L49" i="43"/>
  <c r="K49" i="43"/>
  <c r="M49" i="43" s="1"/>
  <c r="J49" i="43"/>
  <c r="L48" i="43"/>
  <c r="K48" i="43"/>
  <c r="M48" i="43" s="1"/>
  <c r="J48" i="43"/>
  <c r="L47" i="43"/>
  <c r="K47" i="43"/>
  <c r="M47" i="43" s="1"/>
  <c r="J47" i="43"/>
  <c r="L46" i="43"/>
  <c r="K46" i="43"/>
  <c r="M46" i="43" s="1"/>
  <c r="J46" i="43"/>
  <c r="L45" i="43"/>
  <c r="K45" i="43"/>
  <c r="M45" i="43" s="1"/>
  <c r="J45" i="43"/>
  <c r="L44" i="43"/>
  <c r="K44" i="43"/>
  <c r="M44" i="43" s="1"/>
  <c r="J44" i="43"/>
  <c r="L43" i="43"/>
  <c r="K43" i="43"/>
  <c r="M43" i="43" s="1"/>
  <c r="J43" i="43"/>
  <c r="L42" i="43"/>
  <c r="K42" i="43"/>
  <c r="M42" i="43" s="1"/>
  <c r="J42" i="43"/>
  <c r="L41" i="43"/>
  <c r="K41" i="43"/>
  <c r="M41" i="43" s="1"/>
  <c r="J41" i="43"/>
  <c r="L40" i="43"/>
  <c r="K40" i="43"/>
  <c r="M40" i="43" s="1"/>
  <c r="J40" i="43"/>
  <c r="L39" i="43"/>
  <c r="K39" i="43"/>
  <c r="M39" i="43" s="1"/>
  <c r="J39" i="43"/>
  <c r="L38" i="43"/>
  <c r="K38" i="43"/>
  <c r="M38" i="43" s="1"/>
  <c r="J38" i="43"/>
  <c r="L37" i="43"/>
  <c r="K37" i="43"/>
  <c r="M37" i="43" s="1"/>
  <c r="J37" i="43"/>
  <c r="L36" i="43"/>
  <c r="K36" i="43"/>
  <c r="M36" i="43" s="1"/>
  <c r="J36" i="43"/>
  <c r="L35" i="43"/>
  <c r="K35" i="43"/>
  <c r="M35" i="43" s="1"/>
  <c r="J35" i="43"/>
  <c r="L34" i="43"/>
  <c r="K34" i="43"/>
  <c r="M34" i="43" s="1"/>
  <c r="J34" i="43"/>
  <c r="L33" i="43"/>
  <c r="K33" i="43"/>
  <c r="M33" i="43" s="1"/>
  <c r="J33" i="43"/>
  <c r="L32" i="43"/>
  <c r="K32" i="43"/>
  <c r="M32" i="43" s="1"/>
  <c r="J32" i="43"/>
  <c r="L31" i="43"/>
  <c r="K31" i="43"/>
  <c r="M31" i="43" s="1"/>
  <c r="J31" i="43"/>
  <c r="L30" i="43"/>
  <c r="K30" i="43"/>
  <c r="M30" i="43" s="1"/>
  <c r="J30" i="43"/>
  <c r="L29" i="43"/>
  <c r="K29" i="43"/>
  <c r="M29" i="43" s="1"/>
  <c r="J29" i="43"/>
  <c r="L28" i="43"/>
  <c r="K28" i="43"/>
  <c r="M28" i="43" s="1"/>
  <c r="J28" i="43"/>
  <c r="L27" i="43"/>
  <c r="K27" i="43"/>
  <c r="M27" i="43" s="1"/>
  <c r="J27" i="43"/>
  <c r="L26" i="43"/>
  <c r="K26" i="43"/>
  <c r="M26" i="43" s="1"/>
  <c r="J26" i="43"/>
  <c r="L25" i="43"/>
  <c r="K25" i="43"/>
  <c r="M25" i="43" s="1"/>
  <c r="J25" i="43"/>
  <c r="L24" i="43"/>
  <c r="K24" i="43"/>
  <c r="M24" i="43" s="1"/>
  <c r="J24" i="43"/>
  <c r="L23" i="43"/>
  <c r="K23" i="43"/>
  <c r="M23" i="43" s="1"/>
  <c r="J23" i="43"/>
  <c r="L22" i="43"/>
  <c r="K22" i="43"/>
  <c r="M22" i="43" s="1"/>
  <c r="J22" i="43"/>
  <c r="L21" i="43"/>
  <c r="K21" i="43"/>
  <c r="M21" i="43" s="1"/>
  <c r="J21" i="43"/>
  <c r="L20" i="43"/>
  <c r="K20" i="43"/>
  <c r="M20" i="43" s="1"/>
  <c r="J20" i="43"/>
  <c r="L19" i="43"/>
  <c r="K19" i="43"/>
  <c r="M19" i="43" s="1"/>
  <c r="J19" i="43"/>
  <c r="L18" i="43"/>
  <c r="K18" i="43"/>
  <c r="M18" i="43" s="1"/>
  <c r="J18" i="43"/>
  <c r="L17" i="43"/>
  <c r="K17" i="43"/>
  <c r="M17" i="43" s="1"/>
  <c r="J17" i="43"/>
  <c r="L16" i="43"/>
  <c r="K16" i="43"/>
  <c r="M16" i="43" s="1"/>
  <c r="J16" i="43"/>
  <c r="L15" i="43"/>
  <c r="K15" i="43"/>
  <c r="M15" i="43" s="1"/>
  <c r="J15" i="43"/>
  <c r="L14" i="43"/>
  <c r="K14" i="43"/>
  <c r="M14" i="43" s="1"/>
  <c r="J14" i="43"/>
  <c r="L13" i="43"/>
  <c r="K13" i="43"/>
  <c r="M13" i="43" s="1"/>
  <c r="J13" i="43"/>
  <c r="L12" i="43"/>
  <c r="K12" i="43"/>
  <c r="M12" i="43" s="1"/>
  <c r="J12" i="43"/>
  <c r="L11" i="43"/>
  <c r="K11" i="43"/>
  <c r="M11" i="43" s="1"/>
  <c r="J11" i="43"/>
  <c r="L10" i="43"/>
  <c r="K10" i="43"/>
  <c r="M10" i="43" s="1"/>
  <c r="J10" i="43"/>
  <c r="L9" i="43"/>
  <c r="K9" i="43"/>
  <c r="M9" i="43" s="1"/>
  <c r="J9" i="43"/>
  <c r="L8" i="43"/>
  <c r="K8" i="43"/>
  <c r="M8" i="43" s="1"/>
  <c r="J8" i="43"/>
  <c r="L7" i="43"/>
  <c r="K7" i="43"/>
  <c r="M7" i="43" s="1"/>
  <c r="J7" i="43"/>
  <c r="L6" i="43"/>
  <c r="K6" i="43"/>
  <c r="M6" i="43" s="1"/>
  <c r="J6" i="43"/>
  <c r="L5" i="43"/>
  <c r="K5" i="43"/>
  <c r="M5" i="43" s="1"/>
  <c r="J5" i="43"/>
  <c r="L4" i="43"/>
  <c r="K4" i="43"/>
  <c r="M4" i="43" s="1"/>
  <c r="J4" i="43"/>
  <c r="L3" i="43"/>
  <c r="K3" i="43"/>
  <c r="M3" i="43" s="1"/>
  <c r="J3" i="43"/>
  <c r="J5" i="52" l="1"/>
  <c r="L93" i="45"/>
  <c r="K93" i="45"/>
  <c r="M93" i="45" s="1"/>
  <c r="J93" i="45"/>
  <c r="L92" i="45"/>
  <c r="K92" i="45"/>
  <c r="M92" i="45" s="1"/>
  <c r="J92" i="45"/>
  <c r="L91" i="45"/>
  <c r="K91" i="45"/>
  <c r="M91" i="45" s="1"/>
  <c r="J91" i="45"/>
  <c r="L90" i="45"/>
  <c r="K90" i="45"/>
  <c r="M90" i="45" s="1"/>
  <c r="J90" i="45"/>
  <c r="L89" i="45"/>
  <c r="K89" i="45"/>
  <c r="M89" i="45" s="1"/>
  <c r="J89" i="45"/>
  <c r="L88" i="45"/>
  <c r="K88" i="45"/>
  <c r="M88" i="45" s="1"/>
  <c r="J88" i="45"/>
  <c r="L87" i="45"/>
  <c r="K87" i="45"/>
  <c r="M87" i="45" s="1"/>
  <c r="J87" i="45"/>
  <c r="L86" i="45"/>
  <c r="K86" i="45"/>
  <c r="M86" i="45" s="1"/>
  <c r="J86" i="45"/>
  <c r="L85" i="45"/>
  <c r="K85" i="45"/>
  <c r="M85" i="45" s="1"/>
  <c r="J85" i="45"/>
  <c r="L84" i="45"/>
  <c r="K84" i="45"/>
  <c r="M84" i="45" s="1"/>
  <c r="J84" i="45"/>
  <c r="L83" i="45"/>
  <c r="K83" i="45"/>
  <c r="M83" i="45" s="1"/>
  <c r="J83" i="45"/>
  <c r="L82" i="45"/>
  <c r="K82" i="45"/>
  <c r="M82" i="45" s="1"/>
  <c r="J82" i="45"/>
  <c r="L81" i="45"/>
  <c r="K81" i="45"/>
  <c r="J81" i="45"/>
  <c r="L80" i="45"/>
  <c r="K80" i="45"/>
  <c r="M80" i="45" s="1"/>
  <c r="J80" i="45"/>
  <c r="L79" i="45"/>
  <c r="K79" i="45"/>
  <c r="M79" i="45" s="1"/>
  <c r="J79" i="45"/>
  <c r="L78" i="45"/>
  <c r="K78" i="45"/>
  <c r="M78" i="45" s="1"/>
  <c r="J78" i="45"/>
  <c r="L77" i="45"/>
  <c r="K77" i="45"/>
  <c r="M77" i="45" s="1"/>
  <c r="J77" i="45"/>
  <c r="L76" i="45"/>
  <c r="K76" i="45"/>
  <c r="J76" i="45"/>
  <c r="L75" i="45"/>
  <c r="K75" i="45"/>
  <c r="M75" i="45" s="1"/>
  <c r="J75" i="45"/>
  <c r="L74" i="45"/>
  <c r="K74" i="45"/>
  <c r="M74" i="45" s="1"/>
  <c r="J74" i="45"/>
  <c r="L73" i="45"/>
  <c r="K73" i="45"/>
  <c r="M73" i="45" s="1"/>
  <c r="J73" i="45"/>
  <c r="L72" i="45"/>
  <c r="K72" i="45"/>
  <c r="M72" i="45" s="1"/>
  <c r="J72" i="45"/>
  <c r="L71" i="45"/>
  <c r="K71" i="45"/>
  <c r="J71" i="45"/>
  <c r="L70" i="45"/>
  <c r="K70" i="45"/>
  <c r="M70" i="45" s="1"/>
  <c r="J70" i="45"/>
  <c r="L69" i="45"/>
  <c r="K69" i="45"/>
  <c r="J69" i="45"/>
  <c r="L68" i="45"/>
  <c r="K68" i="45"/>
  <c r="M68" i="45" s="1"/>
  <c r="J68" i="45"/>
  <c r="L67" i="45"/>
  <c r="K67" i="45"/>
  <c r="M67" i="45" s="1"/>
  <c r="J67" i="45"/>
  <c r="M66" i="45"/>
  <c r="L66" i="45"/>
  <c r="K66" i="45"/>
  <c r="J66" i="45"/>
  <c r="L65" i="45"/>
  <c r="K65" i="45"/>
  <c r="M65" i="45" s="1"/>
  <c r="J65" i="45"/>
  <c r="L64" i="45"/>
  <c r="K64" i="45"/>
  <c r="J64" i="45"/>
  <c r="L63" i="45"/>
  <c r="K63" i="45"/>
  <c r="M63" i="45" s="1"/>
  <c r="J63" i="45"/>
  <c r="L62" i="45"/>
  <c r="K62" i="45"/>
  <c r="M62" i="45" s="1"/>
  <c r="J62" i="45"/>
  <c r="L61" i="45"/>
  <c r="K61" i="45"/>
  <c r="M61" i="45" s="1"/>
  <c r="J61" i="45"/>
  <c r="L60" i="45"/>
  <c r="K60" i="45"/>
  <c r="M60" i="45" s="1"/>
  <c r="J60" i="45"/>
  <c r="L59" i="45"/>
  <c r="K59" i="45"/>
  <c r="J59" i="45"/>
  <c r="L58" i="45"/>
  <c r="K58" i="45"/>
  <c r="M58" i="45" s="1"/>
  <c r="J58" i="45"/>
  <c r="L57" i="45"/>
  <c r="K57" i="45"/>
  <c r="J57" i="45"/>
  <c r="L56" i="45"/>
  <c r="K56" i="45"/>
  <c r="M56" i="45" s="1"/>
  <c r="J56" i="45"/>
  <c r="L55" i="45"/>
  <c r="K55" i="45"/>
  <c r="M55" i="45" s="1"/>
  <c r="J55" i="45"/>
  <c r="M54" i="45"/>
  <c r="L54" i="45"/>
  <c r="K54" i="45"/>
  <c r="J54" i="45"/>
  <c r="L53" i="45"/>
  <c r="K53" i="45"/>
  <c r="M53" i="45" s="1"/>
  <c r="J53" i="45"/>
  <c r="L52" i="45"/>
  <c r="K52" i="45"/>
  <c r="J52" i="45"/>
  <c r="L51" i="45"/>
  <c r="K51" i="45"/>
  <c r="M51" i="45" s="1"/>
  <c r="J51" i="45"/>
  <c r="L50" i="45"/>
  <c r="M50" i="45" s="1"/>
  <c r="K50" i="45"/>
  <c r="J50" i="45"/>
  <c r="L49" i="45"/>
  <c r="K49" i="45"/>
  <c r="J49" i="45"/>
  <c r="L48" i="45"/>
  <c r="K48" i="45"/>
  <c r="M48" i="45" s="1"/>
  <c r="J48" i="45"/>
  <c r="L47" i="45"/>
  <c r="K47" i="45"/>
  <c r="M47" i="45" s="1"/>
  <c r="J47" i="45"/>
  <c r="L46" i="45"/>
  <c r="K46" i="45"/>
  <c r="M46" i="45" s="1"/>
  <c r="J46" i="45"/>
  <c r="L45" i="45"/>
  <c r="K45" i="45"/>
  <c r="J45" i="45"/>
  <c r="L44" i="45"/>
  <c r="K44" i="45"/>
  <c r="J44" i="45"/>
  <c r="L43" i="45"/>
  <c r="K43" i="45"/>
  <c r="M43" i="45" s="1"/>
  <c r="J43" i="45"/>
  <c r="L42" i="45"/>
  <c r="K42" i="45"/>
  <c r="M42" i="45" s="1"/>
  <c r="J42" i="45"/>
  <c r="L41" i="45"/>
  <c r="K41" i="45"/>
  <c r="J41" i="45"/>
  <c r="L40" i="45"/>
  <c r="K40" i="45"/>
  <c r="J40" i="45"/>
  <c r="L39" i="45"/>
  <c r="K39" i="45"/>
  <c r="J39" i="45"/>
  <c r="L38" i="45"/>
  <c r="M38" i="45" s="1"/>
  <c r="K38" i="45"/>
  <c r="J38" i="45"/>
  <c r="L37" i="45"/>
  <c r="K37" i="45"/>
  <c r="M37" i="45" s="1"/>
  <c r="J37" i="45"/>
  <c r="L36" i="45"/>
  <c r="K36" i="45"/>
  <c r="M36" i="45" s="1"/>
  <c r="J36" i="45"/>
  <c r="L35" i="45"/>
  <c r="K35" i="45"/>
  <c r="J35" i="45"/>
  <c r="M34" i="45"/>
  <c r="L34" i="45"/>
  <c r="K34" i="45"/>
  <c r="J34" i="45"/>
  <c r="L33" i="45"/>
  <c r="K33" i="45"/>
  <c r="M33" i="45" s="1"/>
  <c r="J33" i="45"/>
  <c r="L32" i="45"/>
  <c r="K32" i="45"/>
  <c r="M32" i="45" s="1"/>
  <c r="J32" i="45"/>
  <c r="L31" i="45"/>
  <c r="K31" i="45"/>
  <c r="M31" i="45" s="1"/>
  <c r="J31" i="45"/>
  <c r="M30" i="45"/>
  <c r="L30" i="45"/>
  <c r="K30" i="45"/>
  <c r="J30" i="45"/>
  <c r="L29" i="45"/>
  <c r="K29" i="45"/>
  <c r="M29" i="45" s="1"/>
  <c r="J29" i="45"/>
  <c r="L28" i="45"/>
  <c r="K28" i="45"/>
  <c r="M28" i="45" s="1"/>
  <c r="J28" i="45"/>
  <c r="L27" i="45"/>
  <c r="K27" i="45"/>
  <c r="M27" i="45" s="1"/>
  <c r="J27" i="45"/>
  <c r="L26" i="45"/>
  <c r="M26" i="45" s="1"/>
  <c r="K26" i="45"/>
  <c r="J26" i="45"/>
  <c r="L25" i="45"/>
  <c r="K25" i="45"/>
  <c r="M25" i="45" s="1"/>
  <c r="J25" i="45"/>
  <c r="L24" i="45"/>
  <c r="K24" i="45"/>
  <c r="M24" i="45" s="1"/>
  <c r="J24" i="45"/>
  <c r="L23" i="45"/>
  <c r="K23" i="45"/>
  <c r="M23" i="45" s="1"/>
  <c r="J23" i="45"/>
  <c r="L22" i="45"/>
  <c r="K22" i="45"/>
  <c r="M22" i="45" s="1"/>
  <c r="J22" i="45"/>
  <c r="L21" i="45"/>
  <c r="K21" i="45"/>
  <c r="J21" i="45"/>
  <c r="L20" i="45"/>
  <c r="K20" i="45"/>
  <c r="M20" i="45" s="1"/>
  <c r="J20" i="45"/>
  <c r="L19" i="45"/>
  <c r="K19" i="45"/>
  <c r="M19" i="45" s="1"/>
  <c r="J19" i="45"/>
  <c r="M18" i="45"/>
  <c r="L18" i="45"/>
  <c r="K18" i="45"/>
  <c r="J18" i="45"/>
  <c r="L17" i="45"/>
  <c r="K17" i="45"/>
  <c r="M17" i="45" s="1"/>
  <c r="J17" i="45"/>
  <c r="L16" i="45"/>
  <c r="K16" i="45"/>
  <c r="M16" i="45" s="1"/>
  <c r="J16" i="45"/>
  <c r="L15" i="45"/>
  <c r="K15" i="45"/>
  <c r="M15" i="45" s="1"/>
  <c r="J15" i="45"/>
  <c r="M14" i="45"/>
  <c r="L14" i="45"/>
  <c r="K14" i="45"/>
  <c r="J14" i="45"/>
  <c r="L13" i="45"/>
  <c r="K13" i="45"/>
  <c r="M13" i="45" s="1"/>
  <c r="J13" i="45"/>
  <c r="L12" i="45"/>
  <c r="K12" i="45"/>
  <c r="M12" i="45" s="1"/>
  <c r="J12" i="45"/>
  <c r="L11" i="45"/>
  <c r="K11" i="45"/>
  <c r="M11" i="45" s="1"/>
  <c r="J11" i="45"/>
  <c r="M10" i="45"/>
  <c r="L10" i="45"/>
  <c r="K10" i="45"/>
  <c r="J10" i="45"/>
  <c r="L9" i="45"/>
  <c r="K9" i="45"/>
  <c r="M9" i="45" s="1"/>
  <c r="J9" i="45"/>
  <c r="L8" i="45"/>
  <c r="K8" i="45"/>
  <c r="M8" i="45" s="1"/>
  <c r="J8" i="45"/>
  <c r="L7" i="45"/>
  <c r="K7" i="45"/>
  <c r="M7" i="45" s="1"/>
  <c r="J7" i="45"/>
  <c r="M6" i="45"/>
  <c r="L6" i="45"/>
  <c r="K6" i="45"/>
  <c r="J6" i="45"/>
  <c r="L5" i="45"/>
  <c r="K5" i="45"/>
  <c r="M5" i="45" s="1"/>
  <c r="J5" i="45"/>
  <c r="L4" i="45"/>
  <c r="K4" i="45"/>
  <c r="M4" i="45" s="1"/>
  <c r="J4" i="45"/>
  <c r="M3" i="45"/>
  <c r="L3" i="45"/>
  <c r="K3" i="45"/>
  <c r="J3" i="45"/>
  <c r="L166" i="51"/>
  <c r="L165" i="51"/>
  <c r="L164" i="51"/>
  <c r="L163" i="51"/>
  <c r="L162" i="51"/>
  <c r="L161" i="51"/>
  <c r="L160" i="51"/>
  <c r="L159" i="51"/>
  <c r="L158" i="51"/>
  <c r="L157" i="51"/>
  <c r="L156" i="51"/>
  <c r="L155" i="51"/>
  <c r="L154" i="51"/>
  <c r="L153" i="51"/>
  <c r="L152" i="51"/>
  <c r="L151" i="51"/>
  <c r="L150" i="51"/>
  <c r="L149" i="51"/>
  <c r="L148" i="51"/>
  <c r="L147" i="51"/>
  <c r="L146" i="51"/>
  <c r="L145" i="51"/>
  <c r="L144" i="51"/>
  <c r="L143" i="51"/>
  <c r="L142" i="51"/>
  <c r="L141" i="51"/>
  <c r="L140" i="51"/>
  <c r="L139" i="51"/>
  <c r="L138" i="51"/>
  <c r="L137" i="51"/>
  <c r="L136" i="51"/>
  <c r="L135" i="51"/>
  <c r="L134" i="51"/>
  <c r="L133" i="51"/>
  <c r="L132" i="51"/>
  <c r="L131" i="51"/>
  <c r="L130" i="51"/>
  <c r="L129" i="51"/>
  <c r="L128" i="51"/>
  <c r="L127" i="51"/>
  <c r="L126" i="51"/>
  <c r="L125" i="51"/>
  <c r="L124" i="51"/>
  <c r="L123" i="51"/>
  <c r="L122" i="51"/>
  <c r="L121" i="51"/>
  <c r="L120" i="51"/>
  <c r="L119" i="51"/>
  <c r="L118" i="51"/>
  <c r="L117" i="51"/>
  <c r="L116" i="51"/>
  <c r="L115" i="51"/>
  <c r="L114" i="51"/>
  <c r="L113" i="51"/>
  <c r="L112" i="51"/>
  <c r="L111" i="51"/>
  <c r="L110" i="51"/>
  <c r="L109" i="51"/>
  <c r="L108" i="51"/>
  <c r="L107" i="51"/>
  <c r="L106" i="51"/>
  <c r="L105" i="51"/>
  <c r="L104" i="51"/>
  <c r="L103" i="51"/>
  <c r="L102" i="51"/>
  <c r="L101" i="51"/>
  <c r="L100" i="51"/>
  <c r="L99" i="51"/>
  <c r="L98" i="51"/>
  <c r="L97" i="51"/>
  <c r="L96" i="51"/>
  <c r="L95" i="51"/>
  <c r="L94" i="51"/>
  <c r="L93" i="51"/>
  <c r="L92" i="51"/>
  <c r="L91" i="51"/>
  <c r="L90" i="51"/>
  <c r="L89" i="51"/>
  <c r="L88" i="51"/>
  <c r="L87" i="51"/>
  <c r="L86" i="51"/>
  <c r="L85" i="51"/>
  <c r="L84" i="51"/>
  <c r="L83" i="51"/>
  <c r="L82" i="51"/>
  <c r="L81" i="51"/>
  <c r="L80" i="51"/>
  <c r="L79" i="51"/>
  <c r="L78" i="51"/>
  <c r="L77" i="51"/>
  <c r="L76" i="51"/>
  <c r="L75" i="51"/>
  <c r="L74" i="51"/>
  <c r="L73" i="51"/>
  <c r="L72" i="51"/>
  <c r="L71" i="51"/>
  <c r="L70" i="51"/>
  <c r="L69" i="51"/>
  <c r="L68" i="51"/>
  <c r="L67" i="51"/>
  <c r="L66" i="51"/>
  <c r="L65" i="51"/>
  <c r="L64" i="51"/>
  <c r="L63" i="51"/>
  <c r="L62" i="51"/>
  <c r="L61" i="51"/>
  <c r="L60" i="51"/>
  <c r="L59" i="51"/>
  <c r="L58" i="51"/>
  <c r="L57" i="51"/>
  <c r="L56" i="51"/>
  <c r="L55" i="51"/>
  <c r="L54" i="51"/>
  <c r="L53" i="51"/>
  <c r="L52" i="51"/>
  <c r="L51" i="51"/>
  <c r="L50" i="51"/>
  <c r="L49" i="51"/>
  <c r="L48" i="51"/>
  <c r="L47" i="51"/>
  <c r="L46" i="51"/>
  <c r="L45" i="51"/>
  <c r="L44" i="51"/>
  <c r="L43" i="51"/>
  <c r="L42" i="51"/>
  <c r="L41" i="51"/>
  <c r="L40" i="51"/>
  <c r="L39" i="51"/>
  <c r="L38" i="51"/>
  <c r="L37" i="51"/>
  <c r="L36" i="51"/>
  <c r="L35" i="51"/>
  <c r="L34" i="51"/>
  <c r="L33" i="51"/>
  <c r="L32" i="51"/>
  <c r="L31" i="51"/>
  <c r="L30" i="51"/>
  <c r="L29" i="51"/>
  <c r="L28" i="51"/>
  <c r="L27" i="51"/>
  <c r="L26" i="51"/>
  <c r="L25" i="51"/>
  <c r="L24" i="51"/>
  <c r="L23" i="51"/>
  <c r="L22" i="51"/>
  <c r="L21" i="51"/>
  <c r="L20" i="51"/>
  <c r="L19" i="51"/>
  <c r="L18" i="51"/>
  <c r="L17" i="51"/>
  <c r="L16" i="51"/>
  <c r="L15" i="51"/>
  <c r="L14" i="51"/>
  <c r="L13" i="51"/>
  <c r="L12" i="51"/>
  <c r="L11" i="51"/>
  <c r="L10" i="51"/>
  <c r="L9" i="51"/>
  <c r="L8" i="51"/>
  <c r="L7" i="51"/>
  <c r="L6" i="51"/>
  <c r="L5" i="51"/>
  <c r="K166" i="51"/>
  <c r="J166" i="51"/>
  <c r="K165" i="51"/>
  <c r="J165" i="51"/>
  <c r="K164" i="51"/>
  <c r="J164" i="51"/>
  <c r="K163" i="51"/>
  <c r="J163" i="51"/>
  <c r="K162" i="51"/>
  <c r="J162" i="51"/>
  <c r="K161" i="51"/>
  <c r="J161" i="51"/>
  <c r="K160" i="51"/>
  <c r="J160" i="51"/>
  <c r="K159" i="51"/>
  <c r="J159" i="51"/>
  <c r="K158" i="51"/>
  <c r="J158" i="51"/>
  <c r="K157" i="51"/>
  <c r="J157" i="51"/>
  <c r="K156" i="51"/>
  <c r="J156" i="51"/>
  <c r="K155" i="51"/>
  <c r="J155" i="51"/>
  <c r="K154" i="51"/>
  <c r="J154" i="51"/>
  <c r="K153" i="51"/>
  <c r="J153" i="51"/>
  <c r="K152" i="51"/>
  <c r="J152" i="51"/>
  <c r="K151" i="51"/>
  <c r="J151" i="51"/>
  <c r="K150" i="51"/>
  <c r="J150" i="51"/>
  <c r="K149" i="51"/>
  <c r="J149" i="51"/>
  <c r="K148" i="51"/>
  <c r="J148" i="51"/>
  <c r="K147" i="51"/>
  <c r="J147" i="51"/>
  <c r="K146" i="51"/>
  <c r="J146" i="51"/>
  <c r="K145" i="51"/>
  <c r="J145" i="51"/>
  <c r="K144" i="51"/>
  <c r="J144" i="51"/>
  <c r="K143" i="51"/>
  <c r="J143" i="51"/>
  <c r="K142" i="51"/>
  <c r="J142" i="51"/>
  <c r="K141" i="51"/>
  <c r="J141" i="51"/>
  <c r="K140" i="51"/>
  <c r="J140" i="51"/>
  <c r="K139" i="51"/>
  <c r="J139" i="51"/>
  <c r="K138" i="51"/>
  <c r="J138" i="51"/>
  <c r="K137" i="51"/>
  <c r="J137" i="51"/>
  <c r="K136" i="51"/>
  <c r="J136" i="51"/>
  <c r="K135" i="51"/>
  <c r="J135" i="51"/>
  <c r="K134" i="51"/>
  <c r="J134" i="51"/>
  <c r="K133" i="51"/>
  <c r="J133" i="51"/>
  <c r="K132" i="51"/>
  <c r="J132" i="51"/>
  <c r="K131" i="51"/>
  <c r="J131" i="51"/>
  <c r="K130" i="51"/>
  <c r="J130" i="51"/>
  <c r="K129" i="51"/>
  <c r="J129" i="51"/>
  <c r="K128" i="51"/>
  <c r="J128" i="51"/>
  <c r="K127" i="51"/>
  <c r="J127" i="51"/>
  <c r="K126" i="51"/>
  <c r="J126" i="51"/>
  <c r="K125" i="51"/>
  <c r="J125" i="51"/>
  <c r="K124" i="51"/>
  <c r="J124" i="51"/>
  <c r="K123" i="51"/>
  <c r="J123" i="51"/>
  <c r="K122" i="51"/>
  <c r="J122" i="51"/>
  <c r="K121" i="51"/>
  <c r="J121" i="51"/>
  <c r="K120" i="51"/>
  <c r="J120" i="51"/>
  <c r="K119" i="51"/>
  <c r="J119" i="51"/>
  <c r="K118" i="51"/>
  <c r="J118" i="51"/>
  <c r="K117" i="51"/>
  <c r="J117" i="51"/>
  <c r="K116" i="51"/>
  <c r="J116" i="51"/>
  <c r="K115" i="51"/>
  <c r="J115" i="51"/>
  <c r="K114" i="51"/>
  <c r="J114" i="51"/>
  <c r="K113" i="51"/>
  <c r="J113" i="51"/>
  <c r="K112" i="51"/>
  <c r="J112" i="51"/>
  <c r="K111" i="51"/>
  <c r="J111" i="51"/>
  <c r="K110" i="51"/>
  <c r="J110" i="51"/>
  <c r="K109" i="51"/>
  <c r="J109" i="51"/>
  <c r="K108" i="51"/>
  <c r="J108" i="51"/>
  <c r="K107" i="51"/>
  <c r="J107" i="51"/>
  <c r="K106" i="51"/>
  <c r="J106" i="51"/>
  <c r="K105" i="51"/>
  <c r="J105" i="51"/>
  <c r="K104" i="51"/>
  <c r="J104" i="51"/>
  <c r="K103" i="51"/>
  <c r="J103" i="51"/>
  <c r="K102" i="51"/>
  <c r="J102" i="51"/>
  <c r="K101" i="51"/>
  <c r="J101" i="51"/>
  <c r="K100" i="51"/>
  <c r="J100" i="51"/>
  <c r="K99" i="51"/>
  <c r="J99" i="51"/>
  <c r="K98" i="51"/>
  <c r="J98" i="51"/>
  <c r="K97" i="51"/>
  <c r="J97" i="51"/>
  <c r="K96" i="51"/>
  <c r="J96" i="51"/>
  <c r="K95" i="51"/>
  <c r="J95" i="51"/>
  <c r="K94" i="51"/>
  <c r="J94" i="51"/>
  <c r="K93" i="51"/>
  <c r="J93" i="51"/>
  <c r="K92" i="51"/>
  <c r="J92" i="51"/>
  <c r="K91" i="51"/>
  <c r="J91" i="51"/>
  <c r="K90" i="51"/>
  <c r="J90" i="51"/>
  <c r="K89" i="51"/>
  <c r="J89" i="51"/>
  <c r="K88" i="51"/>
  <c r="J88" i="51"/>
  <c r="K87" i="51"/>
  <c r="J87" i="51"/>
  <c r="K86" i="51"/>
  <c r="J86" i="51"/>
  <c r="K85" i="51"/>
  <c r="J85" i="51"/>
  <c r="K84" i="51"/>
  <c r="J84" i="51"/>
  <c r="K83" i="51"/>
  <c r="J83" i="51"/>
  <c r="K82" i="51"/>
  <c r="J82" i="51"/>
  <c r="K81" i="51"/>
  <c r="J81" i="51"/>
  <c r="K80" i="51"/>
  <c r="J80" i="51"/>
  <c r="K79" i="51"/>
  <c r="J79" i="51"/>
  <c r="K78" i="51"/>
  <c r="J78" i="51"/>
  <c r="K77" i="51"/>
  <c r="J77" i="51"/>
  <c r="K76" i="51"/>
  <c r="J76" i="51"/>
  <c r="K75" i="51"/>
  <c r="J75" i="51"/>
  <c r="K74" i="51"/>
  <c r="J74" i="51"/>
  <c r="K73" i="51"/>
  <c r="J73" i="51"/>
  <c r="K72" i="51"/>
  <c r="J72" i="51"/>
  <c r="K71" i="51"/>
  <c r="J71" i="51"/>
  <c r="K70" i="51"/>
  <c r="J70" i="51"/>
  <c r="K69" i="51"/>
  <c r="J69" i="51"/>
  <c r="K68" i="51"/>
  <c r="J68" i="51"/>
  <c r="K67" i="51"/>
  <c r="J67" i="51"/>
  <c r="K66" i="51"/>
  <c r="J66" i="51"/>
  <c r="K65" i="51"/>
  <c r="J65" i="51"/>
  <c r="K64" i="51"/>
  <c r="J64" i="51"/>
  <c r="K63" i="51"/>
  <c r="J63" i="51"/>
  <c r="K62" i="51"/>
  <c r="J62" i="51"/>
  <c r="K61" i="51"/>
  <c r="J61" i="51"/>
  <c r="K60" i="51"/>
  <c r="J60" i="51"/>
  <c r="K59" i="51"/>
  <c r="J59" i="51"/>
  <c r="K58" i="51"/>
  <c r="J58" i="51"/>
  <c r="K57" i="51"/>
  <c r="J57" i="51"/>
  <c r="K56" i="51"/>
  <c r="J56" i="51"/>
  <c r="K55" i="51"/>
  <c r="J55" i="51"/>
  <c r="K54" i="51"/>
  <c r="J54" i="51"/>
  <c r="K53" i="51"/>
  <c r="J53" i="51"/>
  <c r="K52" i="51"/>
  <c r="J52" i="51"/>
  <c r="K51" i="51"/>
  <c r="J51" i="51"/>
  <c r="K50" i="51"/>
  <c r="J50" i="51"/>
  <c r="K49" i="51"/>
  <c r="J49" i="51"/>
  <c r="K48" i="51"/>
  <c r="J48" i="51"/>
  <c r="K47" i="51"/>
  <c r="J47" i="51"/>
  <c r="K46" i="51"/>
  <c r="J46" i="51"/>
  <c r="K45" i="51"/>
  <c r="J45" i="51"/>
  <c r="K44" i="51"/>
  <c r="J44" i="51"/>
  <c r="K43" i="51"/>
  <c r="J43" i="51"/>
  <c r="K42" i="51"/>
  <c r="J42" i="51"/>
  <c r="K41" i="51"/>
  <c r="J41" i="51"/>
  <c r="K40" i="51"/>
  <c r="J40" i="51"/>
  <c r="K39" i="51"/>
  <c r="J39" i="51"/>
  <c r="K38" i="51"/>
  <c r="J38" i="51"/>
  <c r="K37" i="51"/>
  <c r="J37" i="51"/>
  <c r="K36" i="51"/>
  <c r="J36" i="51"/>
  <c r="K35" i="51"/>
  <c r="J35" i="51"/>
  <c r="K34" i="51"/>
  <c r="J34" i="51"/>
  <c r="K33" i="51"/>
  <c r="J33" i="51"/>
  <c r="K32" i="51"/>
  <c r="J32" i="51"/>
  <c r="K31" i="51"/>
  <c r="J31" i="51"/>
  <c r="K30" i="51"/>
  <c r="J30" i="51"/>
  <c r="K29" i="51"/>
  <c r="J29" i="51"/>
  <c r="K28" i="51"/>
  <c r="J28" i="51"/>
  <c r="K27" i="51"/>
  <c r="J27" i="51"/>
  <c r="K26" i="51"/>
  <c r="J26" i="51"/>
  <c r="K25" i="51"/>
  <c r="J25" i="51"/>
  <c r="K24" i="51"/>
  <c r="J24" i="51"/>
  <c r="K22" i="51"/>
  <c r="J22" i="51"/>
  <c r="K21" i="51"/>
  <c r="J21" i="51"/>
  <c r="K20" i="51"/>
  <c r="J20" i="51"/>
  <c r="K19" i="51"/>
  <c r="J19" i="51"/>
  <c r="K18" i="51"/>
  <c r="J18" i="51"/>
  <c r="K17" i="51"/>
  <c r="J17" i="51"/>
  <c r="K16" i="51"/>
  <c r="J16" i="51"/>
  <c r="K15" i="51"/>
  <c r="J15" i="51"/>
  <c r="K14" i="51"/>
  <c r="J14" i="51"/>
  <c r="K13" i="51"/>
  <c r="J13" i="51"/>
  <c r="K12" i="51"/>
  <c r="J12" i="51"/>
  <c r="K11" i="51"/>
  <c r="J11" i="51"/>
  <c r="K10" i="51"/>
  <c r="J10" i="51"/>
  <c r="K9" i="51"/>
  <c r="J9" i="51"/>
  <c r="K8" i="51"/>
  <c r="J8" i="51"/>
  <c r="K7" i="51"/>
  <c r="J7" i="51"/>
  <c r="K6" i="51"/>
  <c r="J6" i="51"/>
  <c r="K23" i="51"/>
  <c r="J23" i="51"/>
  <c r="K5" i="51"/>
  <c r="J5" i="51"/>
  <c r="I166" i="51"/>
  <c r="I165" i="51"/>
  <c r="I164" i="51"/>
  <c r="I163" i="51"/>
  <c r="I162" i="51"/>
  <c r="I161" i="51"/>
  <c r="I160" i="51"/>
  <c r="I159" i="51"/>
  <c r="I158" i="51"/>
  <c r="I157" i="51"/>
  <c r="I156" i="51"/>
  <c r="I155" i="51"/>
  <c r="I154" i="51"/>
  <c r="I153" i="51"/>
  <c r="I152" i="51"/>
  <c r="I151" i="51"/>
  <c r="I150" i="51"/>
  <c r="I149" i="51"/>
  <c r="I148" i="51"/>
  <c r="I147" i="51"/>
  <c r="I146" i="51"/>
  <c r="I145" i="51"/>
  <c r="I144" i="51"/>
  <c r="I143" i="51"/>
  <c r="I142" i="51"/>
  <c r="I141" i="51"/>
  <c r="I140" i="51"/>
  <c r="I139" i="51"/>
  <c r="I138" i="51"/>
  <c r="I137" i="51"/>
  <c r="I136" i="51"/>
  <c r="I135" i="51"/>
  <c r="I134" i="51"/>
  <c r="I133" i="51"/>
  <c r="I132" i="51"/>
  <c r="I131" i="51"/>
  <c r="I130" i="51"/>
  <c r="I129" i="51"/>
  <c r="I128" i="51"/>
  <c r="I127" i="51"/>
  <c r="I126" i="51"/>
  <c r="I125" i="51"/>
  <c r="I124" i="51"/>
  <c r="I123" i="51"/>
  <c r="I122" i="51"/>
  <c r="I121" i="51"/>
  <c r="I120" i="51"/>
  <c r="I119" i="51"/>
  <c r="I118" i="51"/>
  <c r="I117" i="51"/>
  <c r="I116" i="51"/>
  <c r="I115" i="51"/>
  <c r="I114" i="51"/>
  <c r="I113" i="51"/>
  <c r="I112" i="51"/>
  <c r="I111" i="51"/>
  <c r="I110" i="51"/>
  <c r="I109" i="51"/>
  <c r="I108" i="51"/>
  <c r="I107" i="51"/>
  <c r="I106" i="51"/>
  <c r="I105" i="51"/>
  <c r="I104" i="51"/>
  <c r="I103" i="51"/>
  <c r="I102" i="51"/>
  <c r="I101" i="51"/>
  <c r="I100" i="51"/>
  <c r="I99" i="51"/>
  <c r="I98" i="51"/>
  <c r="I97" i="51"/>
  <c r="I96" i="51"/>
  <c r="I95" i="51"/>
  <c r="I94" i="51"/>
  <c r="I93" i="51"/>
  <c r="I92" i="51"/>
  <c r="I91" i="51"/>
  <c r="I90" i="51"/>
  <c r="I89" i="51"/>
  <c r="I88" i="51"/>
  <c r="I87" i="51"/>
  <c r="I86" i="51"/>
  <c r="I85" i="51"/>
  <c r="I84" i="51"/>
  <c r="I83" i="51"/>
  <c r="I82" i="51"/>
  <c r="I81" i="51"/>
  <c r="I80" i="51"/>
  <c r="I79" i="51"/>
  <c r="I78" i="51"/>
  <c r="I77" i="51"/>
  <c r="I76" i="51"/>
  <c r="I75" i="51"/>
  <c r="I74" i="51"/>
  <c r="I73" i="51"/>
  <c r="I72" i="51"/>
  <c r="I71" i="51"/>
  <c r="I70" i="51"/>
  <c r="I69" i="51"/>
  <c r="I68" i="51"/>
  <c r="I67" i="51"/>
  <c r="I66" i="51"/>
  <c r="I65" i="51"/>
  <c r="I64" i="51"/>
  <c r="I63" i="51"/>
  <c r="I62" i="51"/>
  <c r="I61" i="51"/>
  <c r="I60" i="51"/>
  <c r="I59" i="51"/>
  <c r="I58" i="51"/>
  <c r="I57" i="51"/>
  <c r="I56" i="51"/>
  <c r="I55" i="51"/>
  <c r="I54" i="51"/>
  <c r="I53" i="51"/>
  <c r="I52" i="51"/>
  <c r="I51" i="51"/>
  <c r="I50" i="51"/>
  <c r="I49" i="51"/>
  <c r="I48" i="51"/>
  <c r="I47" i="51"/>
  <c r="I46" i="51"/>
  <c r="I45" i="51"/>
  <c r="I44" i="51"/>
  <c r="I43" i="51"/>
  <c r="I42" i="51"/>
  <c r="I41" i="51"/>
  <c r="I40" i="51"/>
  <c r="I39" i="51"/>
  <c r="I38" i="51"/>
  <c r="I37" i="51"/>
  <c r="I36" i="51"/>
  <c r="I35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I18" i="51"/>
  <c r="I17" i="51"/>
  <c r="I16" i="51"/>
  <c r="I15" i="51"/>
  <c r="I14" i="51"/>
  <c r="I13" i="51"/>
  <c r="I12" i="51"/>
  <c r="I11" i="51"/>
  <c r="I10" i="51"/>
  <c r="I9" i="51"/>
  <c r="I8" i="51"/>
  <c r="I7" i="51"/>
  <c r="I6" i="51"/>
  <c r="I5" i="51"/>
  <c r="L146" i="46"/>
  <c r="M146" i="46" s="1"/>
  <c r="K146" i="46"/>
  <c r="J146" i="46"/>
  <c r="L145" i="46"/>
  <c r="K145" i="46"/>
  <c r="M145" i="46" s="1"/>
  <c r="J145" i="46"/>
  <c r="M144" i="46"/>
  <c r="L144" i="46"/>
  <c r="K144" i="46"/>
  <c r="J144" i="46"/>
  <c r="M143" i="46"/>
  <c r="L143" i="46"/>
  <c r="K143" i="46"/>
  <c r="J143" i="46"/>
  <c r="L142" i="46"/>
  <c r="M142" i="46" s="1"/>
  <c r="K142" i="46"/>
  <c r="J142" i="46"/>
  <c r="L141" i="46"/>
  <c r="M141" i="46" s="1"/>
  <c r="K141" i="46"/>
  <c r="J141" i="46"/>
  <c r="L140" i="46"/>
  <c r="K140" i="46"/>
  <c r="M140" i="46" s="1"/>
  <c r="J140" i="46"/>
  <c r="M139" i="46"/>
  <c r="L139" i="46"/>
  <c r="K139" i="46"/>
  <c r="J139" i="46"/>
  <c r="L138" i="46"/>
  <c r="M138" i="46" s="1"/>
  <c r="K138" i="46"/>
  <c r="J138" i="46"/>
  <c r="L137" i="46"/>
  <c r="M137" i="46" s="1"/>
  <c r="K137" i="46"/>
  <c r="J137" i="46"/>
  <c r="L136" i="46"/>
  <c r="K136" i="46"/>
  <c r="M136" i="46" s="1"/>
  <c r="J136" i="46"/>
  <c r="M135" i="46"/>
  <c r="L135" i="46"/>
  <c r="K135" i="46"/>
  <c r="J135" i="46"/>
  <c r="L134" i="46"/>
  <c r="M134" i="46" s="1"/>
  <c r="K134" i="46"/>
  <c r="J134" i="46"/>
  <c r="L133" i="46"/>
  <c r="M133" i="46" s="1"/>
  <c r="K133" i="46"/>
  <c r="J133" i="46"/>
  <c r="L132" i="46"/>
  <c r="K132" i="46"/>
  <c r="M132" i="46" s="1"/>
  <c r="J132" i="46"/>
  <c r="M131" i="46"/>
  <c r="L131" i="46"/>
  <c r="K131" i="46"/>
  <c r="J131" i="46"/>
  <c r="L130" i="46"/>
  <c r="M130" i="46" s="1"/>
  <c r="K130" i="46"/>
  <c r="J130" i="46"/>
  <c r="L129" i="46"/>
  <c r="M129" i="46" s="1"/>
  <c r="K129" i="46"/>
  <c r="J129" i="46"/>
  <c r="L128" i="46"/>
  <c r="K128" i="46"/>
  <c r="M128" i="46" s="1"/>
  <c r="J128" i="46"/>
  <c r="M127" i="46"/>
  <c r="L127" i="46"/>
  <c r="K127" i="46"/>
  <c r="J127" i="46"/>
  <c r="L126" i="46"/>
  <c r="M126" i="46" s="1"/>
  <c r="K126" i="46"/>
  <c r="J126" i="46"/>
  <c r="L125" i="46"/>
  <c r="M125" i="46" s="1"/>
  <c r="K125" i="46"/>
  <c r="J125" i="46"/>
  <c r="L124" i="46"/>
  <c r="K124" i="46"/>
  <c r="M124" i="46" s="1"/>
  <c r="J124" i="46"/>
  <c r="M123" i="46"/>
  <c r="L123" i="46"/>
  <c r="K123" i="46"/>
  <c r="J123" i="46"/>
  <c r="L122" i="46"/>
  <c r="M122" i="46" s="1"/>
  <c r="K122" i="46"/>
  <c r="J122" i="46"/>
  <c r="L121" i="46"/>
  <c r="M121" i="46" s="1"/>
  <c r="K121" i="46"/>
  <c r="J121" i="46"/>
  <c r="L120" i="46"/>
  <c r="K120" i="46"/>
  <c r="M120" i="46" s="1"/>
  <c r="J120" i="46"/>
  <c r="M119" i="46"/>
  <c r="L119" i="46"/>
  <c r="K119" i="46"/>
  <c r="J119" i="46"/>
  <c r="L118" i="46"/>
  <c r="M118" i="46" s="1"/>
  <c r="K118" i="46"/>
  <c r="J118" i="46"/>
  <c r="L117" i="46"/>
  <c r="M117" i="46" s="1"/>
  <c r="K117" i="46"/>
  <c r="J117" i="46"/>
  <c r="L116" i="46"/>
  <c r="K116" i="46"/>
  <c r="M116" i="46" s="1"/>
  <c r="J116" i="46"/>
  <c r="M115" i="46"/>
  <c r="L115" i="46"/>
  <c r="K115" i="46"/>
  <c r="J115" i="46"/>
  <c r="L114" i="46"/>
  <c r="M114" i="46" s="1"/>
  <c r="K114" i="46"/>
  <c r="J114" i="46"/>
  <c r="L113" i="46"/>
  <c r="M113" i="46" s="1"/>
  <c r="K113" i="46"/>
  <c r="J113" i="46"/>
  <c r="L112" i="46"/>
  <c r="K112" i="46"/>
  <c r="M112" i="46" s="1"/>
  <c r="J112" i="46"/>
  <c r="M111" i="46"/>
  <c r="L111" i="46"/>
  <c r="K111" i="46"/>
  <c r="J111" i="46"/>
  <c r="L110" i="46"/>
  <c r="M110" i="46" s="1"/>
  <c r="K110" i="46"/>
  <c r="J110" i="46"/>
  <c r="L109" i="46"/>
  <c r="M109" i="46" s="1"/>
  <c r="K109" i="46"/>
  <c r="J109" i="46"/>
  <c r="L108" i="46"/>
  <c r="K108" i="46"/>
  <c r="M108" i="46" s="1"/>
  <c r="J108" i="46"/>
  <c r="M107" i="46"/>
  <c r="L107" i="46"/>
  <c r="K107" i="46"/>
  <c r="J107" i="46"/>
  <c r="L106" i="46"/>
  <c r="M106" i="46" s="1"/>
  <c r="K106" i="46"/>
  <c r="J106" i="46"/>
  <c r="L105" i="46"/>
  <c r="M105" i="46" s="1"/>
  <c r="K105" i="46"/>
  <c r="J105" i="46"/>
  <c r="L104" i="46"/>
  <c r="K104" i="46"/>
  <c r="M104" i="46" s="1"/>
  <c r="J104" i="46"/>
  <c r="M103" i="46"/>
  <c r="L103" i="46"/>
  <c r="K103" i="46"/>
  <c r="J103" i="46"/>
  <c r="L102" i="46"/>
  <c r="M102" i="46" s="1"/>
  <c r="K102" i="46"/>
  <c r="J102" i="46"/>
  <c r="L101" i="46"/>
  <c r="M101" i="46" s="1"/>
  <c r="K101" i="46"/>
  <c r="J101" i="46"/>
  <c r="L100" i="46"/>
  <c r="K100" i="46"/>
  <c r="M100" i="46" s="1"/>
  <c r="J100" i="46"/>
  <c r="M99" i="46"/>
  <c r="L99" i="46"/>
  <c r="K99" i="46"/>
  <c r="J99" i="46"/>
  <c r="L98" i="46"/>
  <c r="M98" i="46" s="1"/>
  <c r="K98" i="46"/>
  <c r="J98" i="46"/>
  <c r="L97" i="46"/>
  <c r="M97" i="46" s="1"/>
  <c r="K97" i="46"/>
  <c r="J97" i="46"/>
  <c r="L96" i="46"/>
  <c r="K96" i="46"/>
  <c r="M96" i="46" s="1"/>
  <c r="J96" i="46"/>
  <c r="M95" i="46"/>
  <c r="L95" i="46"/>
  <c r="K95" i="46"/>
  <c r="J95" i="46"/>
  <c r="L94" i="46"/>
  <c r="M94" i="46" s="1"/>
  <c r="K94" i="46"/>
  <c r="J94" i="46"/>
  <c r="L93" i="46"/>
  <c r="M93" i="46" s="1"/>
  <c r="K93" i="46"/>
  <c r="J93" i="46"/>
  <c r="L92" i="46"/>
  <c r="K92" i="46"/>
  <c r="M92" i="46" s="1"/>
  <c r="J92" i="46"/>
  <c r="M91" i="46"/>
  <c r="L91" i="46"/>
  <c r="K91" i="46"/>
  <c r="J91" i="46"/>
  <c r="L90" i="46"/>
  <c r="M90" i="46" s="1"/>
  <c r="K90" i="46"/>
  <c r="J90" i="46"/>
  <c r="L89" i="46"/>
  <c r="M89" i="46" s="1"/>
  <c r="K89" i="46"/>
  <c r="J89" i="46"/>
  <c r="L88" i="46"/>
  <c r="K88" i="46"/>
  <c r="M88" i="46" s="1"/>
  <c r="J88" i="46"/>
  <c r="M87" i="46"/>
  <c r="L87" i="46"/>
  <c r="K87" i="46"/>
  <c r="J87" i="46"/>
  <c r="L86" i="46"/>
  <c r="M86" i="46" s="1"/>
  <c r="K86" i="46"/>
  <c r="J86" i="46"/>
  <c r="L85" i="46"/>
  <c r="M85" i="46" s="1"/>
  <c r="K85" i="46"/>
  <c r="J85" i="46"/>
  <c r="L84" i="46"/>
  <c r="K84" i="46"/>
  <c r="M84" i="46" s="1"/>
  <c r="J84" i="46"/>
  <c r="M83" i="46"/>
  <c r="L83" i="46"/>
  <c r="K83" i="46"/>
  <c r="J83" i="46"/>
  <c r="L82" i="46"/>
  <c r="M82" i="46" s="1"/>
  <c r="K82" i="46"/>
  <c r="J82" i="46"/>
  <c r="L81" i="46"/>
  <c r="K81" i="46"/>
  <c r="M81" i="46" s="1"/>
  <c r="J81" i="46"/>
  <c r="L80" i="46"/>
  <c r="K80" i="46"/>
  <c r="M80" i="46" s="1"/>
  <c r="J80" i="46"/>
  <c r="M79" i="46"/>
  <c r="L79" i="46"/>
  <c r="K79" i="46"/>
  <c r="J79" i="46"/>
  <c r="L78" i="46"/>
  <c r="M78" i="46" s="1"/>
  <c r="K78" i="46"/>
  <c r="J78" i="46"/>
  <c r="L77" i="46"/>
  <c r="K77" i="46"/>
  <c r="M77" i="46" s="1"/>
  <c r="J77" i="46"/>
  <c r="L76" i="46"/>
  <c r="K76" i="46"/>
  <c r="M76" i="46" s="1"/>
  <c r="J76" i="46"/>
  <c r="L75" i="46"/>
  <c r="K75" i="46"/>
  <c r="M75" i="46" s="1"/>
  <c r="J75" i="46"/>
  <c r="L74" i="46"/>
  <c r="M74" i="46" s="1"/>
  <c r="K74" i="46"/>
  <c r="J74" i="46"/>
  <c r="L73" i="46"/>
  <c r="K73" i="46"/>
  <c r="M73" i="46" s="1"/>
  <c r="J73" i="46"/>
  <c r="L72" i="46"/>
  <c r="K72" i="46"/>
  <c r="M72" i="46" s="1"/>
  <c r="J72" i="46"/>
  <c r="M71" i="46"/>
  <c r="L71" i="46"/>
  <c r="K71" i="46"/>
  <c r="J71" i="46"/>
  <c r="L70" i="46"/>
  <c r="M70" i="46" s="1"/>
  <c r="K70" i="46"/>
  <c r="J70" i="46"/>
  <c r="L69" i="46"/>
  <c r="K69" i="46"/>
  <c r="M69" i="46" s="1"/>
  <c r="J69" i="46"/>
  <c r="L68" i="46"/>
  <c r="K68" i="46"/>
  <c r="M68" i="46" s="1"/>
  <c r="J68" i="46"/>
  <c r="M67" i="46"/>
  <c r="L67" i="46"/>
  <c r="K67" i="46"/>
  <c r="J67" i="46"/>
  <c r="L66" i="46"/>
  <c r="M66" i="46" s="1"/>
  <c r="K66" i="46"/>
  <c r="J66" i="46"/>
  <c r="L65" i="46"/>
  <c r="K65" i="46"/>
  <c r="M65" i="46" s="1"/>
  <c r="J65" i="46"/>
  <c r="L64" i="46"/>
  <c r="K64" i="46"/>
  <c r="M64" i="46" s="1"/>
  <c r="J64" i="46"/>
  <c r="M63" i="46"/>
  <c r="L63" i="46"/>
  <c r="K63" i="46"/>
  <c r="J63" i="46"/>
  <c r="L62" i="46"/>
  <c r="M62" i="46" s="1"/>
  <c r="K62" i="46"/>
  <c r="J62" i="46"/>
  <c r="L61" i="46"/>
  <c r="K61" i="46"/>
  <c r="M61" i="46" s="1"/>
  <c r="J61" i="46"/>
  <c r="L60" i="46"/>
  <c r="K60" i="46"/>
  <c r="M60" i="46" s="1"/>
  <c r="J60" i="46"/>
  <c r="M59" i="46"/>
  <c r="L59" i="46"/>
  <c r="K59" i="46"/>
  <c r="J59" i="46"/>
  <c r="L58" i="46"/>
  <c r="M58" i="46" s="1"/>
  <c r="K58" i="46"/>
  <c r="J58" i="46"/>
  <c r="L57" i="46"/>
  <c r="K57" i="46"/>
  <c r="M57" i="46" s="1"/>
  <c r="J57" i="46"/>
  <c r="L56" i="46"/>
  <c r="K56" i="46"/>
  <c r="M56" i="46" s="1"/>
  <c r="J56" i="46"/>
  <c r="L55" i="46"/>
  <c r="K55" i="46"/>
  <c r="M55" i="46" s="1"/>
  <c r="J55" i="46"/>
  <c r="L54" i="46"/>
  <c r="M54" i="46" s="1"/>
  <c r="K54" i="46"/>
  <c r="J54" i="46"/>
  <c r="L53" i="46"/>
  <c r="K53" i="46"/>
  <c r="M53" i="46" s="1"/>
  <c r="J53" i="46"/>
  <c r="L52" i="46"/>
  <c r="K52" i="46"/>
  <c r="M52" i="46" s="1"/>
  <c r="J52" i="46"/>
  <c r="L51" i="46"/>
  <c r="K51" i="46"/>
  <c r="M51" i="46" s="1"/>
  <c r="J51" i="46"/>
  <c r="L50" i="46"/>
  <c r="M50" i="46" s="1"/>
  <c r="K50" i="46"/>
  <c r="J50" i="46"/>
  <c r="L49" i="46"/>
  <c r="K49" i="46"/>
  <c r="M49" i="46" s="1"/>
  <c r="J49" i="46"/>
  <c r="L48" i="46"/>
  <c r="K48" i="46"/>
  <c r="M48" i="46" s="1"/>
  <c r="J48" i="46"/>
  <c r="L47" i="46"/>
  <c r="K47" i="46"/>
  <c r="M47" i="46" s="1"/>
  <c r="J47" i="46"/>
  <c r="L46" i="46"/>
  <c r="M46" i="46" s="1"/>
  <c r="K46" i="46"/>
  <c r="J46" i="46"/>
  <c r="L45" i="46"/>
  <c r="K45" i="46"/>
  <c r="M45" i="46" s="1"/>
  <c r="J45" i="46"/>
  <c r="L44" i="46"/>
  <c r="K44" i="46"/>
  <c r="M44" i="46" s="1"/>
  <c r="J44" i="46"/>
  <c r="L43" i="46"/>
  <c r="K43" i="46"/>
  <c r="M43" i="46" s="1"/>
  <c r="J43" i="46"/>
  <c r="L42" i="46"/>
  <c r="M42" i="46" s="1"/>
  <c r="K42" i="46"/>
  <c r="J42" i="46"/>
  <c r="L41" i="46"/>
  <c r="K41" i="46"/>
  <c r="M41" i="46" s="1"/>
  <c r="J41" i="46"/>
  <c r="L40" i="46"/>
  <c r="K40" i="46"/>
  <c r="M40" i="46" s="1"/>
  <c r="J40" i="46"/>
  <c r="L39" i="46"/>
  <c r="K39" i="46"/>
  <c r="M39" i="46" s="1"/>
  <c r="J39" i="46"/>
  <c r="L38" i="46"/>
  <c r="M38" i="46" s="1"/>
  <c r="K38" i="46"/>
  <c r="J38" i="46"/>
  <c r="L37" i="46"/>
  <c r="K37" i="46"/>
  <c r="M37" i="46" s="1"/>
  <c r="J37" i="46"/>
  <c r="L36" i="46"/>
  <c r="K36" i="46"/>
  <c r="M36" i="46" s="1"/>
  <c r="J36" i="46"/>
  <c r="L35" i="46"/>
  <c r="K35" i="46"/>
  <c r="M35" i="46" s="1"/>
  <c r="J35" i="46"/>
  <c r="L34" i="46"/>
  <c r="M34" i="46" s="1"/>
  <c r="K34" i="46"/>
  <c r="J34" i="46"/>
  <c r="L33" i="46"/>
  <c r="K33" i="46"/>
  <c r="M33" i="46" s="1"/>
  <c r="J33" i="46"/>
  <c r="L32" i="46"/>
  <c r="K32" i="46"/>
  <c r="M32" i="46" s="1"/>
  <c r="J32" i="46"/>
  <c r="L31" i="46"/>
  <c r="K31" i="46"/>
  <c r="M31" i="46" s="1"/>
  <c r="J31" i="46"/>
  <c r="L30" i="46"/>
  <c r="M30" i="46" s="1"/>
  <c r="K30" i="46"/>
  <c r="J30" i="46"/>
  <c r="L29" i="46"/>
  <c r="K29" i="46"/>
  <c r="M29" i="46" s="1"/>
  <c r="J29" i="46"/>
  <c r="L28" i="46"/>
  <c r="K28" i="46"/>
  <c r="M28" i="46" s="1"/>
  <c r="J28" i="46"/>
  <c r="L27" i="46"/>
  <c r="K27" i="46"/>
  <c r="M27" i="46" s="1"/>
  <c r="J27" i="46"/>
  <c r="L26" i="46"/>
  <c r="M26" i="46" s="1"/>
  <c r="K26" i="46"/>
  <c r="J26" i="46"/>
  <c r="L25" i="46"/>
  <c r="K25" i="46"/>
  <c r="M25" i="46" s="1"/>
  <c r="J25" i="46"/>
  <c r="L24" i="46"/>
  <c r="K24" i="46"/>
  <c r="M24" i="46" s="1"/>
  <c r="J24" i="46"/>
  <c r="L23" i="46"/>
  <c r="K23" i="46"/>
  <c r="M23" i="46" s="1"/>
  <c r="J23" i="46"/>
  <c r="L22" i="46"/>
  <c r="M22" i="46" s="1"/>
  <c r="K22" i="46"/>
  <c r="J22" i="46"/>
  <c r="L21" i="46"/>
  <c r="K21" i="46"/>
  <c r="M21" i="46" s="1"/>
  <c r="J21" i="46"/>
  <c r="L20" i="46"/>
  <c r="K20" i="46"/>
  <c r="M20" i="46" s="1"/>
  <c r="J20" i="46"/>
  <c r="L19" i="46"/>
  <c r="K19" i="46"/>
  <c r="M19" i="46" s="1"/>
  <c r="J19" i="46"/>
  <c r="L18" i="46"/>
  <c r="M18" i="46" s="1"/>
  <c r="K18" i="46"/>
  <c r="J18" i="46"/>
  <c r="L17" i="46"/>
  <c r="K17" i="46"/>
  <c r="M17" i="46" s="1"/>
  <c r="J17" i="46"/>
  <c r="L16" i="46"/>
  <c r="K16" i="46"/>
  <c r="M16" i="46" s="1"/>
  <c r="J16" i="46"/>
  <c r="L15" i="46"/>
  <c r="K15" i="46"/>
  <c r="M15" i="46" s="1"/>
  <c r="J15" i="46"/>
  <c r="L14" i="46"/>
  <c r="M14" i="46" s="1"/>
  <c r="K14" i="46"/>
  <c r="J14" i="46"/>
  <c r="L13" i="46"/>
  <c r="K13" i="46"/>
  <c r="M13" i="46" s="1"/>
  <c r="J13" i="46"/>
  <c r="L12" i="46"/>
  <c r="K12" i="46"/>
  <c r="M12" i="46" s="1"/>
  <c r="J12" i="46"/>
  <c r="L11" i="46"/>
  <c r="K11" i="46"/>
  <c r="M11" i="46" s="1"/>
  <c r="J11" i="46"/>
  <c r="L10" i="46"/>
  <c r="M10" i="46" s="1"/>
  <c r="K10" i="46"/>
  <c r="J10" i="46"/>
  <c r="L9" i="46"/>
  <c r="K9" i="46"/>
  <c r="M9" i="46" s="1"/>
  <c r="J9" i="46"/>
  <c r="L8" i="46"/>
  <c r="K8" i="46"/>
  <c r="M8" i="46" s="1"/>
  <c r="J8" i="46"/>
  <c r="L7" i="46"/>
  <c r="K7" i="46"/>
  <c r="M7" i="46" s="1"/>
  <c r="J7" i="46"/>
  <c r="L6" i="46"/>
  <c r="M6" i="46" s="1"/>
  <c r="K6" i="46"/>
  <c r="J6" i="46"/>
  <c r="L5" i="46"/>
  <c r="K5" i="46"/>
  <c r="M5" i="46" s="1"/>
  <c r="J5" i="46"/>
  <c r="L4" i="46"/>
  <c r="K4" i="46"/>
  <c r="M4" i="46" s="1"/>
  <c r="J4" i="46"/>
  <c r="M3" i="46"/>
  <c r="L3" i="46"/>
  <c r="K3" i="46"/>
  <c r="J3" i="46"/>
  <c r="I118" i="50"/>
  <c r="H118" i="50"/>
  <c r="J118" i="50" s="1"/>
  <c r="G118" i="50"/>
  <c r="I117" i="50"/>
  <c r="H117" i="50"/>
  <c r="J117" i="50" s="1"/>
  <c r="G117" i="50"/>
  <c r="I116" i="50"/>
  <c r="H116" i="50"/>
  <c r="J116" i="50" s="1"/>
  <c r="G116" i="50"/>
  <c r="I115" i="50"/>
  <c r="H115" i="50"/>
  <c r="J115" i="50" s="1"/>
  <c r="G115" i="50"/>
  <c r="J114" i="50"/>
  <c r="I114" i="50"/>
  <c r="H114" i="50"/>
  <c r="G114" i="50"/>
  <c r="J113" i="50"/>
  <c r="I113" i="50"/>
  <c r="H113" i="50"/>
  <c r="G113" i="50"/>
  <c r="I112" i="50"/>
  <c r="H112" i="50"/>
  <c r="J112" i="50" s="1"/>
  <c r="G112" i="50"/>
  <c r="J111" i="50"/>
  <c r="I111" i="50"/>
  <c r="H111" i="50"/>
  <c r="G111" i="50"/>
  <c r="J110" i="50"/>
  <c r="I110" i="50"/>
  <c r="H110" i="50"/>
  <c r="G110" i="50"/>
  <c r="J109" i="50"/>
  <c r="I109" i="50"/>
  <c r="H109" i="50"/>
  <c r="G109" i="50"/>
  <c r="I108" i="50"/>
  <c r="H108" i="50"/>
  <c r="J108" i="50" s="1"/>
  <c r="G108" i="50"/>
  <c r="J107" i="50"/>
  <c r="I107" i="50"/>
  <c r="H107" i="50"/>
  <c r="G107" i="50"/>
  <c r="J106" i="50"/>
  <c r="I106" i="50"/>
  <c r="H106" i="50"/>
  <c r="G106" i="50"/>
  <c r="J105" i="50"/>
  <c r="I105" i="50"/>
  <c r="H105" i="50"/>
  <c r="G105" i="50"/>
  <c r="I104" i="50"/>
  <c r="H104" i="50"/>
  <c r="J104" i="50" s="1"/>
  <c r="G104" i="50"/>
  <c r="J103" i="50"/>
  <c r="I103" i="50"/>
  <c r="H103" i="50"/>
  <c r="G103" i="50"/>
  <c r="J102" i="50"/>
  <c r="I102" i="50"/>
  <c r="H102" i="50"/>
  <c r="G102" i="50"/>
  <c r="J101" i="50"/>
  <c r="I101" i="50"/>
  <c r="H101" i="50"/>
  <c r="G101" i="50"/>
  <c r="I100" i="50"/>
  <c r="H100" i="50"/>
  <c r="J100" i="50" s="1"/>
  <c r="G100" i="50"/>
  <c r="J99" i="50"/>
  <c r="I99" i="50"/>
  <c r="H99" i="50"/>
  <c r="G99" i="50"/>
  <c r="J98" i="50"/>
  <c r="I98" i="50"/>
  <c r="H98" i="50"/>
  <c r="G98" i="50"/>
  <c r="J97" i="50"/>
  <c r="I97" i="50"/>
  <c r="H97" i="50"/>
  <c r="G97" i="50"/>
  <c r="I96" i="50"/>
  <c r="H96" i="50"/>
  <c r="J96" i="50" s="1"/>
  <c r="G96" i="50"/>
  <c r="J95" i="50"/>
  <c r="I95" i="50"/>
  <c r="H95" i="50"/>
  <c r="G95" i="50"/>
  <c r="J94" i="50"/>
  <c r="I94" i="50"/>
  <c r="H94" i="50"/>
  <c r="G94" i="50"/>
  <c r="J93" i="50"/>
  <c r="I93" i="50"/>
  <c r="H93" i="50"/>
  <c r="G93" i="50"/>
  <c r="I92" i="50"/>
  <c r="H92" i="50"/>
  <c r="J92" i="50" s="1"/>
  <c r="G92" i="50"/>
  <c r="J91" i="50"/>
  <c r="I91" i="50"/>
  <c r="H91" i="50"/>
  <c r="G91" i="50"/>
  <c r="J90" i="50"/>
  <c r="I90" i="50"/>
  <c r="H90" i="50"/>
  <c r="G90" i="50"/>
  <c r="J89" i="50"/>
  <c r="I89" i="50"/>
  <c r="H89" i="50"/>
  <c r="G89" i="50"/>
  <c r="I88" i="50"/>
  <c r="H88" i="50"/>
  <c r="J88" i="50" s="1"/>
  <c r="G88" i="50"/>
  <c r="J87" i="50"/>
  <c r="I87" i="50"/>
  <c r="H87" i="50"/>
  <c r="G87" i="50"/>
  <c r="J86" i="50"/>
  <c r="I86" i="50"/>
  <c r="H86" i="50"/>
  <c r="G86" i="50"/>
  <c r="J85" i="50"/>
  <c r="I85" i="50"/>
  <c r="H85" i="50"/>
  <c r="G85" i="50"/>
  <c r="I84" i="50"/>
  <c r="H84" i="50"/>
  <c r="J84" i="50" s="1"/>
  <c r="G84" i="50"/>
  <c r="J83" i="50"/>
  <c r="I83" i="50"/>
  <c r="H83" i="50"/>
  <c r="G83" i="50"/>
  <c r="J82" i="50"/>
  <c r="I82" i="50"/>
  <c r="H82" i="50"/>
  <c r="G82" i="50"/>
  <c r="J81" i="50"/>
  <c r="I81" i="50"/>
  <c r="H81" i="50"/>
  <c r="G81" i="50"/>
  <c r="J80" i="50"/>
  <c r="I80" i="50"/>
  <c r="H80" i="50"/>
  <c r="G80" i="50"/>
  <c r="J79" i="50"/>
  <c r="I79" i="50"/>
  <c r="H79" i="50"/>
  <c r="G79" i="50"/>
  <c r="J78" i="50"/>
  <c r="I78" i="50"/>
  <c r="H78" i="50"/>
  <c r="G78" i="50"/>
  <c r="J77" i="50"/>
  <c r="I77" i="50"/>
  <c r="H77" i="50"/>
  <c r="G77" i="50"/>
  <c r="J76" i="50"/>
  <c r="I76" i="50"/>
  <c r="H76" i="50"/>
  <c r="G76" i="50"/>
  <c r="J75" i="50"/>
  <c r="I75" i="50"/>
  <c r="H75" i="50"/>
  <c r="G75" i="50"/>
  <c r="J74" i="50"/>
  <c r="I74" i="50"/>
  <c r="H74" i="50"/>
  <c r="G74" i="50"/>
  <c r="J73" i="50"/>
  <c r="I73" i="50"/>
  <c r="H73" i="50"/>
  <c r="G73" i="50"/>
  <c r="J72" i="50"/>
  <c r="I72" i="50"/>
  <c r="H72" i="50"/>
  <c r="G72" i="50"/>
  <c r="J71" i="50"/>
  <c r="I71" i="50"/>
  <c r="H71" i="50"/>
  <c r="G71" i="50"/>
  <c r="J70" i="50"/>
  <c r="I70" i="50"/>
  <c r="H70" i="50"/>
  <c r="G70" i="50"/>
  <c r="J69" i="50"/>
  <c r="I69" i="50"/>
  <c r="H69" i="50"/>
  <c r="G69" i="50"/>
  <c r="J68" i="50"/>
  <c r="I68" i="50"/>
  <c r="H68" i="50"/>
  <c r="G68" i="50"/>
  <c r="J67" i="50"/>
  <c r="I67" i="50"/>
  <c r="H67" i="50"/>
  <c r="G67" i="50"/>
  <c r="J66" i="50"/>
  <c r="I66" i="50"/>
  <c r="H66" i="50"/>
  <c r="G66" i="50"/>
  <c r="J65" i="50"/>
  <c r="I65" i="50"/>
  <c r="H65" i="50"/>
  <c r="G65" i="50"/>
  <c r="J64" i="50"/>
  <c r="I64" i="50"/>
  <c r="H64" i="50"/>
  <c r="G64" i="50"/>
  <c r="J63" i="50"/>
  <c r="I63" i="50"/>
  <c r="H63" i="50"/>
  <c r="G63" i="50"/>
  <c r="J62" i="50"/>
  <c r="I62" i="50"/>
  <c r="H62" i="50"/>
  <c r="G62" i="50"/>
  <c r="J61" i="50"/>
  <c r="I61" i="50"/>
  <c r="H61" i="50"/>
  <c r="G61" i="50"/>
  <c r="J60" i="50"/>
  <c r="I60" i="50"/>
  <c r="H60" i="50"/>
  <c r="G60" i="50"/>
  <c r="J59" i="50"/>
  <c r="I59" i="50"/>
  <c r="H59" i="50"/>
  <c r="G59" i="50"/>
  <c r="J58" i="50"/>
  <c r="I58" i="50"/>
  <c r="H58" i="50"/>
  <c r="G58" i="50"/>
  <c r="J57" i="50"/>
  <c r="I57" i="50"/>
  <c r="H57" i="50"/>
  <c r="G57" i="50"/>
  <c r="J56" i="50"/>
  <c r="I56" i="50"/>
  <c r="H56" i="50"/>
  <c r="G56" i="50"/>
  <c r="J55" i="50"/>
  <c r="I55" i="50"/>
  <c r="H55" i="50"/>
  <c r="G55" i="50"/>
  <c r="J54" i="50"/>
  <c r="I54" i="50"/>
  <c r="H54" i="50"/>
  <c r="G54" i="50"/>
  <c r="J53" i="50"/>
  <c r="I53" i="50"/>
  <c r="H53" i="50"/>
  <c r="G53" i="50"/>
  <c r="J52" i="50"/>
  <c r="I52" i="50"/>
  <c r="H52" i="50"/>
  <c r="G52" i="50"/>
  <c r="J51" i="50"/>
  <c r="I51" i="50"/>
  <c r="H51" i="50"/>
  <c r="G51" i="50"/>
  <c r="J50" i="50"/>
  <c r="I50" i="50"/>
  <c r="H50" i="50"/>
  <c r="G50" i="50"/>
  <c r="J49" i="50"/>
  <c r="I49" i="50"/>
  <c r="H49" i="50"/>
  <c r="G49" i="50"/>
  <c r="I48" i="50"/>
  <c r="H48" i="50"/>
  <c r="J48" i="50" s="1"/>
  <c r="G48" i="50"/>
  <c r="J47" i="50"/>
  <c r="I47" i="50"/>
  <c r="H47" i="50"/>
  <c r="G47" i="50"/>
  <c r="J46" i="50"/>
  <c r="I46" i="50"/>
  <c r="H46" i="50"/>
  <c r="G46" i="50"/>
  <c r="J45" i="50"/>
  <c r="I45" i="50"/>
  <c r="H45" i="50"/>
  <c r="G45" i="50"/>
  <c r="I44" i="50"/>
  <c r="H44" i="50"/>
  <c r="J44" i="50" s="1"/>
  <c r="G44" i="50"/>
  <c r="J43" i="50"/>
  <c r="I43" i="50"/>
  <c r="H43" i="50"/>
  <c r="G43" i="50"/>
  <c r="J42" i="50"/>
  <c r="I42" i="50"/>
  <c r="H42" i="50"/>
  <c r="G42" i="50"/>
  <c r="J41" i="50"/>
  <c r="I41" i="50"/>
  <c r="H41" i="50"/>
  <c r="G41" i="50"/>
  <c r="I40" i="50"/>
  <c r="H40" i="50"/>
  <c r="J40" i="50" s="1"/>
  <c r="G40" i="50"/>
  <c r="J39" i="50"/>
  <c r="I39" i="50"/>
  <c r="H39" i="50"/>
  <c r="G39" i="50"/>
  <c r="J38" i="50"/>
  <c r="I38" i="50"/>
  <c r="H38" i="50"/>
  <c r="G38" i="50"/>
  <c r="J37" i="50"/>
  <c r="I37" i="50"/>
  <c r="H37" i="50"/>
  <c r="G37" i="50"/>
  <c r="I36" i="50"/>
  <c r="H36" i="50"/>
  <c r="J36" i="50" s="1"/>
  <c r="G36" i="50"/>
  <c r="J35" i="50"/>
  <c r="I35" i="50"/>
  <c r="H35" i="50"/>
  <c r="G35" i="50"/>
  <c r="J34" i="50"/>
  <c r="I34" i="50"/>
  <c r="H34" i="50"/>
  <c r="G34" i="50"/>
  <c r="J33" i="50"/>
  <c r="I33" i="50"/>
  <c r="H33" i="50"/>
  <c r="G33" i="50"/>
  <c r="I32" i="50"/>
  <c r="H32" i="50"/>
  <c r="J32" i="50" s="1"/>
  <c r="G32" i="50"/>
  <c r="J31" i="50"/>
  <c r="I31" i="50"/>
  <c r="H31" i="50"/>
  <c r="G31" i="50"/>
  <c r="J30" i="50"/>
  <c r="I30" i="50"/>
  <c r="H30" i="50"/>
  <c r="G30" i="50"/>
  <c r="J29" i="50"/>
  <c r="I29" i="50"/>
  <c r="H29" i="50"/>
  <c r="G29" i="50"/>
  <c r="I28" i="50"/>
  <c r="H28" i="50"/>
  <c r="J28" i="50" s="1"/>
  <c r="G28" i="50"/>
  <c r="J27" i="50"/>
  <c r="I27" i="50"/>
  <c r="H27" i="50"/>
  <c r="G27" i="50"/>
  <c r="J26" i="50"/>
  <c r="I26" i="50"/>
  <c r="H26" i="50"/>
  <c r="G26" i="50"/>
  <c r="J25" i="50"/>
  <c r="I25" i="50"/>
  <c r="H25" i="50"/>
  <c r="G25" i="50"/>
  <c r="I24" i="50"/>
  <c r="H24" i="50"/>
  <c r="J24" i="50" s="1"/>
  <c r="G24" i="50"/>
  <c r="J23" i="50"/>
  <c r="I23" i="50"/>
  <c r="H23" i="50"/>
  <c r="G23" i="50"/>
  <c r="J22" i="50"/>
  <c r="I22" i="50"/>
  <c r="H22" i="50"/>
  <c r="G22" i="50"/>
  <c r="J21" i="50"/>
  <c r="I21" i="50"/>
  <c r="H21" i="50"/>
  <c r="G21" i="50"/>
  <c r="I20" i="50"/>
  <c r="H20" i="50"/>
  <c r="J20" i="50" s="1"/>
  <c r="G20" i="50"/>
  <c r="J19" i="50"/>
  <c r="I19" i="50"/>
  <c r="H19" i="50"/>
  <c r="G19" i="50"/>
  <c r="J18" i="50"/>
  <c r="I18" i="50"/>
  <c r="H18" i="50"/>
  <c r="G18" i="50"/>
  <c r="J17" i="50"/>
  <c r="I17" i="50"/>
  <c r="H17" i="50"/>
  <c r="G17" i="50"/>
  <c r="I16" i="50"/>
  <c r="H16" i="50"/>
  <c r="J16" i="50" s="1"/>
  <c r="G16" i="50"/>
  <c r="J15" i="50"/>
  <c r="I15" i="50"/>
  <c r="H15" i="50"/>
  <c r="G15" i="50"/>
  <c r="J14" i="50"/>
  <c r="I14" i="50"/>
  <c r="H14" i="50"/>
  <c r="G14" i="50"/>
  <c r="J13" i="50"/>
  <c r="I13" i="50"/>
  <c r="H13" i="50"/>
  <c r="G13" i="50"/>
  <c r="I12" i="50"/>
  <c r="H12" i="50"/>
  <c r="J12" i="50" s="1"/>
  <c r="G12" i="50"/>
  <c r="J11" i="50"/>
  <c r="I11" i="50"/>
  <c r="H11" i="50"/>
  <c r="G11" i="50"/>
  <c r="J10" i="50"/>
  <c r="I10" i="50"/>
  <c r="H10" i="50"/>
  <c r="G10" i="50"/>
  <c r="J9" i="50"/>
  <c r="I9" i="50"/>
  <c r="H9" i="50"/>
  <c r="G9" i="50"/>
  <c r="I8" i="50"/>
  <c r="H8" i="50"/>
  <c r="J8" i="50" s="1"/>
  <c r="G8" i="50"/>
  <c r="J7" i="50"/>
  <c r="I7" i="50"/>
  <c r="H7" i="50"/>
  <c r="G7" i="50"/>
  <c r="J6" i="50"/>
  <c r="I6" i="50"/>
  <c r="H6" i="50"/>
  <c r="G6" i="50"/>
  <c r="J5" i="50"/>
  <c r="I5" i="50"/>
  <c r="H5" i="50"/>
  <c r="G5" i="50"/>
  <c r="L116" i="44"/>
  <c r="K116" i="44"/>
  <c r="M116" i="44" s="1"/>
  <c r="J116" i="44"/>
  <c r="L115" i="44"/>
  <c r="K115" i="44"/>
  <c r="M115" i="44" s="1"/>
  <c r="J115" i="44"/>
  <c r="L114" i="44"/>
  <c r="K114" i="44"/>
  <c r="M114" i="44" s="1"/>
  <c r="J114" i="44"/>
  <c r="M113" i="44"/>
  <c r="L113" i="44"/>
  <c r="K113" i="44"/>
  <c r="J113" i="44"/>
  <c r="L112" i="44"/>
  <c r="K112" i="44"/>
  <c r="M112" i="44" s="1"/>
  <c r="J112" i="44"/>
  <c r="L111" i="44"/>
  <c r="K111" i="44"/>
  <c r="M111" i="44" s="1"/>
  <c r="J111" i="44"/>
  <c r="L110" i="44"/>
  <c r="K110" i="44"/>
  <c r="M110" i="44" s="1"/>
  <c r="J110" i="44"/>
  <c r="M109" i="44"/>
  <c r="L109" i="44"/>
  <c r="K109" i="44"/>
  <c r="J109" i="44"/>
  <c r="L108" i="44"/>
  <c r="K108" i="44"/>
  <c r="M108" i="44" s="1"/>
  <c r="J108" i="44"/>
  <c r="L107" i="44"/>
  <c r="K107" i="44"/>
  <c r="M107" i="44" s="1"/>
  <c r="J107" i="44"/>
  <c r="L106" i="44"/>
  <c r="K106" i="44"/>
  <c r="M106" i="44" s="1"/>
  <c r="J106" i="44"/>
  <c r="M105" i="44"/>
  <c r="L105" i="44"/>
  <c r="K105" i="44"/>
  <c r="J105" i="44"/>
  <c r="L104" i="44"/>
  <c r="K104" i="44"/>
  <c r="M104" i="44" s="1"/>
  <c r="J104" i="44"/>
  <c r="L103" i="44"/>
  <c r="K103" i="44"/>
  <c r="M103" i="44" s="1"/>
  <c r="J103" i="44"/>
  <c r="L102" i="44"/>
  <c r="K102" i="44"/>
  <c r="M102" i="44" s="1"/>
  <c r="J102" i="44"/>
  <c r="M101" i="44"/>
  <c r="L101" i="44"/>
  <c r="K101" i="44"/>
  <c r="J101" i="44"/>
  <c r="L100" i="44"/>
  <c r="K100" i="44"/>
  <c r="M100" i="44" s="1"/>
  <c r="J100" i="44"/>
  <c r="L99" i="44"/>
  <c r="K99" i="44"/>
  <c r="M99" i="44" s="1"/>
  <c r="J99" i="44"/>
  <c r="L98" i="44"/>
  <c r="K98" i="44"/>
  <c r="M98" i="44" s="1"/>
  <c r="J98" i="44"/>
  <c r="M97" i="44"/>
  <c r="L97" i="44"/>
  <c r="K97" i="44"/>
  <c r="J97" i="44"/>
  <c r="L96" i="44"/>
  <c r="K96" i="44"/>
  <c r="M96" i="44" s="1"/>
  <c r="J96" i="44"/>
  <c r="L95" i="44"/>
  <c r="K95" i="44"/>
  <c r="M95" i="44" s="1"/>
  <c r="J95" i="44"/>
  <c r="L94" i="44"/>
  <c r="K94" i="44"/>
  <c r="M94" i="44" s="1"/>
  <c r="J94" i="44"/>
  <c r="M93" i="44"/>
  <c r="L93" i="44"/>
  <c r="K93" i="44"/>
  <c r="J93" i="44"/>
  <c r="L92" i="44"/>
  <c r="K92" i="44"/>
  <c r="M92" i="44" s="1"/>
  <c r="J92" i="44"/>
  <c r="L91" i="44"/>
  <c r="K91" i="44"/>
  <c r="M91" i="44" s="1"/>
  <c r="J91" i="44"/>
  <c r="L90" i="44"/>
  <c r="K90" i="44"/>
  <c r="M90" i="44" s="1"/>
  <c r="J90" i="44"/>
  <c r="M89" i="44"/>
  <c r="L89" i="44"/>
  <c r="K89" i="44"/>
  <c r="J89" i="44"/>
  <c r="L88" i="44"/>
  <c r="K88" i="44"/>
  <c r="M88" i="44" s="1"/>
  <c r="J88" i="44"/>
  <c r="L87" i="44"/>
  <c r="K87" i="44"/>
  <c r="M87" i="44" s="1"/>
  <c r="J87" i="44"/>
  <c r="L86" i="44"/>
  <c r="K86" i="44"/>
  <c r="M86" i="44" s="1"/>
  <c r="J86" i="44"/>
  <c r="M85" i="44"/>
  <c r="L85" i="44"/>
  <c r="K85" i="44"/>
  <c r="J85" i="44"/>
  <c r="L84" i="44"/>
  <c r="K84" i="44"/>
  <c r="M84" i="44" s="1"/>
  <c r="J84" i="44"/>
  <c r="L83" i="44"/>
  <c r="K83" i="44"/>
  <c r="M83" i="44" s="1"/>
  <c r="J83" i="44"/>
  <c r="L82" i="44"/>
  <c r="K82" i="44"/>
  <c r="M82" i="44" s="1"/>
  <c r="J82" i="44"/>
  <c r="M81" i="44"/>
  <c r="L81" i="44"/>
  <c r="K81" i="44"/>
  <c r="J81" i="44"/>
  <c r="L80" i="44"/>
  <c r="K80" i="44"/>
  <c r="M80" i="44" s="1"/>
  <c r="J80" i="44"/>
  <c r="L79" i="44"/>
  <c r="K79" i="44"/>
  <c r="M79" i="44" s="1"/>
  <c r="J79" i="44"/>
  <c r="L78" i="44"/>
  <c r="K78" i="44"/>
  <c r="M78" i="44" s="1"/>
  <c r="J78" i="44"/>
  <c r="M77" i="44"/>
  <c r="L77" i="44"/>
  <c r="K77" i="44"/>
  <c r="J77" i="44"/>
  <c r="L76" i="44"/>
  <c r="K76" i="44"/>
  <c r="M76" i="44" s="1"/>
  <c r="J76" i="44"/>
  <c r="L75" i="44"/>
  <c r="K75" i="44"/>
  <c r="M75" i="44" s="1"/>
  <c r="J75" i="44"/>
  <c r="L74" i="44"/>
  <c r="K74" i="44"/>
  <c r="M74" i="44" s="1"/>
  <c r="J74" i="44"/>
  <c r="M73" i="44"/>
  <c r="L73" i="44"/>
  <c r="K73" i="44"/>
  <c r="J73" i="44"/>
  <c r="L72" i="44"/>
  <c r="K72" i="44"/>
  <c r="M72" i="44" s="1"/>
  <c r="J72" i="44"/>
  <c r="L71" i="44"/>
  <c r="K71" i="44"/>
  <c r="M71" i="44" s="1"/>
  <c r="J71" i="44"/>
  <c r="L70" i="44"/>
  <c r="K70" i="44"/>
  <c r="M70" i="44" s="1"/>
  <c r="J70" i="44"/>
  <c r="M69" i="44"/>
  <c r="L69" i="44"/>
  <c r="K69" i="44"/>
  <c r="J69" i="44"/>
  <c r="L68" i="44"/>
  <c r="K68" i="44"/>
  <c r="M68" i="44" s="1"/>
  <c r="J68" i="44"/>
  <c r="L67" i="44"/>
  <c r="K67" i="44"/>
  <c r="M67" i="44" s="1"/>
  <c r="J67" i="44"/>
  <c r="L66" i="44"/>
  <c r="K66" i="44"/>
  <c r="M66" i="44" s="1"/>
  <c r="J66" i="44"/>
  <c r="M65" i="44"/>
  <c r="L65" i="44"/>
  <c r="K65" i="44"/>
  <c r="J65" i="44"/>
  <c r="L64" i="44"/>
  <c r="K64" i="44"/>
  <c r="M64" i="44" s="1"/>
  <c r="J64" i="44"/>
  <c r="L63" i="44"/>
  <c r="K63" i="44"/>
  <c r="M63" i="44" s="1"/>
  <c r="J63" i="44"/>
  <c r="L62" i="44"/>
  <c r="K62" i="44"/>
  <c r="M62" i="44" s="1"/>
  <c r="J62" i="44"/>
  <c r="M61" i="44"/>
  <c r="L61" i="44"/>
  <c r="K61" i="44"/>
  <c r="J61" i="44"/>
  <c r="L60" i="44"/>
  <c r="K60" i="44"/>
  <c r="M60" i="44" s="1"/>
  <c r="J60" i="44"/>
  <c r="L59" i="44"/>
  <c r="K59" i="44"/>
  <c r="M59" i="44" s="1"/>
  <c r="J59" i="44"/>
  <c r="L58" i="44"/>
  <c r="K58" i="44"/>
  <c r="M58" i="44" s="1"/>
  <c r="J58" i="44"/>
  <c r="M57" i="44"/>
  <c r="L57" i="44"/>
  <c r="K57" i="44"/>
  <c r="J57" i="44"/>
  <c r="L56" i="44"/>
  <c r="K56" i="44"/>
  <c r="M56" i="44" s="1"/>
  <c r="J56" i="44"/>
  <c r="L55" i="44"/>
  <c r="K55" i="44"/>
  <c r="M55" i="44" s="1"/>
  <c r="J55" i="44"/>
  <c r="L54" i="44"/>
  <c r="K54" i="44"/>
  <c r="M54" i="44" s="1"/>
  <c r="J54" i="44"/>
  <c r="M53" i="44"/>
  <c r="L53" i="44"/>
  <c r="K53" i="44"/>
  <c r="J53" i="44"/>
  <c r="L52" i="44"/>
  <c r="K52" i="44"/>
  <c r="M52" i="44" s="1"/>
  <c r="J52" i="44"/>
  <c r="L51" i="44"/>
  <c r="K51" i="44"/>
  <c r="M51" i="44" s="1"/>
  <c r="J51" i="44"/>
  <c r="L50" i="44"/>
  <c r="K50" i="44"/>
  <c r="M50" i="44" s="1"/>
  <c r="J50" i="44"/>
  <c r="M49" i="44"/>
  <c r="L49" i="44"/>
  <c r="K49" i="44"/>
  <c r="J49" i="44"/>
  <c r="L48" i="44"/>
  <c r="K48" i="44"/>
  <c r="M48" i="44" s="1"/>
  <c r="J48" i="44"/>
  <c r="L47" i="44"/>
  <c r="K47" i="44"/>
  <c r="M47" i="44" s="1"/>
  <c r="J47" i="44"/>
  <c r="L46" i="44"/>
  <c r="K46" i="44"/>
  <c r="M46" i="44" s="1"/>
  <c r="J46" i="44"/>
  <c r="M45" i="44"/>
  <c r="L45" i="44"/>
  <c r="K45" i="44"/>
  <c r="J45" i="44"/>
  <c r="L44" i="44"/>
  <c r="K44" i="44"/>
  <c r="M44" i="44" s="1"/>
  <c r="J44" i="44"/>
  <c r="L43" i="44"/>
  <c r="K43" i="44"/>
  <c r="M43" i="44" s="1"/>
  <c r="J43" i="44"/>
  <c r="L42" i="44"/>
  <c r="K42" i="44"/>
  <c r="M42" i="44" s="1"/>
  <c r="J42" i="44"/>
  <c r="M41" i="44"/>
  <c r="L41" i="44"/>
  <c r="K41" i="44"/>
  <c r="J41" i="44"/>
  <c r="L40" i="44"/>
  <c r="K40" i="44"/>
  <c r="M40" i="44" s="1"/>
  <c r="J40" i="44"/>
  <c r="L39" i="44"/>
  <c r="K39" i="44"/>
  <c r="M39" i="44" s="1"/>
  <c r="J39" i="44"/>
  <c r="L38" i="44"/>
  <c r="K38" i="44"/>
  <c r="M38" i="44" s="1"/>
  <c r="J38" i="44"/>
  <c r="M37" i="44"/>
  <c r="L37" i="44"/>
  <c r="K37" i="44"/>
  <c r="J37" i="44"/>
  <c r="L36" i="44"/>
  <c r="K36" i="44"/>
  <c r="M36" i="44" s="1"/>
  <c r="J36" i="44"/>
  <c r="L35" i="44"/>
  <c r="K35" i="44"/>
  <c r="M35" i="44" s="1"/>
  <c r="J35" i="44"/>
  <c r="L34" i="44"/>
  <c r="K34" i="44"/>
  <c r="M34" i="44" s="1"/>
  <c r="J34" i="44"/>
  <c r="M33" i="44"/>
  <c r="L33" i="44"/>
  <c r="K33" i="44"/>
  <c r="J33" i="44"/>
  <c r="L32" i="44"/>
  <c r="K32" i="44"/>
  <c r="M32" i="44" s="1"/>
  <c r="J32" i="44"/>
  <c r="L31" i="44"/>
  <c r="K31" i="44"/>
  <c r="M31" i="44" s="1"/>
  <c r="J31" i="44"/>
  <c r="L30" i="44"/>
  <c r="K30" i="44"/>
  <c r="M30" i="44" s="1"/>
  <c r="J30" i="44"/>
  <c r="M29" i="44"/>
  <c r="L29" i="44"/>
  <c r="K29" i="44"/>
  <c r="J29" i="44"/>
  <c r="L28" i="44"/>
  <c r="K28" i="44"/>
  <c r="M28" i="44" s="1"/>
  <c r="J28" i="44"/>
  <c r="L27" i="44"/>
  <c r="K27" i="44"/>
  <c r="M27" i="44" s="1"/>
  <c r="J27" i="44"/>
  <c r="L26" i="44"/>
  <c r="K26" i="44"/>
  <c r="M26" i="44" s="1"/>
  <c r="J26" i="44"/>
  <c r="M25" i="44"/>
  <c r="L25" i="44"/>
  <c r="K25" i="44"/>
  <c r="J25" i="44"/>
  <c r="L24" i="44"/>
  <c r="K24" i="44"/>
  <c r="M24" i="44" s="1"/>
  <c r="J24" i="44"/>
  <c r="L23" i="44"/>
  <c r="K23" i="44"/>
  <c r="M23" i="44" s="1"/>
  <c r="J23" i="44"/>
  <c r="L22" i="44"/>
  <c r="K22" i="44"/>
  <c r="M22" i="44" s="1"/>
  <c r="J22" i="44"/>
  <c r="M21" i="44"/>
  <c r="L21" i="44"/>
  <c r="K21" i="44"/>
  <c r="J21" i="44"/>
  <c r="L20" i="44"/>
  <c r="K20" i="44"/>
  <c r="M20" i="44" s="1"/>
  <c r="J20" i="44"/>
  <c r="L19" i="44"/>
  <c r="K19" i="44"/>
  <c r="M19" i="44" s="1"/>
  <c r="J19" i="44"/>
  <c r="L18" i="44"/>
  <c r="K18" i="44"/>
  <c r="M18" i="44" s="1"/>
  <c r="J18" i="44"/>
  <c r="M17" i="44"/>
  <c r="L17" i="44"/>
  <c r="K17" i="44"/>
  <c r="J17" i="44"/>
  <c r="L16" i="44"/>
  <c r="K16" i="44"/>
  <c r="M16" i="44" s="1"/>
  <c r="J16" i="44"/>
  <c r="L15" i="44"/>
  <c r="K15" i="44"/>
  <c r="M15" i="44" s="1"/>
  <c r="J15" i="44"/>
  <c r="L14" i="44"/>
  <c r="K14" i="44"/>
  <c r="M14" i="44" s="1"/>
  <c r="J14" i="44"/>
  <c r="M13" i="44"/>
  <c r="L13" i="44"/>
  <c r="K13" i="44"/>
  <c r="J13" i="44"/>
  <c r="L12" i="44"/>
  <c r="K12" i="44"/>
  <c r="M12" i="44" s="1"/>
  <c r="J12" i="44"/>
  <c r="L11" i="44"/>
  <c r="K11" i="44"/>
  <c r="M11" i="44" s="1"/>
  <c r="J11" i="44"/>
  <c r="L10" i="44"/>
  <c r="K10" i="44"/>
  <c r="M10" i="44" s="1"/>
  <c r="J10" i="44"/>
  <c r="M9" i="44"/>
  <c r="L9" i="44"/>
  <c r="K9" i="44"/>
  <c r="J9" i="44"/>
  <c r="L8" i="44"/>
  <c r="K8" i="44"/>
  <c r="M8" i="44" s="1"/>
  <c r="J8" i="44"/>
  <c r="L7" i="44"/>
  <c r="K7" i="44"/>
  <c r="M7" i="44" s="1"/>
  <c r="J7" i="44"/>
  <c r="L6" i="44"/>
  <c r="K6" i="44"/>
  <c r="M6" i="44" s="1"/>
  <c r="J6" i="44"/>
  <c r="M5" i="44"/>
  <c r="L5" i="44"/>
  <c r="K5" i="44"/>
  <c r="J5" i="44"/>
  <c r="L4" i="44"/>
  <c r="K4" i="44"/>
  <c r="M4" i="44" s="1"/>
  <c r="J4" i="44"/>
  <c r="L3" i="44"/>
  <c r="K3" i="44"/>
  <c r="M3" i="44" s="1"/>
  <c r="J3" i="44"/>
  <c r="I128" i="49"/>
  <c r="H128" i="49"/>
  <c r="J128" i="49" s="1"/>
  <c r="I127" i="49"/>
  <c r="H127" i="49"/>
  <c r="J127" i="49" s="1"/>
  <c r="I126" i="49"/>
  <c r="H126" i="49"/>
  <c r="J126" i="49" s="1"/>
  <c r="I125" i="49"/>
  <c r="H125" i="49"/>
  <c r="J125" i="49" s="1"/>
  <c r="J124" i="49"/>
  <c r="I124" i="49"/>
  <c r="H124" i="49"/>
  <c r="I123" i="49"/>
  <c r="J123" i="49" s="1"/>
  <c r="H123" i="49"/>
  <c r="I122" i="49"/>
  <c r="H122" i="49"/>
  <c r="J122" i="49" s="1"/>
  <c r="I121" i="49"/>
  <c r="H121" i="49"/>
  <c r="J121" i="49" s="1"/>
  <c r="I120" i="49"/>
  <c r="H120" i="49"/>
  <c r="J120" i="49" s="1"/>
  <c r="I119" i="49"/>
  <c r="H119" i="49"/>
  <c r="J119" i="49" s="1"/>
  <c r="I118" i="49"/>
  <c r="H118" i="49"/>
  <c r="J118" i="49" s="1"/>
  <c r="I117" i="49"/>
  <c r="H117" i="49"/>
  <c r="J117" i="49" s="1"/>
  <c r="I116" i="49"/>
  <c r="H116" i="49"/>
  <c r="J116" i="49" s="1"/>
  <c r="I115" i="49"/>
  <c r="H115" i="49"/>
  <c r="J115" i="49" s="1"/>
  <c r="I114" i="49"/>
  <c r="H114" i="49"/>
  <c r="J114" i="49" s="1"/>
  <c r="I113" i="49"/>
  <c r="H113" i="49"/>
  <c r="J113" i="49" s="1"/>
  <c r="I112" i="49"/>
  <c r="H112" i="49"/>
  <c r="J112" i="49" s="1"/>
  <c r="I111" i="49"/>
  <c r="H111" i="49"/>
  <c r="J111" i="49" s="1"/>
  <c r="I110" i="49"/>
  <c r="H110" i="49"/>
  <c r="J110" i="49" s="1"/>
  <c r="I109" i="49"/>
  <c r="J109" i="49" s="1"/>
  <c r="H109" i="49"/>
  <c r="J108" i="49"/>
  <c r="I108" i="49"/>
  <c r="H108" i="49"/>
  <c r="I107" i="49"/>
  <c r="H107" i="49"/>
  <c r="J107" i="49" s="1"/>
  <c r="J106" i="49"/>
  <c r="I106" i="49"/>
  <c r="H106" i="49"/>
  <c r="J105" i="49"/>
  <c r="I105" i="49"/>
  <c r="H105" i="49"/>
  <c r="I104" i="49"/>
  <c r="H104" i="49"/>
  <c r="J104" i="49" s="1"/>
  <c r="J103" i="49"/>
  <c r="I103" i="49"/>
  <c r="H103" i="49"/>
  <c r="I102" i="49"/>
  <c r="H102" i="49"/>
  <c r="J102" i="49" s="1"/>
  <c r="I101" i="49"/>
  <c r="J101" i="49" s="1"/>
  <c r="H101" i="49"/>
  <c r="I100" i="49"/>
  <c r="J100" i="49" s="1"/>
  <c r="H100" i="49"/>
  <c r="I99" i="49"/>
  <c r="H99" i="49"/>
  <c r="J99" i="49" s="1"/>
  <c r="J98" i="49"/>
  <c r="I98" i="49"/>
  <c r="H98" i="49"/>
  <c r="I97" i="49"/>
  <c r="H97" i="49"/>
  <c r="J97" i="49" s="1"/>
  <c r="I96" i="49"/>
  <c r="H96" i="49"/>
  <c r="J96" i="49" s="1"/>
  <c r="I95" i="49"/>
  <c r="H95" i="49"/>
  <c r="J95" i="49" s="1"/>
  <c r="I94" i="49"/>
  <c r="H94" i="49"/>
  <c r="J94" i="49" s="1"/>
  <c r="I93" i="49"/>
  <c r="J93" i="49" s="1"/>
  <c r="H93" i="49"/>
  <c r="J92" i="49"/>
  <c r="I92" i="49"/>
  <c r="H92" i="49"/>
  <c r="I91" i="49"/>
  <c r="H91" i="49"/>
  <c r="J91" i="49" s="1"/>
  <c r="J90" i="49"/>
  <c r="I90" i="49"/>
  <c r="H90" i="49"/>
  <c r="J89" i="49"/>
  <c r="I89" i="49"/>
  <c r="H89" i="49"/>
  <c r="I88" i="49"/>
  <c r="H88" i="49"/>
  <c r="J88" i="49" s="1"/>
  <c r="J87" i="49"/>
  <c r="I87" i="49"/>
  <c r="H87" i="49"/>
  <c r="I86" i="49"/>
  <c r="H86" i="49"/>
  <c r="J86" i="49" s="1"/>
  <c r="I85" i="49"/>
  <c r="J85" i="49" s="1"/>
  <c r="H85" i="49"/>
  <c r="I84" i="49"/>
  <c r="J84" i="49" s="1"/>
  <c r="H84" i="49"/>
  <c r="I83" i="49"/>
  <c r="H83" i="49"/>
  <c r="J83" i="49" s="1"/>
  <c r="J82" i="49"/>
  <c r="I82" i="49"/>
  <c r="H82" i="49"/>
  <c r="I81" i="49"/>
  <c r="H81" i="49"/>
  <c r="J81" i="49" s="1"/>
  <c r="I80" i="49"/>
  <c r="H80" i="49"/>
  <c r="J80" i="49" s="1"/>
  <c r="I79" i="49"/>
  <c r="H79" i="49"/>
  <c r="J79" i="49" s="1"/>
  <c r="I78" i="49"/>
  <c r="H78" i="49"/>
  <c r="J78" i="49" s="1"/>
  <c r="I77" i="49"/>
  <c r="J77" i="49" s="1"/>
  <c r="H77" i="49"/>
  <c r="J76" i="49"/>
  <c r="I76" i="49"/>
  <c r="H76" i="49"/>
  <c r="I75" i="49"/>
  <c r="H75" i="49"/>
  <c r="J75" i="49" s="1"/>
  <c r="J74" i="49"/>
  <c r="I74" i="49"/>
  <c r="H74" i="49"/>
  <c r="J73" i="49"/>
  <c r="I73" i="49"/>
  <c r="H73" i="49"/>
  <c r="I72" i="49"/>
  <c r="H72" i="49"/>
  <c r="J72" i="49" s="1"/>
  <c r="J71" i="49"/>
  <c r="I71" i="49"/>
  <c r="H71" i="49"/>
  <c r="I70" i="49"/>
  <c r="H70" i="49"/>
  <c r="J70" i="49" s="1"/>
  <c r="I69" i="49"/>
  <c r="J69" i="49" s="1"/>
  <c r="H69" i="49"/>
  <c r="I68" i="49"/>
  <c r="J68" i="49" s="1"/>
  <c r="H68" i="49"/>
  <c r="I67" i="49"/>
  <c r="H67" i="49"/>
  <c r="J67" i="49" s="1"/>
  <c r="J66" i="49"/>
  <c r="I66" i="49"/>
  <c r="H66" i="49"/>
  <c r="I65" i="49"/>
  <c r="H65" i="49"/>
  <c r="J65" i="49" s="1"/>
  <c r="I64" i="49"/>
  <c r="H64" i="49"/>
  <c r="J64" i="49" s="1"/>
  <c r="I63" i="49"/>
  <c r="H63" i="49"/>
  <c r="J63" i="49" s="1"/>
  <c r="I62" i="49"/>
  <c r="H62" i="49"/>
  <c r="J62" i="49" s="1"/>
  <c r="I61" i="49"/>
  <c r="J61" i="49" s="1"/>
  <c r="H61" i="49"/>
  <c r="J60" i="49"/>
  <c r="I60" i="49"/>
  <c r="H60" i="49"/>
  <c r="I59" i="49"/>
  <c r="H59" i="49"/>
  <c r="J59" i="49" s="1"/>
  <c r="J58" i="49"/>
  <c r="I58" i="49"/>
  <c r="H58" i="49"/>
  <c r="J57" i="49"/>
  <c r="I57" i="49"/>
  <c r="H57" i="49"/>
  <c r="I56" i="49"/>
  <c r="H56" i="49"/>
  <c r="J56" i="49" s="1"/>
  <c r="J55" i="49"/>
  <c r="I55" i="49"/>
  <c r="H55" i="49"/>
  <c r="I54" i="49"/>
  <c r="H54" i="49"/>
  <c r="J54" i="49" s="1"/>
  <c r="I53" i="49"/>
  <c r="J53" i="49" s="1"/>
  <c r="H53" i="49"/>
  <c r="I52" i="49"/>
  <c r="J52" i="49" s="1"/>
  <c r="H52" i="49"/>
  <c r="I51" i="49"/>
  <c r="H51" i="49"/>
  <c r="J51" i="49" s="1"/>
  <c r="J50" i="49"/>
  <c r="I50" i="49"/>
  <c r="H50" i="49"/>
  <c r="I49" i="49"/>
  <c r="H49" i="49"/>
  <c r="J49" i="49" s="1"/>
  <c r="I48" i="49"/>
  <c r="H48" i="49"/>
  <c r="J48" i="49" s="1"/>
  <c r="I47" i="49"/>
  <c r="H47" i="49"/>
  <c r="J47" i="49" s="1"/>
  <c r="I46" i="49"/>
  <c r="H46" i="49"/>
  <c r="J46" i="49" s="1"/>
  <c r="I45" i="49"/>
  <c r="J45" i="49" s="1"/>
  <c r="H45" i="49"/>
  <c r="J44" i="49"/>
  <c r="I44" i="49"/>
  <c r="H44" i="49"/>
  <c r="I43" i="49"/>
  <c r="H43" i="49"/>
  <c r="J43" i="49" s="1"/>
  <c r="J42" i="49"/>
  <c r="I42" i="49"/>
  <c r="H42" i="49"/>
  <c r="J41" i="49"/>
  <c r="I41" i="49"/>
  <c r="H41" i="49"/>
  <c r="I40" i="49"/>
  <c r="H40" i="49"/>
  <c r="J40" i="49" s="1"/>
  <c r="J39" i="49"/>
  <c r="I39" i="49"/>
  <c r="H39" i="49"/>
  <c r="I38" i="49"/>
  <c r="H38" i="49"/>
  <c r="J38" i="49" s="1"/>
  <c r="I37" i="49"/>
  <c r="J37" i="49" s="1"/>
  <c r="H37" i="49"/>
  <c r="I36" i="49"/>
  <c r="J36" i="49" s="1"/>
  <c r="H36" i="49"/>
  <c r="I35" i="49"/>
  <c r="H35" i="49"/>
  <c r="J35" i="49" s="1"/>
  <c r="J34" i="49"/>
  <c r="I34" i="49"/>
  <c r="H34" i="49"/>
  <c r="I33" i="49"/>
  <c r="H33" i="49"/>
  <c r="J33" i="49" s="1"/>
  <c r="I32" i="49"/>
  <c r="H32" i="49"/>
  <c r="J32" i="49" s="1"/>
  <c r="I31" i="49"/>
  <c r="H31" i="49"/>
  <c r="J31" i="49" s="1"/>
  <c r="I30" i="49"/>
  <c r="H30" i="49"/>
  <c r="J30" i="49" s="1"/>
  <c r="I29" i="49"/>
  <c r="J29" i="49" s="1"/>
  <c r="H29" i="49"/>
  <c r="J28" i="49"/>
  <c r="I28" i="49"/>
  <c r="H28" i="49"/>
  <c r="I27" i="49"/>
  <c r="H27" i="49"/>
  <c r="J27" i="49" s="1"/>
  <c r="J26" i="49"/>
  <c r="I26" i="49"/>
  <c r="H26" i="49"/>
  <c r="J25" i="49"/>
  <c r="I25" i="49"/>
  <c r="H25" i="49"/>
  <c r="I24" i="49"/>
  <c r="H24" i="49"/>
  <c r="J24" i="49" s="1"/>
  <c r="J23" i="49"/>
  <c r="I23" i="49"/>
  <c r="H23" i="49"/>
  <c r="I22" i="49"/>
  <c r="H22" i="49"/>
  <c r="J22" i="49" s="1"/>
  <c r="I21" i="49"/>
  <c r="J21" i="49" s="1"/>
  <c r="H21" i="49"/>
  <c r="I20" i="49"/>
  <c r="J20" i="49" s="1"/>
  <c r="H20" i="49"/>
  <c r="I19" i="49"/>
  <c r="H19" i="49"/>
  <c r="J19" i="49" s="1"/>
  <c r="J18" i="49"/>
  <c r="I18" i="49"/>
  <c r="H18" i="49"/>
  <c r="I17" i="49"/>
  <c r="H17" i="49"/>
  <c r="J17" i="49" s="1"/>
  <c r="I16" i="49"/>
  <c r="H16" i="49"/>
  <c r="J16" i="49" s="1"/>
  <c r="I15" i="49"/>
  <c r="H15" i="49"/>
  <c r="J15" i="49" s="1"/>
  <c r="I14" i="49"/>
  <c r="H14" i="49"/>
  <c r="J14" i="49" s="1"/>
  <c r="I13" i="49"/>
  <c r="J13" i="49" s="1"/>
  <c r="H13" i="49"/>
  <c r="J12" i="49"/>
  <c r="I12" i="49"/>
  <c r="H12" i="49"/>
  <c r="I11" i="49"/>
  <c r="H11" i="49"/>
  <c r="J11" i="49" s="1"/>
  <c r="J10" i="49"/>
  <c r="I10" i="49"/>
  <c r="H10" i="49"/>
  <c r="J9" i="49"/>
  <c r="I9" i="49"/>
  <c r="H9" i="49"/>
  <c r="I8" i="49"/>
  <c r="H8" i="49"/>
  <c r="J8" i="49" s="1"/>
  <c r="J7" i="49"/>
  <c r="I7" i="49"/>
  <c r="H7" i="49"/>
  <c r="I6" i="49"/>
  <c r="H6" i="49"/>
  <c r="J6" i="49" s="1"/>
  <c r="J5" i="49"/>
  <c r="I5" i="49"/>
  <c r="H5" i="49"/>
  <c r="G128" i="49"/>
  <c r="G127" i="49"/>
  <c r="G126" i="49"/>
  <c r="G125" i="49"/>
  <c r="G124" i="49"/>
  <c r="G123" i="49"/>
  <c r="G122" i="49"/>
  <c r="G121" i="49"/>
  <c r="G120" i="49"/>
  <c r="G119" i="49"/>
  <c r="G118" i="49"/>
  <c r="G117" i="49"/>
  <c r="G116" i="49"/>
  <c r="G115" i="49"/>
  <c r="G114" i="49"/>
  <c r="G113" i="49"/>
  <c r="G112" i="49"/>
  <c r="G111" i="49"/>
  <c r="G110" i="49"/>
  <c r="G109" i="49"/>
  <c r="G108" i="49"/>
  <c r="G107" i="49"/>
  <c r="G106" i="49"/>
  <c r="G105" i="49"/>
  <c r="G104" i="49"/>
  <c r="G103" i="49"/>
  <c r="G102" i="49"/>
  <c r="G101" i="49"/>
  <c r="G100" i="49"/>
  <c r="G99" i="49"/>
  <c r="G98" i="49"/>
  <c r="G97" i="49"/>
  <c r="G96" i="49"/>
  <c r="G95" i="49"/>
  <c r="G94" i="49"/>
  <c r="G93" i="49"/>
  <c r="G92" i="49"/>
  <c r="G91" i="49"/>
  <c r="G90" i="49"/>
  <c r="G89" i="49"/>
  <c r="G88" i="49"/>
  <c r="G87" i="49"/>
  <c r="G86" i="49"/>
  <c r="G85" i="49"/>
  <c r="G84" i="49"/>
  <c r="G83" i="49"/>
  <c r="G82" i="49"/>
  <c r="G81" i="49"/>
  <c r="G80" i="49"/>
  <c r="G79" i="49"/>
  <c r="G78" i="49"/>
  <c r="G77" i="49"/>
  <c r="G76" i="49"/>
  <c r="G75" i="49"/>
  <c r="G74" i="49"/>
  <c r="G73" i="49"/>
  <c r="G72" i="49"/>
  <c r="G71" i="49"/>
  <c r="G70" i="49"/>
  <c r="G69" i="49"/>
  <c r="G68" i="49"/>
  <c r="G67" i="49"/>
  <c r="G66" i="49"/>
  <c r="G65" i="49"/>
  <c r="G64" i="49"/>
  <c r="G63" i="49"/>
  <c r="G62" i="49"/>
  <c r="G61" i="49"/>
  <c r="G60" i="49"/>
  <c r="G59" i="49"/>
  <c r="G58" i="49"/>
  <c r="G57" i="49"/>
  <c r="G56" i="49"/>
  <c r="G55" i="49"/>
  <c r="G54" i="49"/>
  <c r="G53" i="49"/>
  <c r="G52" i="49"/>
  <c r="G51" i="49"/>
  <c r="G50" i="49"/>
  <c r="G49" i="49"/>
  <c r="G48" i="49"/>
  <c r="G47" i="49"/>
  <c r="G46" i="49"/>
  <c r="G45" i="49"/>
  <c r="G44" i="49"/>
  <c r="G43" i="49"/>
  <c r="G42" i="49"/>
  <c r="G41" i="49"/>
  <c r="G40" i="49"/>
  <c r="G39" i="49"/>
  <c r="G38" i="49"/>
  <c r="G37" i="49"/>
  <c r="G36" i="49"/>
  <c r="G35" i="49"/>
  <c r="G34" i="49"/>
  <c r="G33" i="49"/>
  <c r="G32" i="49"/>
  <c r="G31" i="49"/>
  <c r="G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G5" i="49"/>
  <c r="L146" i="42"/>
  <c r="K146" i="42"/>
  <c r="M146" i="42" s="1"/>
  <c r="L145" i="42"/>
  <c r="K145" i="42"/>
  <c r="L144" i="42"/>
  <c r="K144" i="42"/>
  <c r="M144" i="42" s="1"/>
  <c r="L143" i="42"/>
  <c r="M143" i="42" s="1"/>
  <c r="K143" i="42"/>
  <c r="L142" i="42"/>
  <c r="K142" i="42"/>
  <c r="M142" i="42" s="1"/>
  <c r="L141" i="42"/>
  <c r="K141" i="42"/>
  <c r="M141" i="42" s="1"/>
  <c r="L140" i="42"/>
  <c r="K140" i="42"/>
  <c r="M140" i="42" s="1"/>
  <c r="L139" i="42"/>
  <c r="K139" i="42"/>
  <c r="M139" i="42" s="1"/>
  <c r="L138" i="42"/>
  <c r="K138" i="42"/>
  <c r="L137" i="42"/>
  <c r="K137" i="42"/>
  <c r="L136" i="42"/>
  <c r="K136" i="42"/>
  <c r="M136" i="42" s="1"/>
  <c r="L135" i="42"/>
  <c r="K135" i="42"/>
  <c r="M135" i="42" s="1"/>
  <c r="L134" i="42"/>
  <c r="K134" i="42"/>
  <c r="M134" i="42" s="1"/>
  <c r="L133" i="42"/>
  <c r="K133" i="42"/>
  <c r="L132" i="42"/>
  <c r="K132" i="42"/>
  <c r="L131" i="42"/>
  <c r="K131" i="42"/>
  <c r="M131" i="42" s="1"/>
  <c r="M130" i="42"/>
  <c r="L130" i="42"/>
  <c r="K130" i="42"/>
  <c r="L129" i="42"/>
  <c r="M129" i="42" s="1"/>
  <c r="K129" i="42"/>
  <c r="L128" i="42"/>
  <c r="K128" i="42"/>
  <c r="L127" i="42"/>
  <c r="M127" i="42" s="1"/>
  <c r="K127" i="42"/>
  <c r="M126" i="42"/>
  <c r="L126" i="42"/>
  <c r="K126" i="42"/>
  <c r="M125" i="42"/>
  <c r="L125" i="42"/>
  <c r="K125" i="42"/>
  <c r="L124" i="42"/>
  <c r="K124" i="42"/>
  <c r="L123" i="42"/>
  <c r="K123" i="42"/>
  <c r="L122" i="42"/>
  <c r="K122" i="42"/>
  <c r="L121" i="42"/>
  <c r="M121" i="42" s="1"/>
  <c r="K121" i="42"/>
  <c r="L120" i="42"/>
  <c r="K120" i="42"/>
  <c r="M120" i="42" s="1"/>
  <c r="L119" i="42"/>
  <c r="K119" i="42"/>
  <c r="L118" i="42"/>
  <c r="K118" i="42"/>
  <c r="L117" i="42"/>
  <c r="K117" i="42"/>
  <c r="M117" i="42" s="1"/>
  <c r="L116" i="42"/>
  <c r="K116" i="42"/>
  <c r="L115" i="42"/>
  <c r="K115" i="42"/>
  <c r="M115" i="42" s="1"/>
  <c r="L114" i="42"/>
  <c r="K114" i="42"/>
  <c r="M114" i="42" s="1"/>
  <c r="L113" i="42"/>
  <c r="M113" i="42" s="1"/>
  <c r="K113" i="42"/>
  <c r="L112" i="42"/>
  <c r="K112" i="42"/>
  <c r="L111" i="42"/>
  <c r="K111" i="42"/>
  <c r="L110" i="42"/>
  <c r="K110" i="42"/>
  <c r="M110" i="42" s="1"/>
  <c r="M109" i="42"/>
  <c r="L109" i="42"/>
  <c r="K109" i="42"/>
  <c r="L108" i="42"/>
  <c r="K108" i="42"/>
  <c r="L107" i="42"/>
  <c r="K107" i="42"/>
  <c r="L106" i="42"/>
  <c r="K106" i="42"/>
  <c r="L105" i="42"/>
  <c r="M105" i="42" s="1"/>
  <c r="K105" i="42"/>
  <c r="L104" i="42"/>
  <c r="M104" i="42" s="1"/>
  <c r="K104" i="42"/>
  <c r="L103" i="42"/>
  <c r="K103" i="42"/>
  <c r="M103" i="42" s="1"/>
  <c r="L102" i="42"/>
  <c r="K102" i="42"/>
  <c r="L101" i="42"/>
  <c r="K101" i="42"/>
  <c r="M101" i="42" s="1"/>
  <c r="L100" i="42"/>
  <c r="K100" i="42"/>
  <c r="M100" i="42" s="1"/>
  <c r="L99" i="42"/>
  <c r="K99" i="42"/>
  <c r="M99" i="42" s="1"/>
  <c r="L98" i="42"/>
  <c r="K98" i="42"/>
  <c r="M98" i="42" s="1"/>
  <c r="L97" i="42"/>
  <c r="M97" i="42" s="1"/>
  <c r="K97" i="42"/>
  <c r="L96" i="42"/>
  <c r="K96" i="42"/>
  <c r="L95" i="42"/>
  <c r="K95" i="42"/>
  <c r="L94" i="42"/>
  <c r="M94" i="42" s="1"/>
  <c r="K94" i="42"/>
  <c r="L93" i="42"/>
  <c r="K93" i="42"/>
  <c r="M93" i="42" s="1"/>
  <c r="L92" i="42"/>
  <c r="K92" i="42"/>
  <c r="M92" i="42" s="1"/>
  <c r="L91" i="42"/>
  <c r="K91" i="42"/>
  <c r="M91" i="42" s="1"/>
  <c r="L90" i="42"/>
  <c r="K90" i="42"/>
  <c r="L89" i="42"/>
  <c r="M89" i="42" s="1"/>
  <c r="K89" i="42"/>
  <c r="L88" i="42"/>
  <c r="K88" i="42"/>
  <c r="M88" i="42" s="1"/>
  <c r="L87" i="42"/>
  <c r="K87" i="42"/>
  <c r="L86" i="42"/>
  <c r="K86" i="42"/>
  <c r="M86" i="42" s="1"/>
  <c r="L85" i="42"/>
  <c r="K85" i="42"/>
  <c r="L84" i="42"/>
  <c r="K84" i="42"/>
  <c r="L83" i="42"/>
  <c r="K83" i="42"/>
  <c r="M83" i="42" s="1"/>
  <c r="L82" i="42"/>
  <c r="K82" i="42"/>
  <c r="M82" i="42" s="1"/>
  <c r="L81" i="42"/>
  <c r="M81" i="42" s="1"/>
  <c r="K81" i="42"/>
  <c r="L80" i="42"/>
  <c r="K80" i="42"/>
  <c r="M80" i="42" s="1"/>
  <c r="L79" i="42"/>
  <c r="K79" i="42"/>
  <c r="L78" i="42"/>
  <c r="K78" i="42"/>
  <c r="M78" i="42" s="1"/>
  <c r="L77" i="42"/>
  <c r="K77" i="42"/>
  <c r="M77" i="42" s="1"/>
  <c r="L76" i="42"/>
  <c r="K76" i="42"/>
  <c r="M76" i="42" s="1"/>
  <c r="L75" i="42"/>
  <c r="K75" i="42"/>
  <c r="M75" i="42" s="1"/>
  <c r="L74" i="42"/>
  <c r="K74" i="42"/>
  <c r="L73" i="42"/>
  <c r="K73" i="42"/>
  <c r="M72" i="42"/>
  <c r="L72" i="42"/>
  <c r="K72" i="42"/>
  <c r="L71" i="42"/>
  <c r="K71" i="42"/>
  <c r="M71" i="42" s="1"/>
  <c r="L70" i="42"/>
  <c r="K70" i="42"/>
  <c r="M70" i="42" s="1"/>
  <c r="L69" i="42"/>
  <c r="K69" i="42"/>
  <c r="M69" i="42" s="1"/>
  <c r="L68" i="42"/>
  <c r="K68" i="42"/>
  <c r="M68" i="42" s="1"/>
  <c r="L67" i="42"/>
  <c r="K67" i="42"/>
  <c r="M67" i="42" s="1"/>
  <c r="L66" i="42"/>
  <c r="K66" i="42"/>
  <c r="M66" i="42" s="1"/>
  <c r="M65" i="42"/>
  <c r="L65" i="42"/>
  <c r="K65" i="42"/>
  <c r="L64" i="42"/>
  <c r="K64" i="42"/>
  <c r="M64" i="42" s="1"/>
  <c r="L63" i="42"/>
  <c r="M63" i="42" s="1"/>
  <c r="K63" i="42"/>
  <c r="M62" i="42"/>
  <c r="L62" i="42"/>
  <c r="K62" i="42"/>
  <c r="M61" i="42"/>
  <c r="L61" i="42"/>
  <c r="K61" i="42"/>
  <c r="L60" i="42"/>
  <c r="K60" i="42"/>
  <c r="M60" i="42" s="1"/>
  <c r="L59" i="42"/>
  <c r="K59" i="42"/>
  <c r="M59" i="42" s="1"/>
  <c r="L58" i="42"/>
  <c r="K58" i="42"/>
  <c r="M58" i="42" s="1"/>
  <c r="L57" i="42"/>
  <c r="M57" i="42" s="1"/>
  <c r="K57" i="42"/>
  <c r="M56" i="42"/>
  <c r="L56" i="42"/>
  <c r="K56" i="42"/>
  <c r="L55" i="42"/>
  <c r="K55" i="42"/>
  <c r="M55" i="42" s="1"/>
  <c r="L54" i="42"/>
  <c r="K54" i="42"/>
  <c r="M54" i="42" s="1"/>
  <c r="L53" i="42"/>
  <c r="K53" i="42"/>
  <c r="M53" i="42" s="1"/>
  <c r="L52" i="42"/>
  <c r="K52" i="42"/>
  <c r="M52" i="42" s="1"/>
  <c r="L51" i="42"/>
  <c r="K51" i="42"/>
  <c r="M51" i="42" s="1"/>
  <c r="L50" i="42"/>
  <c r="K50" i="42"/>
  <c r="M50" i="42" s="1"/>
  <c r="L49" i="42"/>
  <c r="M49" i="42" s="1"/>
  <c r="K49" i="42"/>
  <c r="L48" i="42"/>
  <c r="K48" i="42"/>
  <c r="M48" i="42" s="1"/>
  <c r="L47" i="42"/>
  <c r="M47" i="42" s="1"/>
  <c r="K47" i="42"/>
  <c r="M46" i="42"/>
  <c r="L46" i="42"/>
  <c r="K46" i="42"/>
  <c r="M45" i="42"/>
  <c r="L45" i="42"/>
  <c r="K45" i="42"/>
  <c r="L44" i="42"/>
  <c r="K44" i="42"/>
  <c r="M44" i="42" s="1"/>
  <c r="L43" i="42"/>
  <c r="K43" i="42"/>
  <c r="M43" i="42" s="1"/>
  <c r="L42" i="42"/>
  <c r="K42" i="42"/>
  <c r="M42" i="42" s="1"/>
  <c r="L41" i="42"/>
  <c r="M41" i="42" s="1"/>
  <c r="K41" i="42"/>
  <c r="M40" i="42"/>
  <c r="L40" i="42"/>
  <c r="K40" i="42"/>
  <c r="L39" i="42"/>
  <c r="K39" i="42"/>
  <c r="M39" i="42" s="1"/>
  <c r="L38" i="42"/>
  <c r="K38" i="42"/>
  <c r="M38" i="42" s="1"/>
  <c r="L37" i="42"/>
  <c r="K37" i="42"/>
  <c r="M37" i="42" s="1"/>
  <c r="L36" i="42"/>
  <c r="K36" i="42"/>
  <c r="M36" i="42" s="1"/>
  <c r="L35" i="42"/>
  <c r="K35" i="42"/>
  <c r="M35" i="42" s="1"/>
  <c r="L34" i="42"/>
  <c r="K34" i="42"/>
  <c r="M34" i="42" s="1"/>
  <c r="L33" i="42"/>
  <c r="K33" i="42"/>
  <c r="M33" i="42" s="1"/>
  <c r="L32" i="42"/>
  <c r="K32" i="42"/>
  <c r="M32" i="42" s="1"/>
  <c r="L31" i="42"/>
  <c r="M31" i="42" s="1"/>
  <c r="K31" i="42"/>
  <c r="M30" i="42"/>
  <c r="L30" i="42"/>
  <c r="K30" i="42"/>
  <c r="M29" i="42"/>
  <c r="L29" i="42"/>
  <c r="K29" i="42"/>
  <c r="L28" i="42"/>
  <c r="K28" i="42"/>
  <c r="M28" i="42" s="1"/>
  <c r="L27" i="42"/>
  <c r="K27" i="42"/>
  <c r="M27" i="42" s="1"/>
  <c r="L26" i="42"/>
  <c r="K26" i="42"/>
  <c r="M26" i="42" s="1"/>
  <c r="L25" i="42"/>
  <c r="M25" i="42" s="1"/>
  <c r="K25" i="42"/>
  <c r="M24" i="42"/>
  <c r="L24" i="42"/>
  <c r="K24" i="42"/>
  <c r="L23" i="42"/>
  <c r="K23" i="42"/>
  <c r="M23" i="42" s="1"/>
  <c r="L22" i="42"/>
  <c r="K22" i="42"/>
  <c r="M22" i="42" s="1"/>
  <c r="L21" i="42"/>
  <c r="K21" i="42"/>
  <c r="M21" i="42" s="1"/>
  <c r="L20" i="42"/>
  <c r="K20" i="42"/>
  <c r="M20" i="42" s="1"/>
  <c r="L19" i="42"/>
  <c r="K19" i="42"/>
  <c r="M19" i="42" s="1"/>
  <c r="L18" i="42"/>
  <c r="K18" i="42"/>
  <c r="M18" i="42" s="1"/>
  <c r="L17" i="42"/>
  <c r="K17" i="42"/>
  <c r="M17" i="42" s="1"/>
  <c r="L16" i="42"/>
  <c r="K16" i="42"/>
  <c r="M16" i="42" s="1"/>
  <c r="L15" i="42"/>
  <c r="K15" i="42"/>
  <c r="M15" i="42" s="1"/>
  <c r="L14" i="42"/>
  <c r="K14" i="42"/>
  <c r="M14" i="42" s="1"/>
  <c r="M13" i="42"/>
  <c r="L13" i="42"/>
  <c r="K13" i="42"/>
  <c r="L12" i="42"/>
  <c r="K12" i="42"/>
  <c r="M12" i="42" s="1"/>
  <c r="L11" i="42"/>
  <c r="K11" i="42"/>
  <c r="M11" i="42" s="1"/>
  <c r="L10" i="42"/>
  <c r="K10" i="42"/>
  <c r="M10" i="42" s="1"/>
  <c r="L9" i="42"/>
  <c r="M9" i="42" s="1"/>
  <c r="K9" i="42"/>
  <c r="M8" i="42"/>
  <c r="L8" i="42"/>
  <c r="K8" i="42"/>
  <c r="L7" i="42"/>
  <c r="K7" i="42"/>
  <c r="M7" i="42" s="1"/>
  <c r="L6" i="42"/>
  <c r="K6" i="42"/>
  <c r="M6" i="42" s="1"/>
  <c r="L5" i="42"/>
  <c r="K5" i="42"/>
  <c r="M5" i="42" s="1"/>
  <c r="L4" i="42"/>
  <c r="K4" i="42"/>
  <c r="M4" i="42" s="1"/>
  <c r="M3" i="42"/>
  <c r="L3" i="42"/>
  <c r="K3" i="42"/>
  <c r="J146" i="42"/>
  <c r="J145" i="42"/>
  <c r="J144" i="42"/>
  <c r="J143" i="42"/>
  <c r="J142" i="42"/>
  <c r="J141" i="42"/>
  <c r="J140" i="42"/>
  <c r="J139" i="42"/>
  <c r="J138" i="42"/>
  <c r="J137" i="42"/>
  <c r="J136" i="42"/>
  <c r="J135" i="42"/>
  <c r="J134" i="42"/>
  <c r="J133" i="42"/>
  <c r="J132" i="42"/>
  <c r="J131" i="42"/>
  <c r="J130" i="42"/>
  <c r="J129" i="42"/>
  <c r="J128" i="42"/>
  <c r="J127" i="42"/>
  <c r="J126" i="42"/>
  <c r="J125" i="42"/>
  <c r="J124" i="42"/>
  <c r="J123" i="42"/>
  <c r="J122" i="42"/>
  <c r="J121" i="42"/>
  <c r="J120" i="42"/>
  <c r="J119" i="42"/>
  <c r="J118" i="42"/>
  <c r="J117" i="42"/>
  <c r="J116" i="42"/>
  <c r="J115" i="42"/>
  <c r="J114" i="42"/>
  <c r="J113" i="42"/>
  <c r="J112" i="42"/>
  <c r="J111" i="42"/>
  <c r="J110" i="42"/>
  <c r="J109" i="42"/>
  <c r="J108" i="42"/>
  <c r="J107" i="42"/>
  <c r="J106" i="42"/>
  <c r="J105" i="42"/>
  <c r="J104" i="42"/>
  <c r="J103" i="42"/>
  <c r="J102" i="42"/>
  <c r="J101" i="42"/>
  <c r="J100" i="42"/>
  <c r="J99" i="42"/>
  <c r="J98" i="42"/>
  <c r="J97" i="42"/>
  <c r="J96" i="42"/>
  <c r="J95" i="42"/>
  <c r="J94" i="42"/>
  <c r="J93" i="42"/>
  <c r="J92" i="42"/>
  <c r="J91" i="42"/>
  <c r="J90" i="42"/>
  <c r="J89" i="42"/>
  <c r="J88" i="42"/>
  <c r="J87" i="42"/>
  <c r="J86" i="42"/>
  <c r="J85" i="42"/>
  <c r="J84" i="42"/>
  <c r="J83" i="42"/>
  <c r="J82" i="42"/>
  <c r="J81" i="42"/>
  <c r="J80" i="42"/>
  <c r="J79" i="42"/>
  <c r="J78" i="42"/>
  <c r="J77" i="42"/>
  <c r="J76" i="42"/>
  <c r="J75" i="42"/>
  <c r="J74" i="42"/>
  <c r="J73" i="42"/>
  <c r="J72" i="42"/>
  <c r="J71" i="42"/>
  <c r="J70" i="42"/>
  <c r="J69" i="42"/>
  <c r="J68" i="42"/>
  <c r="J67" i="42"/>
  <c r="J66" i="42"/>
  <c r="J65" i="42"/>
  <c r="J64" i="42"/>
  <c r="J63" i="42"/>
  <c r="J62" i="42"/>
  <c r="J61" i="42"/>
  <c r="J60" i="42"/>
  <c r="J59" i="42"/>
  <c r="J58" i="42"/>
  <c r="J57" i="42"/>
  <c r="J56" i="42"/>
  <c r="J55" i="42"/>
  <c r="J54" i="42"/>
  <c r="J53" i="42"/>
  <c r="J52" i="42"/>
  <c r="J51" i="42"/>
  <c r="J50" i="42"/>
  <c r="J49" i="42"/>
  <c r="J48" i="42"/>
  <c r="J47" i="42"/>
  <c r="J46" i="42"/>
  <c r="J45" i="42"/>
  <c r="J44" i="42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6" i="42"/>
  <c r="J5" i="42"/>
  <c r="J4" i="42"/>
  <c r="J3" i="42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F112" i="20"/>
  <c r="F111" i="20"/>
  <c r="F110" i="20"/>
  <c r="F109" i="20"/>
  <c r="F108" i="20"/>
  <c r="F107" i="20"/>
  <c r="F106" i="20"/>
  <c r="F105" i="20"/>
  <c r="F104" i="20"/>
  <c r="F103" i="20"/>
  <c r="F102" i="20"/>
  <c r="F101" i="20"/>
  <c r="F100" i="20"/>
  <c r="F99" i="20"/>
  <c r="F98" i="20"/>
  <c r="F97" i="20"/>
  <c r="F96" i="20"/>
  <c r="F95" i="20"/>
  <c r="F94" i="20"/>
  <c r="F93" i="20"/>
  <c r="F92" i="20"/>
  <c r="F91" i="20"/>
  <c r="F90" i="20"/>
  <c r="F89" i="20"/>
  <c r="F88" i="20"/>
  <c r="F87" i="20"/>
  <c r="F86" i="20"/>
  <c r="F85" i="20"/>
  <c r="F84" i="20"/>
  <c r="F83" i="20"/>
  <c r="F82" i="20"/>
  <c r="F81" i="20"/>
  <c r="F80" i="20"/>
  <c r="F79" i="20"/>
  <c r="F78" i="20"/>
  <c r="F77" i="20"/>
  <c r="F76" i="20"/>
  <c r="F75" i="20"/>
  <c r="F74" i="20"/>
  <c r="F73" i="20"/>
  <c r="F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M59" i="45" l="1"/>
  <c r="M64" i="45"/>
  <c r="M69" i="45"/>
  <c r="M40" i="45"/>
  <c r="M45" i="45"/>
  <c r="M41" i="45"/>
  <c r="M71" i="45"/>
  <c r="M76" i="45"/>
  <c r="M81" i="45"/>
  <c r="M52" i="45"/>
  <c r="M57" i="45"/>
  <c r="M39" i="45"/>
  <c r="M44" i="45"/>
  <c r="M49" i="45"/>
  <c r="M35" i="45"/>
  <c r="M21" i="45"/>
  <c r="M90" i="42"/>
  <c r="M111" i="42"/>
  <c r="M119" i="42"/>
  <c r="M133" i="42"/>
  <c r="M112" i="42"/>
  <c r="M84" i="42"/>
  <c r="M106" i="42"/>
  <c r="M85" i="42"/>
  <c r="M107" i="42"/>
  <c r="M128" i="42"/>
  <c r="M108" i="42"/>
  <c r="M122" i="42"/>
  <c r="M87" i="42"/>
  <c r="M123" i="42"/>
  <c r="M102" i="42"/>
  <c r="M116" i="42"/>
  <c r="M137" i="42"/>
  <c r="M124" i="42"/>
  <c r="M138" i="42"/>
  <c r="M145" i="42"/>
  <c r="M95" i="42"/>
  <c r="M96" i="42"/>
  <c r="M118" i="42"/>
  <c r="M132" i="42"/>
  <c r="M79" i="42"/>
  <c r="M73" i="42"/>
  <c r="M74" i="42"/>
  <c r="A122" i="46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61" i="45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9" i="43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91" i="44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20" i="42"/>
  <c r="A121" i="42" s="1"/>
  <c r="A122" i="42" s="1"/>
  <c r="A123" i="42" s="1"/>
  <c r="A124" i="42" s="1"/>
  <c r="A125" i="42" s="1"/>
  <c r="A126" i="42" s="1"/>
  <c r="A127" i="42" s="1"/>
  <c r="A128" i="42" s="1"/>
  <c r="A129" i="42" s="1"/>
  <c r="A130" i="42" s="1"/>
  <c r="A131" i="42" s="1"/>
  <c r="A132" i="42" s="1"/>
  <c r="A133" i="42" s="1"/>
  <c r="A134" i="42" s="1"/>
  <c r="A135" i="42" s="1"/>
  <c r="A136" i="42" s="1"/>
  <c r="A137" i="42" s="1"/>
  <c r="A138" i="42" s="1"/>
  <c r="A139" i="42" s="1"/>
  <c r="A140" i="42" s="1"/>
  <c r="A141" i="42" s="1"/>
  <c r="A142" i="42" s="1"/>
  <c r="A143" i="42" s="1"/>
  <c r="A144" i="42" s="1"/>
  <c r="A145" i="42" s="1"/>
  <c r="A146" i="42" s="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J69" i="26"/>
  <c r="J70" i="26"/>
  <c r="J125" i="40" l="1"/>
  <c r="J124" i="40"/>
  <c r="J123" i="40"/>
  <c r="J122" i="40"/>
  <c r="J121" i="40"/>
  <c r="J120" i="40"/>
  <c r="J119" i="40"/>
  <c r="J118" i="40"/>
  <c r="J117" i="40"/>
  <c r="J116" i="40"/>
  <c r="J115" i="40"/>
  <c r="J114" i="40"/>
  <c r="J113" i="40"/>
  <c r="J112" i="40"/>
  <c r="J111" i="40"/>
  <c r="J110" i="40"/>
  <c r="J109" i="40"/>
  <c r="J108" i="40"/>
  <c r="J107" i="40"/>
  <c r="J106" i="40"/>
  <c r="J105" i="40"/>
  <c r="J104" i="40"/>
  <c r="J103" i="40"/>
  <c r="J102" i="40"/>
  <c r="J101" i="40"/>
  <c r="J100" i="40"/>
  <c r="J99" i="40"/>
  <c r="J98" i="40"/>
  <c r="J97" i="40"/>
  <c r="J96" i="40"/>
  <c r="J95" i="40"/>
  <c r="J94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K73" i="40"/>
  <c r="J73" i="40"/>
  <c r="K72" i="40"/>
  <c r="J72" i="40"/>
  <c r="K71" i="40"/>
  <c r="J71" i="40"/>
  <c r="K70" i="40"/>
  <c r="J70" i="40"/>
  <c r="K69" i="40"/>
  <c r="J69" i="40"/>
  <c r="G69" i="40"/>
  <c r="K68" i="40"/>
  <c r="J68" i="40"/>
  <c r="G68" i="40"/>
  <c r="K67" i="40"/>
  <c r="J67" i="40"/>
  <c r="G67" i="40"/>
  <c r="K66" i="40"/>
  <c r="J66" i="40"/>
  <c r="G66" i="40"/>
  <c r="K65" i="40"/>
  <c r="J65" i="40"/>
  <c r="G65" i="40"/>
  <c r="K64" i="40"/>
  <c r="J64" i="40"/>
  <c r="G64" i="40"/>
  <c r="K63" i="40"/>
  <c r="J63" i="40"/>
  <c r="G63" i="40"/>
  <c r="K62" i="40"/>
  <c r="J62" i="40"/>
  <c r="G62" i="40"/>
  <c r="K61" i="40"/>
  <c r="J61" i="40"/>
  <c r="G61" i="40"/>
  <c r="K60" i="40"/>
  <c r="J60" i="40"/>
  <c r="G60" i="40"/>
  <c r="K59" i="40"/>
  <c r="J59" i="40"/>
  <c r="G59" i="40"/>
  <c r="K58" i="40"/>
  <c r="J58" i="40"/>
  <c r="G58" i="40"/>
  <c r="K57" i="40"/>
  <c r="J57" i="40"/>
  <c r="G57" i="40"/>
  <c r="K56" i="40"/>
  <c r="J56" i="40"/>
  <c r="G56" i="40"/>
  <c r="K55" i="40"/>
  <c r="J55" i="40"/>
  <c r="G55" i="40"/>
  <c r="K54" i="40"/>
  <c r="J54" i="40"/>
  <c r="G54" i="40"/>
  <c r="K53" i="40"/>
  <c r="J53" i="40"/>
  <c r="G53" i="40"/>
  <c r="K52" i="40"/>
  <c r="J52" i="40"/>
  <c r="G52" i="40"/>
  <c r="K51" i="40"/>
  <c r="G51" i="40"/>
  <c r="D51" i="40"/>
  <c r="K50" i="40"/>
  <c r="G50" i="40"/>
  <c r="D50" i="40"/>
  <c r="K49" i="40"/>
  <c r="G49" i="40"/>
  <c r="D49" i="40"/>
  <c r="K48" i="40"/>
  <c r="G48" i="40"/>
  <c r="D48" i="40"/>
  <c r="K47" i="40"/>
  <c r="G47" i="40"/>
  <c r="D47" i="40"/>
  <c r="K46" i="40"/>
  <c r="G46" i="40"/>
  <c r="D46" i="40"/>
  <c r="K45" i="40"/>
  <c r="G45" i="40"/>
  <c r="D45" i="40"/>
  <c r="K44" i="40"/>
  <c r="G44" i="40"/>
  <c r="D44" i="40"/>
  <c r="K43" i="40"/>
  <c r="G43" i="40"/>
  <c r="D43" i="40"/>
  <c r="K42" i="40"/>
  <c r="G42" i="40"/>
  <c r="D42" i="40"/>
  <c r="K41" i="40"/>
  <c r="G41" i="40"/>
  <c r="D41" i="40"/>
  <c r="K40" i="40"/>
  <c r="G40" i="40"/>
  <c r="D40" i="40"/>
  <c r="K39" i="40"/>
  <c r="G39" i="40"/>
  <c r="D39" i="40"/>
  <c r="K38" i="40"/>
  <c r="G38" i="40"/>
  <c r="D38" i="40"/>
  <c r="K37" i="40"/>
  <c r="G37" i="40"/>
  <c r="D37" i="40"/>
  <c r="K36" i="40"/>
  <c r="G36" i="40"/>
  <c r="D36" i="40"/>
  <c r="K35" i="40"/>
  <c r="G35" i="40"/>
  <c r="D35" i="40"/>
  <c r="K34" i="40"/>
  <c r="G34" i="40"/>
  <c r="D34" i="40"/>
  <c r="K33" i="40"/>
  <c r="G33" i="40"/>
  <c r="D33" i="40"/>
  <c r="K32" i="40"/>
  <c r="G32" i="40"/>
  <c r="D32" i="40"/>
  <c r="K31" i="40"/>
  <c r="G31" i="40"/>
  <c r="D31" i="40"/>
  <c r="K30" i="40"/>
  <c r="G30" i="40"/>
  <c r="D30" i="40"/>
  <c r="K29" i="40"/>
  <c r="G29" i="40"/>
  <c r="D29" i="40"/>
  <c r="K28" i="40"/>
  <c r="G28" i="40"/>
  <c r="D28" i="40"/>
  <c r="K27" i="40"/>
  <c r="G27" i="40"/>
  <c r="D27" i="40"/>
  <c r="K26" i="40"/>
  <c r="G26" i="40"/>
  <c r="D26" i="40"/>
  <c r="K25" i="40"/>
  <c r="G25" i="40"/>
  <c r="D25" i="40"/>
  <c r="K24" i="40"/>
  <c r="G24" i="40"/>
  <c r="D24" i="40"/>
  <c r="K23" i="40"/>
  <c r="G23" i="40"/>
  <c r="D23" i="40"/>
  <c r="K22" i="40"/>
  <c r="G22" i="40"/>
  <c r="D22" i="40"/>
  <c r="K21" i="40"/>
  <c r="G21" i="40"/>
  <c r="D21" i="40"/>
  <c r="K20" i="40"/>
  <c r="G20" i="40"/>
  <c r="D20" i="40"/>
  <c r="K19" i="40"/>
  <c r="G19" i="40"/>
  <c r="D19" i="40"/>
  <c r="K18" i="40"/>
  <c r="G18" i="40"/>
  <c r="D18" i="40"/>
  <c r="K17" i="40"/>
  <c r="G17" i="40"/>
  <c r="D17" i="40"/>
  <c r="K16" i="40"/>
  <c r="G16" i="40"/>
  <c r="D16" i="40"/>
  <c r="K15" i="40"/>
  <c r="G15" i="40"/>
  <c r="D15" i="40"/>
  <c r="K14" i="40"/>
  <c r="G14" i="40"/>
  <c r="D14" i="40"/>
  <c r="K13" i="40"/>
  <c r="G13" i="40"/>
  <c r="D13" i="40"/>
  <c r="K12" i="40"/>
  <c r="G12" i="40"/>
  <c r="D12" i="40"/>
  <c r="K11" i="40"/>
  <c r="G11" i="40"/>
  <c r="D11" i="40"/>
  <c r="K10" i="40"/>
  <c r="G10" i="40"/>
  <c r="D10" i="40"/>
  <c r="K9" i="40"/>
  <c r="G9" i="40"/>
  <c r="D9" i="40"/>
  <c r="K8" i="40"/>
  <c r="G8" i="40"/>
  <c r="D8" i="40"/>
  <c r="K7" i="40"/>
  <c r="G7" i="40"/>
  <c r="D7" i="40"/>
  <c r="K6" i="40"/>
  <c r="G6" i="40"/>
  <c r="D6" i="40"/>
  <c r="K5" i="40"/>
  <c r="G5" i="40"/>
  <c r="D5" i="40"/>
  <c r="K4" i="40"/>
  <c r="G4" i="40"/>
  <c r="D4" i="40"/>
  <c r="K3" i="40"/>
  <c r="D3" i="40"/>
  <c r="A3" i="40"/>
  <c r="A4" i="40" s="1"/>
  <c r="A5" i="40" s="1"/>
  <c r="A6" i="40" s="1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A101" i="40" s="1"/>
  <c r="A102" i="40" s="1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A113" i="40" s="1"/>
  <c r="A114" i="40" s="1"/>
  <c r="A115" i="40" s="1"/>
  <c r="A116" i="40" s="1"/>
  <c r="A117" i="40" s="1"/>
  <c r="A118" i="40" s="1"/>
  <c r="A119" i="40" s="1"/>
  <c r="A120" i="40" s="1"/>
  <c r="A121" i="40" s="1"/>
  <c r="A122" i="40" s="1"/>
  <c r="A123" i="40" s="1"/>
  <c r="A124" i="40" s="1"/>
  <c r="A125" i="40" s="1"/>
  <c r="K2" i="40"/>
  <c r="D2" i="40"/>
  <c r="G131" i="37" l="1"/>
  <c r="F131" i="37"/>
  <c r="G130" i="37"/>
  <c r="F130" i="37"/>
  <c r="G129" i="37"/>
  <c r="F129" i="37"/>
  <c r="G128" i="37"/>
  <c r="F128" i="37"/>
  <c r="G127" i="37"/>
  <c r="F127" i="37"/>
  <c r="G126" i="37"/>
  <c r="F126" i="37"/>
  <c r="G125" i="37"/>
  <c r="F125" i="37"/>
  <c r="G124" i="37"/>
  <c r="F124" i="37"/>
  <c r="G123" i="37"/>
  <c r="F123" i="37"/>
  <c r="G122" i="37"/>
  <c r="F122" i="37"/>
  <c r="G121" i="37"/>
  <c r="F121" i="37"/>
  <c r="G120" i="37"/>
  <c r="F120" i="37"/>
  <c r="G119" i="37"/>
  <c r="F119" i="37"/>
  <c r="G118" i="37"/>
  <c r="F118" i="37"/>
  <c r="G117" i="37"/>
  <c r="F117" i="37"/>
  <c r="G116" i="37"/>
  <c r="F116" i="37"/>
  <c r="G115" i="37"/>
  <c r="F115" i="37"/>
  <c r="G114" i="37"/>
  <c r="F114" i="37"/>
  <c r="G113" i="37"/>
  <c r="F113" i="37"/>
  <c r="G112" i="37"/>
  <c r="F112" i="37"/>
  <c r="G111" i="37"/>
  <c r="F111" i="37"/>
  <c r="G110" i="37"/>
  <c r="F110" i="37"/>
  <c r="G109" i="37"/>
  <c r="F109" i="37"/>
  <c r="G108" i="37"/>
  <c r="F108" i="37"/>
  <c r="G107" i="37"/>
  <c r="F107" i="37"/>
  <c r="G106" i="37"/>
  <c r="F106" i="37"/>
  <c r="G105" i="37"/>
  <c r="F105" i="37"/>
  <c r="G104" i="37"/>
  <c r="F104" i="37"/>
  <c r="G103" i="37"/>
  <c r="F103" i="37"/>
  <c r="G102" i="37"/>
  <c r="F102" i="37"/>
  <c r="G101" i="37"/>
  <c r="F101" i="37"/>
  <c r="G100" i="37"/>
  <c r="F100" i="37"/>
  <c r="G99" i="37"/>
  <c r="F99" i="37"/>
  <c r="G98" i="37"/>
  <c r="F98" i="37"/>
  <c r="G97" i="37"/>
  <c r="F97" i="37"/>
  <c r="G96" i="37"/>
  <c r="F96" i="37"/>
  <c r="G95" i="37"/>
  <c r="F95" i="37"/>
  <c r="G94" i="37"/>
  <c r="F94" i="37"/>
  <c r="G93" i="37"/>
  <c r="F93" i="37"/>
  <c r="G92" i="37"/>
  <c r="F92" i="37"/>
  <c r="G91" i="37"/>
  <c r="F91" i="37"/>
  <c r="G90" i="37"/>
  <c r="F90" i="37"/>
  <c r="G89" i="37"/>
  <c r="F89" i="37"/>
  <c r="G88" i="37"/>
  <c r="F88" i="37"/>
  <c r="G87" i="37"/>
  <c r="F87" i="37"/>
  <c r="G86" i="37"/>
  <c r="F86" i="37"/>
  <c r="G85" i="37"/>
  <c r="F85" i="37"/>
  <c r="G84" i="37"/>
  <c r="F84" i="37"/>
  <c r="G83" i="37"/>
  <c r="F83" i="37"/>
  <c r="G82" i="37"/>
  <c r="F82" i="37"/>
  <c r="G81" i="37"/>
  <c r="F81" i="37"/>
  <c r="G80" i="37"/>
  <c r="F80" i="37"/>
  <c r="G79" i="37"/>
  <c r="F79" i="37"/>
  <c r="G78" i="37"/>
  <c r="F78" i="37"/>
  <c r="G77" i="37"/>
  <c r="F77" i="37"/>
  <c r="G76" i="37"/>
  <c r="F76" i="37"/>
  <c r="G75" i="37"/>
  <c r="F75" i="37"/>
  <c r="G74" i="37"/>
  <c r="F74" i="37"/>
  <c r="G73" i="37"/>
  <c r="F73" i="37"/>
  <c r="G72" i="37"/>
  <c r="F72" i="37"/>
  <c r="G71" i="37"/>
  <c r="F71" i="37"/>
  <c r="G70" i="37"/>
  <c r="F70" i="37"/>
  <c r="G69" i="37"/>
  <c r="F69" i="37"/>
  <c r="G68" i="37"/>
  <c r="F68" i="37"/>
  <c r="G67" i="37"/>
  <c r="F67" i="37"/>
  <c r="G66" i="37"/>
  <c r="F66" i="37"/>
  <c r="G65" i="37"/>
  <c r="F65" i="37"/>
  <c r="G64" i="37"/>
  <c r="F64" i="37"/>
  <c r="G63" i="37"/>
  <c r="F63" i="37"/>
  <c r="G62" i="37"/>
  <c r="F62" i="37"/>
  <c r="F61" i="37"/>
  <c r="F60" i="37"/>
  <c r="F59" i="37"/>
  <c r="F58" i="37"/>
  <c r="F57" i="37"/>
  <c r="F56" i="37"/>
  <c r="F55" i="37"/>
  <c r="G54" i="37"/>
  <c r="F54" i="37"/>
  <c r="G53" i="37"/>
  <c r="F53" i="37"/>
  <c r="G52" i="37"/>
  <c r="F52" i="37"/>
  <c r="G51" i="37"/>
  <c r="F51" i="37"/>
  <c r="G50" i="37"/>
  <c r="K50" i="37" s="1"/>
  <c r="F50" i="37"/>
  <c r="G49" i="37"/>
  <c r="K49" i="37" s="1"/>
  <c r="F49" i="37"/>
  <c r="J49" i="37" s="1"/>
  <c r="G48" i="37"/>
  <c r="F48" i="37"/>
  <c r="G47" i="37"/>
  <c r="F47" i="37"/>
  <c r="G46" i="37"/>
  <c r="F46" i="37"/>
  <c r="G45" i="37"/>
  <c r="F45" i="37"/>
  <c r="G44" i="37"/>
  <c r="F44" i="37"/>
  <c r="J44" i="37" s="1"/>
  <c r="G43" i="37"/>
  <c r="F43" i="37"/>
  <c r="G42" i="37"/>
  <c r="K42" i="37" s="1"/>
  <c r="F42" i="37"/>
  <c r="J42" i="37" s="1"/>
  <c r="G41" i="37"/>
  <c r="K41" i="37" s="1"/>
  <c r="F41" i="37"/>
  <c r="J41" i="37" s="1"/>
  <c r="G40" i="37"/>
  <c r="F40" i="37"/>
  <c r="G39" i="37"/>
  <c r="F39" i="37"/>
  <c r="G38" i="37"/>
  <c r="F38" i="37"/>
  <c r="G37" i="37"/>
  <c r="F37" i="37"/>
  <c r="G36" i="37"/>
  <c r="F36" i="37"/>
  <c r="J36" i="37" s="1"/>
  <c r="G35" i="37"/>
  <c r="F35" i="37"/>
  <c r="G34" i="37"/>
  <c r="K34" i="37" s="1"/>
  <c r="F34" i="37"/>
  <c r="G33" i="37"/>
  <c r="F33" i="37"/>
  <c r="J33" i="37" s="1"/>
  <c r="G32" i="37"/>
  <c r="F32" i="37"/>
  <c r="G31" i="37"/>
  <c r="F31" i="37"/>
  <c r="G30" i="37"/>
  <c r="F30" i="37"/>
  <c r="G29" i="37"/>
  <c r="F29" i="37"/>
  <c r="G28" i="37"/>
  <c r="F28" i="37"/>
  <c r="G27" i="37"/>
  <c r="F27" i="37"/>
  <c r="G26" i="37"/>
  <c r="K26" i="37" s="1"/>
  <c r="F26" i="37"/>
  <c r="G25" i="37"/>
  <c r="K25" i="37" s="1"/>
  <c r="F25" i="37"/>
  <c r="J25" i="37" s="1"/>
  <c r="L25" i="37" s="1"/>
  <c r="G24" i="37"/>
  <c r="F24" i="37"/>
  <c r="G23" i="37"/>
  <c r="F23" i="37"/>
  <c r="G22" i="37"/>
  <c r="F22" i="37"/>
  <c r="G21" i="37"/>
  <c r="F21" i="37"/>
  <c r="G20" i="37"/>
  <c r="F20" i="37"/>
  <c r="J20" i="37" s="1"/>
  <c r="G19" i="37"/>
  <c r="F19" i="37"/>
  <c r="G18" i="37"/>
  <c r="K18" i="37" s="1"/>
  <c r="F18" i="37"/>
  <c r="G17" i="37"/>
  <c r="F17" i="37"/>
  <c r="J17" i="37" s="1"/>
  <c r="G16" i="37"/>
  <c r="F16" i="37"/>
  <c r="G15" i="37"/>
  <c r="F15" i="37"/>
  <c r="G14" i="37"/>
  <c r="F14" i="37"/>
  <c r="G13" i="37"/>
  <c r="F13" i="37"/>
  <c r="G12" i="37"/>
  <c r="F12" i="37"/>
  <c r="G11" i="37"/>
  <c r="F11" i="37"/>
  <c r="G10" i="37"/>
  <c r="K10" i="37" s="1"/>
  <c r="F10" i="37"/>
  <c r="G9" i="37"/>
  <c r="K9" i="37" s="1"/>
  <c r="F9" i="37"/>
  <c r="J9" i="37" s="1"/>
  <c r="L9" i="37" s="1"/>
  <c r="G8" i="37"/>
  <c r="F8" i="37"/>
  <c r="G7" i="37"/>
  <c r="F7" i="37"/>
  <c r="G6" i="37"/>
  <c r="F6" i="37"/>
  <c r="G5" i="37"/>
  <c r="F5" i="37"/>
  <c r="G4" i="37"/>
  <c r="F4" i="37"/>
  <c r="G3" i="37"/>
  <c r="F3" i="37"/>
  <c r="F131" i="35"/>
  <c r="F130" i="35"/>
  <c r="F129" i="35"/>
  <c r="F128" i="35"/>
  <c r="F127" i="35"/>
  <c r="F126" i="35"/>
  <c r="F125" i="35"/>
  <c r="F124" i="35"/>
  <c r="F123" i="35"/>
  <c r="F122" i="35"/>
  <c r="F121" i="35"/>
  <c r="F120" i="35"/>
  <c r="F119" i="35"/>
  <c r="F118" i="35"/>
  <c r="F117" i="35"/>
  <c r="F116" i="35"/>
  <c r="F115" i="35"/>
  <c r="F114" i="35"/>
  <c r="F113" i="35"/>
  <c r="F112" i="35"/>
  <c r="F111" i="35"/>
  <c r="F110" i="35"/>
  <c r="F109" i="35"/>
  <c r="F108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86" i="35"/>
  <c r="F85" i="35"/>
  <c r="F84" i="35"/>
  <c r="F83" i="35"/>
  <c r="F82" i="35"/>
  <c r="F81" i="35"/>
  <c r="F80" i="35"/>
  <c r="F79" i="35"/>
  <c r="F78" i="35"/>
  <c r="F77" i="35"/>
  <c r="F76" i="35"/>
  <c r="F75" i="35"/>
  <c r="F74" i="35"/>
  <c r="F73" i="35"/>
  <c r="F72" i="35"/>
  <c r="F71" i="35"/>
  <c r="F70" i="35"/>
  <c r="F69" i="35"/>
  <c r="F68" i="35"/>
  <c r="F67" i="35"/>
  <c r="F66" i="35"/>
  <c r="F65" i="35"/>
  <c r="F64" i="35"/>
  <c r="F63" i="35"/>
  <c r="F62" i="35"/>
  <c r="F61" i="35"/>
  <c r="F60" i="35"/>
  <c r="F59" i="35"/>
  <c r="F58" i="35"/>
  <c r="F57" i="35"/>
  <c r="F56" i="35"/>
  <c r="F55" i="35"/>
  <c r="F54" i="35"/>
  <c r="F53" i="35"/>
  <c r="F52" i="35"/>
  <c r="F51" i="35"/>
  <c r="F50" i="35"/>
  <c r="F49" i="35"/>
  <c r="F48" i="35"/>
  <c r="F47" i="35"/>
  <c r="F46" i="35"/>
  <c r="F45" i="35"/>
  <c r="F44" i="35"/>
  <c r="F43" i="35"/>
  <c r="F42" i="35"/>
  <c r="F41" i="35"/>
  <c r="F40" i="35"/>
  <c r="F39" i="35"/>
  <c r="F38" i="35"/>
  <c r="F37" i="35"/>
  <c r="F36" i="35"/>
  <c r="F35" i="35"/>
  <c r="F34" i="35"/>
  <c r="F33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10" i="35"/>
  <c r="F9" i="35"/>
  <c r="F8" i="35"/>
  <c r="F7" i="35"/>
  <c r="F6" i="35"/>
  <c r="F5" i="35"/>
  <c r="F4" i="35"/>
  <c r="F3" i="35"/>
  <c r="G131" i="35"/>
  <c r="G130" i="35"/>
  <c r="G129" i="35"/>
  <c r="G128" i="35"/>
  <c r="G127" i="35"/>
  <c r="G126" i="35"/>
  <c r="G125" i="35"/>
  <c r="G124" i="35"/>
  <c r="G123" i="35"/>
  <c r="G122" i="35"/>
  <c r="G121" i="35"/>
  <c r="G120" i="35"/>
  <c r="G119" i="35"/>
  <c r="G118" i="35"/>
  <c r="G117" i="35"/>
  <c r="G116" i="35"/>
  <c r="G115" i="35"/>
  <c r="G114" i="35"/>
  <c r="G113" i="35"/>
  <c r="G112" i="35"/>
  <c r="G111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7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73" i="35"/>
  <c r="G72" i="35"/>
  <c r="G71" i="35"/>
  <c r="G70" i="35"/>
  <c r="G69" i="35"/>
  <c r="G68" i="35"/>
  <c r="G67" i="35"/>
  <c r="G66" i="35"/>
  <c r="G65" i="35"/>
  <c r="G64" i="35"/>
  <c r="G63" i="35"/>
  <c r="G62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5"/>
  <c r="G8" i="35"/>
  <c r="G7" i="35"/>
  <c r="G6" i="35"/>
  <c r="G5" i="35"/>
  <c r="G4" i="35"/>
  <c r="G3" i="35"/>
  <c r="J129" i="39"/>
  <c r="I129" i="39"/>
  <c r="J128" i="39"/>
  <c r="I128" i="39"/>
  <c r="J127" i="39"/>
  <c r="I127" i="39"/>
  <c r="J126" i="39"/>
  <c r="I126" i="39"/>
  <c r="J125" i="39"/>
  <c r="I125" i="39"/>
  <c r="K125" i="39" s="1"/>
  <c r="J124" i="39"/>
  <c r="I124" i="39"/>
  <c r="J123" i="39"/>
  <c r="I123" i="39"/>
  <c r="J122" i="39"/>
  <c r="I122" i="39"/>
  <c r="J121" i="39"/>
  <c r="I121" i="39"/>
  <c r="J120" i="39"/>
  <c r="I120" i="39"/>
  <c r="J119" i="39"/>
  <c r="I119" i="39"/>
  <c r="K119" i="39" s="1"/>
  <c r="J118" i="39"/>
  <c r="I118" i="39"/>
  <c r="K118" i="39" s="1"/>
  <c r="J117" i="39"/>
  <c r="I117" i="39"/>
  <c r="K117" i="39" s="1"/>
  <c r="J116" i="39"/>
  <c r="I116" i="39"/>
  <c r="J115" i="39"/>
  <c r="I115" i="39"/>
  <c r="J114" i="39"/>
  <c r="I114" i="39"/>
  <c r="K114" i="39" s="1"/>
  <c r="J113" i="39"/>
  <c r="I113" i="39"/>
  <c r="J112" i="39"/>
  <c r="I112" i="39"/>
  <c r="J111" i="39"/>
  <c r="I111" i="39"/>
  <c r="K111" i="39" s="1"/>
  <c r="J110" i="39"/>
  <c r="I110" i="39"/>
  <c r="K110" i="39" s="1"/>
  <c r="J109" i="39"/>
  <c r="I109" i="39"/>
  <c r="K109" i="39" s="1"/>
  <c r="J108" i="39"/>
  <c r="I108" i="39"/>
  <c r="K108" i="39" s="1"/>
  <c r="J107" i="39"/>
  <c r="I107" i="39"/>
  <c r="J106" i="39"/>
  <c r="I106" i="39"/>
  <c r="J105" i="39"/>
  <c r="I105" i="39"/>
  <c r="J104" i="39"/>
  <c r="I104" i="39"/>
  <c r="J103" i="39"/>
  <c r="I103" i="39"/>
  <c r="J102" i="39"/>
  <c r="I102" i="39"/>
  <c r="K102" i="39" s="1"/>
  <c r="J101" i="39"/>
  <c r="I101" i="39"/>
  <c r="K101" i="39" s="1"/>
  <c r="J100" i="39"/>
  <c r="I100" i="39"/>
  <c r="J99" i="39"/>
  <c r="I99" i="39"/>
  <c r="J98" i="39"/>
  <c r="I98" i="39"/>
  <c r="K98" i="39" s="1"/>
  <c r="J97" i="39"/>
  <c r="I97" i="39"/>
  <c r="J96" i="39"/>
  <c r="I96" i="39"/>
  <c r="J95" i="39"/>
  <c r="I95" i="39"/>
  <c r="K95" i="39" s="1"/>
  <c r="J94" i="39"/>
  <c r="I94" i="39"/>
  <c r="J93" i="39"/>
  <c r="I93" i="39"/>
  <c r="J92" i="39"/>
  <c r="I92" i="39"/>
  <c r="J91" i="39"/>
  <c r="I91" i="39"/>
  <c r="J90" i="39"/>
  <c r="I90" i="39"/>
  <c r="K90" i="39" s="1"/>
  <c r="J89" i="39"/>
  <c r="I89" i="39"/>
  <c r="J88" i="39"/>
  <c r="I88" i="39"/>
  <c r="J87" i="39"/>
  <c r="I87" i="39"/>
  <c r="K87" i="39" s="1"/>
  <c r="J86" i="39"/>
  <c r="I86" i="39"/>
  <c r="J85" i="39"/>
  <c r="I85" i="39"/>
  <c r="K85" i="39" s="1"/>
  <c r="J84" i="39"/>
  <c r="I84" i="39"/>
  <c r="K84" i="39" s="1"/>
  <c r="A84" i="39"/>
  <c r="H84" i="39" s="1"/>
  <c r="J83" i="39"/>
  <c r="I83" i="39"/>
  <c r="K83" i="39" s="1"/>
  <c r="H83" i="39"/>
  <c r="J82" i="39"/>
  <c r="I82" i="39"/>
  <c r="H82" i="39"/>
  <c r="J81" i="39"/>
  <c r="I81" i="39"/>
  <c r="H81" i="39"/>
  <c r="J80" i="39"/>
  <c r="I80" i="39"/>
  <c r="H80" i="39"/>
  <c r="J79" i="39"/>
  <c r="I79" i="39"/>
  <c r="H79" i="39"/>
  <c r="J78" i="39"/>
  <c r="I78" i="39"/>
  <c r="H78" i="39"/>
  <c r="J77" i="39"/>
  <c r="I77" i="39"/>
  <c r="H77" i="39"/>
  <c r="J76" i="39"/>
  <c r="I76" i="39"/>
  <c r="K76" i="39" s="1"/>
  <c r="H76" i="39"/>
  <c r="J75" i="39"/>
  <c r="I75" i="39"/>
  <c r="H75" i="39"/>
  <c r="J74" i="39"/>
  <c r="I74" i="39"/>
  <c r="H74" i="39"/>
  <c r="J73" i="39"/>
  <c r="I73" i="39"/>
  <c r="H73" i="39"/>
  <c r="J72" i="39"/>
  <c r="K72" i="39" s="1"/>
  <c r="I72" i="39"/>
  <c r="H72" i="39"/>
  <c r="J71" i="39"/>
  <c r="I71" i="39"/>
  <c r="H71" i="39"/>
  <c r="J70" i="39"/>
  <c r="I70" i="39"/>
  <c r="H70" i="39"/>
  <c r="J69" i="39"/>
  <c r="I69" i="39"/>
  <c r="H69" i="39"/>
  <c r="J68" i="39"/>
  <c r="I68" i="39"/>
  <c r="K68" i="39" s="1"/>
  <c r="H68" i="39"/>
  <c r="J67" i="39"/>
  <c r="I67" i="39"/>
  <c r="K67" i="39" s="1"/>
  <c r="H67" i="39"/>
  <c r="J66" i="39"/>
  <c r="I66" i="39"/>
  <c r="H66" i="39"/>
  <c r="J65" i="39"/>
  <c r="I65" i="39"/>
  <c r="K65" i="39" s="1"/>
  <c r="H65" i="39"/>
  <c r="J64" i="39"/>
  <c r="I64" i="39"/>
  <c r="H64" i="39"/>
  <c r="J63" i="39"/>
  <c r="I63" i="39"/>
  <c r="H63" i="39"/>
  <c r="J62" i="39"/>
  <c r="I62" i="39"/>
  <c r="K62" i="39" s="1"/>
  <c r="H62" i="39"/>
  <c r="J61" i="39"/>
  <c r="I61" i="39"/>
  <c r="H61" i="39"/>
  <c r="J60" i="39"/>
  <c r="I60" i="39"/>
  <c r="H60" i="39"/>
  <c r="J59" i="39"/>
  <c r="I59" i="39"/>
  <c r="H59" i="39"/>
  <c r="J58" i="39"/>
  <c r="I58" i="39"/>
  <c r="H58" i="39"/>
  <c r="J57" i="39"/>
  <c r="I57" i="39"/>
  <c r="H57" i="39"/>
  <c r="J56" i="39"/>
  <c r="I56" i="39"/>
  <c r="H56" i="39"/>
  <c r="J55" i="39"/>
  <c r="I55" i="39"/>
  <c r="H55" i="39"/>
  <c r="J54" i="39"/>
  <c r="I54" i="39"/>
  <c r="H54" i="39"/>
  <c r="J53" i="39"/>
  <c r="I53" i="39"/>
  <c r="K53" i="39" s="1"/>
  <c r="H53" i="39"/>
  <c r="J52" i="39"/>
  <c r="I52" i="39"/>
  <c r="K52" i="39" s="1"/>
  <c r="H52" i="39"/>
  <c r="J51" i="39"/>
  <c r="I51" i="39"/>
  <c r="H51" i="39"/>
  <c r="J50" i="39"/>
  <c r="I50" i="39"/>
  <c r="H50" i="39"/>
  <c r="J49" i="39"/>
  <c r="I49" i="39"/>
  <c r="K49" i="39" s="1"/>
  <c r="H49" i="39"/>
  <c r="J48" i="39"/>
  <c r="I48" i="39"/>
  <c r="H48" i="39"/>
  <c r="J47" i="39"/>
  <c r="I47" i="39"/>
  <c r="H47" i="39"/>
  <c r="J46" i="39"/>
  <c r="I46" i="39"/>
  <c r="K46" i="39" s="1"/>
  <c r="H46" i="39"/>
  <c r="J45" i="39"/>
  <c r="I45" i="39"/>
  <c r="H45" i="39"/>
  <c r="J44" i="39"/>
  <c r="I44" i="39"/>
  <c r="K44" i="39" s="1"/>
  <c r="H44" i="39"/>
  <c r="J43" i="39"/>
  <c r="I43" i="39"/>
  <c r="H43" i="39"/>
  <c r="J42" i="39"/>
  <c r="I42" i="39"/>
  <c r="H42" i="39"/>
  <c r="J41" i="39"/>
  <c r="I41" i="39"/>
  <c r="H41" i="39"/>
  <c r="J40" i="39"/>
  <c r="I40" i="39"/>
  <c r="H40" i="39"/>
  <c r="J39" i="39"/>
  <c r="I39" i="39"/>
  <c r="H39" i="39"/>
  <c r="J38" i="39"/>
  <c r="I38" i="39"/>
  <c r="H38" i="39"/>
  <c r="J37" i="39"/>
  <c r="I37" i="39"/>
  <c r="K37" i="39" s="1"/>
  <c r="H37" i="39"/>
  <c r="J36" i="39"/>
  <c r="I36" i="39"/>
  <c r="H36" i="39"/>
  <c r="J35" i="39"/>
  <c r="I35" i="39"/>
  <c r="K35" i="39" s="1"/>
  <c r="H35" i="39"/>
  <c r="J34" i="39"/>
  <c r="I34" i="39"/>
  <c r="H34" i="39"/>
  <c r="J33" i="39"/>
  <c r="I33" i="39"/>
  <c r="H33" i="39"/>
  <c r="J32" i="39"/>
  <c r="I32" i="39"/>
  <c r="H32" i="39"/>
  <c r="J31" i="39"/>
  <c r="I31" i="39"/>
  <c r="H31" i="39"/>
  <c r="J30" i="39"/>
  <c r="I30" i="39"/>
  <c r="H30" i="39"/>
  <c r="J29" i="39"/>
  <c r="I29" i="39"/>
  <c r="H29" i="39"/>
  <c r="J28" i="39"/>
  <c r="I28" i="39"/>
  <c r="H28" i="39"/>
  <c r="J27" i="39"/>
  <c r="I27" i="39"/>
  <c r="H27" i="39"/>
  <c r="J26" i="39"/>
  <c r="I26" i="39"/>
  <c r="H26" i="39"/>
  <c r="J25" i="39"/>
  <c r="I25" i="39"/>
  <c r="H25" i="39"/>
  <c r="J24" i="39"/>
  <c r="K24" i="39" s="1"/>
  <c r="I24" i="39"/>
  <c r="H24" i="39"/>
  <c r="J23" i="39"/>
  <c r="I23" i="39"/>
  <c r="H23" i="39"/>
  <c r="J22" i="39"/>
  <c r="I22" i="39"/>
  <c r="H22" i="39"/>
  <c r="J21" i="39"/>
  <c r="I21" i="39"/>
  <c r="H21" i="39"/>
  <c r="J20" i="39"/>
  <c r="I20" i="39"/>
  <c r="H20" i="39"/>
  <c r="J19" i="39"/>
  <c r="I19" i="39"/>
  <c r="K19" i="39" s="1"/>
  <c r="H19" i="39"/>
  <c r="J18" i="39"/>
  <c r="I18" i="39"/>
  <c r="H18" i="39"/>
  <c r="J17" i="39"/>
  <c r="I17" i="39"/>
  <c r="K17" i="39" s="1"/>
  <c r="H17" i="39"/>
  <c r="J16" i="39"/>
  <c r="I16" i="39"/>
  <c r="H16" i="39"/>
  <c r="J15" i="39"/>
  <c r="I15" i="39"/>
  <c r="H15" i="39"/>
  <c r="J14" i="39"/>
  <c r="I14" i="39"/>
  <c r="K14" i="39" s="1"/>
  <c r="H14" i="39"/>
  <c r="J13" i="39"/>
  <c r="I13" i="39"/>
  <c r="H13" i="39"/>
  <c r="J12" i="39"/>
  <c r="I12" i="39"/>
  <c r="H12" i="39"/>
  <c r="J11" i="39"/>
  <c r="I11" i="39"/>
  <c r="H11" i="39"/>
  <c r="J10" i="39"/>
  <c r="I10" i="39"/>
  <c r="H10" i="39"/>
  <c r="J9" i="39"/>
  <c r="I9" i="39"/>
  <c r="H9" i="39"/>
  <c r="J8" i="39"/>
  <c r="I8" i="39"/>
  <c r="H8" i="39"/>
  <c r="J7" i="39"/>
  <c r="I7" i="39"/>
  <c r="H7" i="39"/>
  <c r="J6" i="39"/>
  <c r="I6" i="39"/>
  <c r="H6" i="39"/>
  <c r="J5" i="39"/>
  <c r="I5" i="39"/>
  <c r="K5" i="39" s="1"/>
  <c r="H5" i="39"/>
  <c r="J4" i="39"/>
  <c r="I4" i="39"/>
  <c r="K4" i="39" s="1"/>
  <c r="H4" i="39"/>
  <c r="J3" i="39"/>
  <c r="I3" i="39"/>
  <c r="H3" i="39"/>
  <c r="J129" i="38"/>
  <c r="I129" i="38"/>
  <c r="J128" i="38"/>
  <c r="I128" i="38"/>
  <c r="K128" i="38" s="1"/>
  <c r="J127" i="38"/>
  <c r="I127" i="38"/>
  <c r="J126" i="38"/>
  <c r="I126" i="38"/>
  <c r="J125" i="38"/>
  <c r="I125" i="38"/>
  <c r="J124" i="38"/>
  <c r="I124" i="38"/>
  <c r="K124" i="38" s="1"/>
  <c r="J123" i="38"/>
  <c r="I123" i="38"/>
  <c r="K123" i="38" s="1"/>
  <c r="J122" i="38"/>
  <c r="I122" i="38"/>
  <c r="K122" i="38" s="1"/>
  <c r="J121" i="38"/>
  <c r="I121" i="38"/>
  <c r="J120" i="38"/>
  <c r="I120" i="38"/>
  <c r="K120" i="38" s="1"/>
  <c r="J119" i="38"/>
  <c r="I119" i="38"/>
  <c r="J118" i="38"/>
  <c r="I118" i="38"/>
  <c r="J117" i="38"/>
  <c r="I117" i="38"/>
  <c r="J116" i="38"/>
  <c r="I116" i="38"/>
  <c r="J115" i="38"/>
  <c r="I115" i="38"/>
  <c r="J114" i="38"/>
  <c r="I114" i="38"/>
  <c r="K114" i="38" s="1"/>
  <c r="J113" i="38"/>
  <c r="I113" i="38"/>
  <c r="J112" i="38"/>
  <c r="I112" i="38"/>
  <c r="K112" i="38" s="1"/>
  <c r="J111" i="38"/>
  <c r="I111" i="38"/>
  <c r="J110" i="38"/>
  <c r="I110" i="38"/>
  <c r="K110" i="38" s="1"/>
  <c r="J109" i="38"/>
  <c r="I109" i="38"/>
  <c r="J108" i="38"/>
  <c r="I108" i="38"/>
  <c r="J107" i="38"/>
  <c r="I107" i="38"/>
  <c r="K107" i="38" s="1"/>
  <c r="J106" i="38"/>
  <c r="I106" i="38"/>
  <c r="K106" i="38" s="1"/>
  <c r="J105" i="38"/>
  <c r="I105" i="38"/>
  <c r="J104" i="38"/>
  <c r="I104" i="38"/>
  <c r="J103" i="38"/>
  <c r="I103" i="38"/>
  <c r="J102" i="38"/>
  <c r="I102" i="38"/>
  <c r="K102" i="38" s="1"/>
  <c r="J101" i="38"/>
  <c r="I101" i="38"/>
  <c r="J100" i="38"/>
  <c r="I100" i="38"/>
  <c r="J99" i="38"/>
  <c r="I99" i="38"/>
  <c r="K99" i="38" s="1"/>
  <c r="J98" i="38"/>
  <c r="I98" i="38"/>
  <c r="K98" i="38" s="1"/>
  <c r="J97" i="38"/>
  <c r="I97" i="38"/>
  <c r="J96" i="38"/>
  <c r="I96" i="38"/>
  <c r="K96" i="38" s="1"/>
  <c r="J95" i="38"/>
  <c r="I95" i="38"/>
  <c r="J94" i="38"/>
  <c r="I94" i="38"/>
  <c r="K94" i="38" s="1"/>
  <c r="J93" i="38"/>
  <c r="I93" i="38"/>
  <c r="J92" i="38"/>
  <c r="I92" i="38"/>
  <c r="J91" i="38"/>
  <c r="I91" i="38"/>
  <c r="J90" i="38"/>
  <c r="I90" i="38"/>
  <c r="K90" i="38" s="1"/>
  <c r="J89" i="38"/>
  <c r="I89" i="38"/>
  <c r="J88" i="38"/>
  <c r="I88" i="38"/>
  <c r="J87" i="38"/>
  <c r="I87" i="38"/>
  <c r="J86" i="38"/>
  <c r="I86" i="38"/>
  <c r="K86" i="38" s="1"/>
  <c r="J85" i="38"/>
  <c r="I85" i="38"/>
  <c r="J84" i="38"/>
  <c r="I84" i="38"/>
  <c r="A84" i="38"/>
  <c r="H84" i="38" s="1"/>
  <c r="J83" i="38"/>
  <c r="I83" i="38"/>
  <c r="H83" i="38"/>
  <c r="J82" i="38"/>
  <c r="I82" i="38"/>
  <c r="H82" i="38"/>
  <c r="J81" i="38"/>
  <c r="I81" i="38"/>
  <c r="H81" i="38"/>
  <c r="J80" i="38"/>
  <c r="I80" i="38"/>
  <c r="H80" i="38"/>
  <c r="J79" i="38"/>
  <c r="I79" i="38"/>
  <c r="K79" i="38" s="1"/>
  <c r="H79" i="38"/>
  <c r="J78" i="38"/>
  <c r="I78" i="38"/>
  <c r="K78" i="38" s="1"/>
  <c r="H78" i="38"/>
  <c r="J77" i="38"/>
  <c r="I77" i="38"/>
  <c r="H77" i="38"/>
  <c r="J76" i="38"/>
  <c r="I76" i="38"/>
  <c r="H76" i="38"/>
  <c r="J75" i="38"/>
  <c r="I75" i="38"/>
  <c r="H75" i="38"/>
  <c r="J74" i="38"/>
  <c r="I74" i="38"/>
  <c r="H74" i="38"/>
  <c r="J73" i="38"/>
  <c r="I73" i="38"/>
  <c r="K73" i="38" s="1"/>
  <c r="H73" i="38"/>
  <c r="J72" i="38"/>
  <c r="I72" i="38"/>
  <c r="K72" i="38" s="1"/>
  <c r="H72" i="38"/>
  <c r="J71" i="38"/>
  <c r="I71" i="38"/>
  <c r="K71" i="38" s="1"/>
  <c r="H71" i="38"/>
  <c r="J70" i="38"/>
  <c r="I70" i="38"/>
  <c r="H70" i="38"/>
  <c r="J69" i="38"/>
  <c r="I69" i="38"/>
  <c r="H69" i="38"/>
  <c r="J68" i="38"/>
  <c r="I68" i="38"/>
  <c r="H68" i="38"/>
  <c r="J67" i="38"/>
  <c r="I67" i="38"/>
  <c r="H67" i="38"/>
  <c r="J66" i="38"/>
  <c r="I66" i="38"/>
  <c r="H66" i="38"/>
  <c r="J65" i="38"/>
  <c r="I65" i="38"/>
  <c r="H65" i="38"/>
  <c r="J64" i="38"/>
  <c r="I64" i="38"/>
  <c r="H64" i="38"/>
  <c r="J63" i="38"/>
  <c r="I63" i="38"/>
  <c r="K63" i="38" s="1"/>
  <c r="H63" i="38"/>
  <c r="J62" i="38"/>
  <c r="I62" i="38"/>
  <c r="K62" i="38" s="1"/>
  <c r="H62" i="38"/>
  <c r="J61" i="38"/>
  <c r="I61" i="38"/>
  <c r="H61" i="38"/>
  <c r="J60" i="38"/>
  <c r="I60" i="38"/>
  <c r="H60" i="38"/>
  <c r="J59" i="38"/>
  <c r="I59" i="38"/>
  <c r="H59" i="38"/>
  <c r="J58" i="38"/>
  <c r="I58" i="38"/>
  <c r="H58" i="38"/>
  <c r="J57" i="38"/>
  <c r="I57" i="38"/>
  <c r="K57" i="38" s="1"/>
  <c r="H57" i="38"/>
  <c r="J56" i="38"/>
  <c r="I56" i="38"/>
  <c r="K56" i="38" s="1"/>
  <c r="H56" i="38"/>
  <c r="J55" i="38"/>
  <c r="I55" i="38"/>
  <c r="K55" i="38" s="1"/>
  <c r="H55" i="38"/>
  <c r="J54" i="38"/>
  <c r="I54" i="38"/>
  <c r="H54" i="38"/>
  <c r="J53" i="38"/>
  <c r="I53" i="38"/>
  <c r="H53" i="38"/>
  <c r="J52" i="38"/>
  <c r="I52" i="38"/>
  <c r="H52" i="38"/>
  <c r="J51" i="38"/>
  <c r="I51" i="38"/>
  <c r="H51" i="38"/>
  <c r="J50" i="38"/>
  <c r="I50" i="38"/>
  <c r="H50" i="38"/>
  <c r="J49" i="38"/>
  <c r="I49" i="38"/>
  <c r="H49" i="38"/>
  <c r="J48" i="38"/>
  <c r="I48" i="38"/>
  <c r="H48" i="38"/>
  <c r="J47" i="38"/>
  <c r="I47" i="38"/>
  <c r="K47" i="38" s="1"/>
  <c r="H47" i="38"/>
  <c r="J46" i="38"/>
  <c r="I46" i="38"/>
  <c r="K46" i="38" s="1"/>
  <c r="H46" i="38"/>
  <c r="J45" i="38"/>
  <c r="I45" i="38"/>
  <c r="H45" i="38"/>
  <c r="J44" i="38"/>
  <c r="I44" i="38"/>
  <c r="H44" i="38"/>
  <c r="J43" i="38"/>
  <c r="I43" i="38"/>
  <c r="H43" i="38"/>
  <c r="J42" i="38"/>
  <c r="I42" i="38"/>
  <c r="H42" i="38"/>
  <c r="J41" i="38"/>
  <c r="I41" i="38"/>
  <c r="K41" i="38" s="1"/>
  <c r="H41" i="38"/>
  <c r="J40" i="38"/>
  <c r="I40" i="38"/>
  <c r="K40" i="38" s="1"/>
  <c r="H40" i="38"/>
  <c r="J39" i="38"/>
  <c r="I39" i="38"/>
  <c r="K39" i="38" s="1"/>
  <c r="H39" i="38"/>
  <c r="J38" i="38"/>
  <c r="I38" i="38"/>
  <c r="H38" i="38"/>
  <c r="J37" i="38"/>
  <c r="I37" i="38"/>
  <c r="H37" i="38"/>
  <c r="J36" i="38"/>
  <c r="I36" i="38"/>
  <c r="H36" i="38"/>
  <c r="J35" i="38"/>
  <c r="I35" i="38"/>
  <c r="H35" i="38"/>
  <c r="J34" i="38"/>
  <c r="I34" i="38"/>
  <c r="H34" i="38"/>
  <c r="J33" i="38"/>
  <c r="I33" i="38"/>
  <c r="H33" i="38"/>
  <c r="J32" i="38"/>
  <c r="I32" i="38"/>
  <c r="H32" i="38"/>
  <c r="J31" i="38"/>
  <c r="I31" i="38"/>
  <c r="H31" i="38"/>
  <c r="J30" i="38"/>
  <c r="I30" i="38"/>
  <c r="K30" i="38" s="1"/>
  <c r="H30" i="38"/>
  <c r="J29" i="38"/>
  <c r="I29" i="38"/>
  <c r="H29" i="38"/>
  <c r="J28" i="38"/>
  <c r="I28" i="38"/>
  <c r="H28" i="38"/>
  <c r="J27" i="38"/>
  <c r="I27" i="38"/>
  <c r="H27" i="38"/>
  <c r="J26" i="38"/>
  <c r="I26" i="38"/>
  <c r="H26" i="38"/>
  <c r="J25" i="38"/>
  <c r="I25" i="38"/>
  <c r="K25" i="38" s="1"/>
  <c r="H25" i="38"/>
  <c r="J24" i="38"/>
  <c r="I24" i="38"/>
  <c r="K24" i="38" s="1"/>
  <c r="H24" i="38"/>
  <c r="J23" i="38"/>
  <c r="I23" i="38"/>
  <c r="H23" i="38"/>
  <c r="J22" i="38"/>
  <c r="I22" i="38"/>
  <c r="H22" i="38"/>
  <c r="J21" i="38"/>
  <c r="I21" i="38"/>
  <c r="H21" i="38"/>
  <c r="J20" i="38"/>
  <c r="I20" i="38"/>
  <c r="H20" i="38"/>
  <c r="J19" i="38"/>
  <c r="I19" i="38"/>
  <c r="H19" i="38"/>
  <c r="J18" i="38"/>
  <c r="I18" i="38"/>
  <c r="H18" i="38"/>
  <c r="J17" i="38"/>
  <c r="I17" i="38"/>
  <c r="H17" i="38"/>
  <c r="J16" i="38"/>
  <c r="I16" i="38"/>
  <c r="H16" i="38"/>
  <c r="J15" i="38"/>
  <c r="I15" i="38"/>
  <c r="K15" i="38" s="1"/>
  <c r="H15" i="38"/>
  <c r="J14" i="38"/>
  <c r="I14" i="38"/>
  <c r="K14" i="38" s="1"/>
  <c r="H14" i="38"/>
  <c r="J13" i="38"/>
  <c r="I13" i="38"/>
  <c r="H13" i="38"/>
  <c r="J12" i="38"/>
  <c r="I12" i="38"/>
  <c r="H12" i="38"/>
  <c r="J11" i="38"/>
  <c r="I11" i="38"/>
  <c r="H11" i="38"/>
  <c r="J10" i="38"/>
  <c r="I10" i="38"/>
  <c r="H10" i="38"/>
  <c r="J9" i="38"/>
  <c r="I9" i="38"/>
  <c r="K9" i="38" s="1"/>
  <c r="H9" i="38"/>
  <c r="J8" i="38"/>
  <c r="I8" i="38"/>
  <c r="K8" i="38" s="1"/>
  <c r="H8" i="38"/>
  <c r="J7" i="38"/>
  <c r="I7" i="38"/>
  <c r="K7" i="38" s="1"/>
  <c r="H7" i="38"/>
  <c r="J6" i="38"/>
  <c r="I6" i="38"/>
  <c r="H6" i="38"/>
  <c r="J5" i="38"/>
  <c r="I5" i="38"/>
  <c r="H5" i="38"/>
  <c r="J4" i="38"/>
  <c r="I4" i="38"/>
  <c r="H4" i="38"/>
  <c r="J3" i="38"/>
  <c r="I3" i="38"/>
  <c r="H3" i="38"/>
  <c r="A59" i="37"/>
  <c r="K59" i="37" s="1"/>
  <c r="I58" i="37"/>
  <c r="K58" i="37"/>
  <c r="J58" i="37"/>
  <c r="I57" i="37"/>
  <c r="K57" i="37"/>
  <c r="J57" i="37"/>
  <c r="I56" i="37"/>
  <c r="K56" i="37"/>
  <c r="J56" i="37"/>
  <c r="I55" i="37"/>
  <c r="K55" i="37"/>
  <c r="J55" i="37"/>
  <c r="L55" i="37" s="1"/>
  <c r="I54" i="37"/>
  <c r="K54" i="37"/>
  <c r="J54" i="37"/>
  <c r="I53" i="37"/>
  <c r="K53" i="37"/>
  <c r="J53" i="37"/>
  <c r="J52" i="37"/>
  <c r="I52" i="37"/>
  <c r="K52" i="37"/>
  <c r="I51" i="37"/>
  <c r="K51" i="37"/>
  <c r="J51" i="37"/>
  <c r="I50" i="37"/>
  <c r="J50" i="37"/>
  <c r="I49" i="37"/>
  <c r="I48" i="37"/>
  <c r="K48" i="37"/>
  <c r="J48" i="37"/>
  <c r="I47" i="37"/>
  <c r="K47" i="37"/>
  <c r="J47" i="37"/>
  <c r="I46" i="37"/>
  <c r="K46" i="37"/>
  <c r="J46" i="37"/>
  <c r="I45" i="37"/>
  <c r="K45" i="37"/>
  <c r="J45" i="37"/>
  <c r="I44" i="37"/>
  <c r="K44" i="37"/>
  <c r="I43" i="37"/>
  <c r="K43" i="37"/>
  <c r="J43" i="37"/>
  <c r="I42" i="37"/>
  <c r="I41" i="37"/>
  <c r="I40" i="37"/>
  <c r="K40" i="37"/>
  <c r="J40" i="37"/>
  <c r="L40" i="37" s="1"/>
  <c r="I39" i="37"/>
  <c r="K39" i="37"/>
  <c r="J39" i="37"/>
  <c r="I38" i="37"/>
  <c r="K38" i="37"/>
  <c r="J38" i="37"/>
  <c r="I37" i="37"/>
  <c r="K37" i="37"/>
  <c r="J37" i="37"/>
  <c r="I36" i="37"/>
  <c r="K36" i="37"/>
  <c r="I35" i="37"/>
  <c r="K35" i="37"/>
  <c r="J35" i="37"/>
  <c r="I34" i="37"/>
  <c r="J34" i="37"/>
  <c r="I33" i="37"/>
  <c r="K33" i="37"/>
  <c r="I32" i="37"/>
  <c r="K32" i="37"/>
  <c r="J32" i="37"/>
  <c r="I31" i="37"/>
  <c r="K31" i="37"/>
  <c r="J31" i="37"/>
  <c r="I30" i="37"/>
  <c r="K30" i="37"/>
  <c r="J30" i="37"/>
  <c r="I29" i="37"/>
  <c r="K29" i="37"/>
  <c r="J29" i="37"/>
  <c r="I28" i="37"/>
  <c r="K28" i="37"/>
  <c r="J28" i="37"/>
  <c r="I27" i="37"/>
  <c r="K27" i="37"/>
  <c r="J27" i="37"/>
  <c r="I26" i="37"/>
  <c r="J26" i="37"/>
  <c r="I25" i="37"/>
  <c r="I24" i="37"/>
  <c r="K24" i="37"/>
  <c r="J24" i="37"/>
  <c r="I23" i="37"/>
  <c r="K23" i="37"/>
  <c r="J23" i="37"/>
  <c r="I22" i="37"/>
  <c r="K22" i="37"/>
  <c r="J22" i="37"/>
  <c r="J21" i="37"/>
  <c r="I21" i="37"/>
  <c r="K21" i="37"/>
  <c r="I20" i="37"/>
  <c r="K20" i="37"/>
  <c r="I19" i="37"/>
  <c r="K19" i="37"/>
  <c r="J19" i="37"/>
  <c r="I18" i="37"/>
  <c r="J18" i="37"/>
  <c r="I17" i="37"/>
  <c r="K17" i="37"/>
  <c r="I16" i="37"/>
  <c r="K16" i="37"/>
  <c r="J16" i="37"/>
  <c r="I15" i="37"/>
  <c r="K15" i="37"/>
  <c r="J15" i="37"/>
  <c r="I14" i="37"/>
  <c r="K14" i="37"/>
  <c r="J14" i="37"/>
  <c r="I13" i="37"/>
  <c r="K13" i="37"/>
  <c r="J13" i="37"/>
  <c r="I12" i="37"/>
  <c r="K12" i="37"/>
  <c r="J12" i="37"/>
  <c r="I11" i="37"/>
  <c r="K11" i="37"/>
  <c r="J11" i="37"/>
  <c r="I10" i="37"/>
  <c r="J10" i="37"/>
  <c r="I9" i="37"/>
  <c r="I8" i="37"/>
  <c r="K8" i="37"/>
  <c r="J8" i="37"/>
  <c r="I7" i="37"/>
  <c r="K7" i="37"/>
  <c r="J7" i="37"/>
  <c r="I6" i="37"/>
  <c r="K6" i="37"/>
  <c r="J6" i="37"/>
  <c r="I5" i="37"/>
  <c r="K5" i="37"/>
  <c r="J5" i="37"/>
  <c r="I4" i="37"/>
  <c r="K4" i="37"/>
  <c r="J4" i="37"/>
  <c r="I3" i="37"/>
  <c r="K3" i="37"/>
  <c r="J3" i="37"/>
  <c r="A59" i="36"/>
  <c r="A60" i="36" s="1"/>
  <c r="A61" i="36" s="1"/>
  <c r="J58" i="36"/>
  <c r="H58" i="36"/>
  <c r="L58" i="36" s="1"/>
  <c r="M58" i="36" s="1"/>
  <c r="G58" i="36"/>
  <c r="K58" i="36" s="1"/>
  <c r="F58" i="36"/>
  <c r="J57" i="36"/>
  <c r="H57" i="36"/>
  <c r="L57" i="36" s="1"/>
  <c r="G57" i="36"/>
  <c r="K57" i="36" s="1"/>
  <c r="F57" i="36"/>
  <c r="J56" i="36"/>
  <c r="H56" i="36"/>
  <c r="L56" i="36" s="1"/>
  <c r="G56" i="36"/>
  <c r="K56" i="36" s="1"/>
  <c r="F56" i="36"/>
  <c r="J55" i="36"/>
  <c r="H55" i="36"/>
  <c r="L55" i="36" s="1"/>
  <c r="G55" i="36"/>
  <c r="K55" i="36" s="1"/>
  <c r="F55" i="36"/>
  <c r="J54" i="36"/>
  <c r="H54" i="36"/>
  <c r="L54" i="36" s="1"/>
  <c r="G54" i="36"/>
  <c r="K54" i="36" s="1"/>
  <c r="F54" i="36"/>
  <c r="J53" i="36"/>
  <c r="H53" i="36"/>
  <c r="L53" i="36" s="1"/>
  <c r="G53" i="36"/>
  <c r="K53" i="36" s="1"/>
  <c r="F53" i="36"/>
  <c r="J52" i="36"/>
  <c r="H52" i="36"/>
  <c r="L52" i="36" s="1"/>
  <c r="G52" i="36"/>
  <c r="K52" i="36" s="1"/>
  <c r="F52" i="36"/>
  <c r="J51" i="36"/>
  <c r="H51" i="36"/>
  <c r="L51" i="36" s="1"/>
  <c r="G51" i="36"/>
  <c r="K51" i="36" s="1"/>
  <c r="F51" i="36"/>
  <c r="J50" i="36"/>
  <c r="H50" i="36"/>
  <c r="L50" i="36" s="1"/>
  <c r="G50" i="36"/>
  <c r="K50" i="36" s="1"/>
  <c r="F50" i="36"/>
  <c r="J49" i="36"/>
  <c r="H49" i="36"/>
  <c r="L49" i="36" s="1"/>
  <c r="G49" i="36"/>
  <c r="K49" i="36" s="1"/>
  <c r="F49" i="36"/>
  <c r="J48" i="36"/>
  <c r="H48" i="36"/>
  <c r="L48" i="36" s="1"/>
  <c r="G48" i="36"/>
  <c r="K48" i="36" s="1"/>
  <c r="F48" i="36"/>
  <c r="J47" i="36"/>
  <c r="H47" i="36"/>
  <c r="L47" i="36" s="1"/>
  <c r="G47" i="36"/>
  <c r="K47" i="36" s="1"/>
  <c r="F47" i="36"/>
  <c r="J46" i="36"/>
  <c r="H46" i="36"/>
  <c r="L46" i="36" s="1"/>
  <c r="G46" i="36"/>
  <c r="K46" i="36" s="1"/>
  <c r="F46" i="36"/>
  <c r="J45" i="36"/>
  <c r="H45" i="36"/>
  <c r="L45" i="36" s="1"/>
  <c r="G45" i="36"/>
  <c r="K45" i="36" s="1"/>
  <c r="F45" i="36"/>
  <c r="J44" i="36"/>
  <c r="H44" i="36"/>
  <c r="L44" i="36" s="1"/>
  <c r="G44" i="36"/>
  <c r="K44" i="36" s="1"/>
  <c r="F44" i="36"/>
  <c r="J43" i="36"/>
  <c r="H43" i="36"/>
  <c r="L43" i="36" s="1"/>
  <c r="G43" i="36"/>
  <c r="K43" i="36" s="1"/>
  <c r="F43" i="36"/>
  <c r="J42" i="36"/>
  <c r="H42" i="36"/>
  <c r="L42" i="36" s="1"/>
  <c r="G42" i="36"/>
  <c r="K42" i="36" s="1"/>
  <c r="M42" i="36" s="1"/>
  <c r="F42" i="36"/>
  <c r="J41" i="36"/>
  <c r="H41" i="36"/>
  <c r="L41" i="36" s="1"/>
  <c r="G41" i="36"/>
  <c r="K41" i="36" s="1"/>
  <c r="F41" i="36"/>
  <c r="J40" i="36"/>
  <c r="H40" i="36"/>
  <c r="L40" i="36" s="1"/>
  <c r="G40" i="36"/>
  <c r="K40" i="36" s="1"/>
  <c r="F40" i="36"/>
  <c r="J39" i="36"/>
  <c r="H39" i="36"/>
  <c r="L39" i="36" s="1"/>
  <c r="G39" i="36"/>
  <c r="K39" i="36" s="1"/>
  <c r="F39" i="36"/>
  <c r="J38" i="36"/>
  <c r="H38" i="36"/>
  <c r="L38" i="36" s="1"/>
  <c r="G38" i="36"/>
  <c r="K38" i="36" s="1"/>
  <c r="M38" i="36" s="1"/>
  <c r="F38" i="36"/>
  <c r="J37" i="36"/>
  <c r="H37" i="36"/>
  <c r="L37" i="36" s="1"/>
  <c r="G37" i="36"/>
  <c r="K37" i="36" s="1"/>
  <c r="M37" i="36" s="1"/>
  <c r="F37" i="36"/>
  <c r="J36" i="36"/>
  <c r="H36" i="36"/>
  <c r="L36" i="36" s="1"/>
  <c r="G36" i="36"/>
  <c r="K36" i="36" s="1"/>
  <c r="F36" i="36"/>
  <c r="J35" i="36"/>
  <c r="H35" i="36"/>
  <c r="L35" i="36" s="1"/>
  <c r="G35" i="36"/>
  <c r="K35" i="36" s="1"/>
  <c r="F35" i="36"/>
  <c r="J34" i="36"/>
  <c r="H34" i="36"/>
  <c r="L34" i="36" s="1"/>
  <c r="G34" i="36"/>
  <c r="K34" i="36" s="1"/>
  <c r="F34" i="36"/>
  <c r="L33" i="36"/>
  <c r="J33" i="36"/>
  <c r="H33" i="36"/>
  <c r="G33" i="36"/>
  <c r="K33" i="36" s="1"/>
  <c r="F33" i="36"/>
  <c r="J32" i="36"/>
  <c r="H32" i="36"/>
  <c r="L32" i="36" s="1"/>
  <c r="G32" i="36"/>
  <c r="K32" i="36" s="1"/>
  <c r="F32" i="36"/>
  <c r="J31" i="36"/>
  <c r="H31" i="36"/>
  <c r="L31" i="36" s="1"/>
  <c r="G31" i="36"/>
  <c r="K31" i="36" s="1"/>
  <c r="F31" i="36"/>
  <c r="J30" i="36"/>
  <c r="H30" i="36"/>
  <c r="L30" i="36" s="1"/>
  <c r="G30" i="36"/>
  <c r="K30" i="36" s="1"/>
  <c r="F30" i="36"/>
  <c r="K29" i="36"/>
  <c r="J29" i="36"/>
  <c r="H29" i="36"/>
  <c r="L29" i="36" s="1"/>
  <c r="G29" i="36"/>
  <c r="F29" i="36"/>
  <c r="J28" i="36"/>
  <c r="H28" i="36"/>
  <c r="L28" i="36" s="1"/>
  <c r="G28" i="36"/>
  <c r="K28" i="36" s="1"/>
  <c r="F28" i="36"/>
  <c r="J27" i="36"/>
  <c r="H27" i="36"/>
  <c r="L27" i="36" s="1"/>
  <c r="G27" i="36"/>
  <c r="K27" i="36" s="1"/>
  <c r="F27" i="36"/>
  <c r="J26" i="36"/>
  <c r="H26" i="36"/>
  <c r="L26" i="36" s="1"/>
  <c r="G26" i="36"/>
  <c r="K26" i="36" s="1"/>
  <c r="F26" i="36"/>
  <c r="J25" i="36"/>
  <c r="H25" i="36"/>
  <c r="L25" i="36" s="1"/>
  <c r="G25" i="36"/>
  <c r="K25" i="36" s="1"/>
  <c r="F25" i="36"/>
  <c r="J24" i="36"/>
  <c r="H24" i="36"/>
  <c r="L24" i="36" s="1"/>
  <c r="G24" i="36"/>
  <c r="K24" i="36" s="1"/>
  <c r="F24" i="36"/>
  <c r="J23" i="36"/>
  <c r="H23" i="36"/>
  <c r="L23" i="36" s="1"/>
  <c r="G23" i="36"/>
  <c r="K23" i="36" s="1"/>
  <c r="F23" i="36"/>
  <c r="J22" i="36"/>
  <c r="H22" i="36"/>
  <c r="L22" i="36" s="1"/>
  <c r="G22" i="36"/>
  <c r="K22" i="36" s="1"/>
  <c r="F22" i="36"/>
  <c r="J21" i="36"/>
  <c r="H21" i="36"/>
  <c r="L21" i="36" s="1"/>
  <c r="G21" i="36"/>
  <c r="K21" i="36" s="1"/>
  <c r="F21" i="36"/>
  <c r="J20" i="36"/>
  <c r="H20" i="36"/>
  <c r="L20" i="36" s="1"/>
  <c r="G20" i="36"/>
  <c r="K20" i="36" s="1"/>
  <c r="F20" i="36"/>
  <c r="J19" i="36"/>
  <c r="H19" i="36"/>
  <c r="L19" i="36" s="1"/>
  <c r="G19" i="36"/>
  <c r="K19" i="36" s="1"/>
  <c r="F19" i="36"/>
  <c r="J18" i="36"/>
  <c r="H18" i="36"/>
  <c r="L18" i="36" s="1"/>
  <c r="G18" i="36"/>
  <c r="K18" i="36" s="1"/>
  <c r="F18" i="36"/>
  <c r="K17" i="36"/>
  <c r="J17" i="36"/>
  <c r="H17" i="36"/>
  <c r="L17" i="36" s="1"/>
  <c r="G17" i="36"/>
  <c r="F17" i="36"/>
  <c r="J16" i="36"/>
  <c r="H16" i="36"/>
  <c r="L16" i="36" s="1"/>
  <c r="G16" i="36"/>
  <c r="K16" i="36" s="1"/>
  <c r="F16" i="36"/>
  <c r="J15" i="36"/>
  <c r="H15" i="36"/>
  <c r="L15" i="36" s="1"/>
  <c r="G15" i="36"/>
  <c r="K15" i="36" s="1"/>
  <c r="F15" i="36"/>
  <c r="J14" i="36"/>
  <c r="H14" i="36"/>
  <c r="L14" i="36" s="1"/>
  <c r="G14" i="36"/>
  <c r="K14" i="36" s="1"/>
  <c r="F14" i="36"/>
  <c r="J13" i="36"/>
  <c r="H13" i="36"/>
  <c r="L13" i="36" s="1"/>
  <c r="G13" i="36"/>
  <c r="K13" i="36" s="1"/>
  <c r="F13" i="36"/>
  <c r="J12" i="36"/>
  <c r="H12" i="36"/>
  <c r="L12" i="36" s="1"/>
  <c r="G12" i="36"/>
  <c r="K12" i="36" s="1"/>
  <c r="F12" i="36"/>
  <c r="J11" i="36"/>
  <c r="H11" i="36"/>
  <c r="L11" i="36" s="1"/>
  <c r="G11" i="36"/>
  <c r="K11" i="36" s="1"/>
  <c r="F11" i="36"/>
  <c r="J10" i="36"/>
  <c r="H10" i="36"/>
  <c r="L10" i="36" s="1"/>
  <c r="G10" i="36"/>
  <c r="K10" i="36" s="1"/>
  <c r="F10" i="36"/>
  <c r="J9" i="36"/>
  <c r="H9" i="36"/>
  <c r="L9" i="36" s="1"/>
  <c r="G9" i="36"/>
  <c r="K9" i="36" s="1"/>
  <c r="F9" i="36"/>
  <c r="J8" i="36"/>
  <c r="H8" i="36"/>
  <c r="L8" i="36" s="1"/>
  <c r="G8" i="36"/>
  <c r="K8" i="36" s="1"/>
  <c r="F8" i="36"/>
  <c r="J7" i="36"/>
  <c r="H7" i="36"/>
  <c r="L7" i="36" s="1"/>
  <c r="G7" i="36"/>
  <c r="K7" i="36" s="1"/>
  <c r="F7" i="36"/>
  <c r="J6" i="36"/>
  <c r="H6" i="36"/>
  <c r="L6" i="36" s="1"/>
  <c r="G6" i="36"/>
  <c r="K6" i="36" s="1"/>
  <c r="F6" i="36"/>
  <c r="J5" i="36"/>
  <c r="H5" i="36"/>
  <c r="L5" i="36" s="1"/>
  <c r="G5" i="36"/>
  <c r="K5" i="36" s="1"/>
  <c r="M5" i="36" s="1"/>
  <c r="F5" i="36"/>
  <c r="J4" i="36"/>
  <c r="H4" i="36"/>
  <c r="L4" i="36" s="1"/>
  <c r="G4" i="36"/>
  <c r="K4" i="36" s="1"/>
  <c r="F4" i="36"/>
  <c r="J3" i="36"/>
  <c r="H3" i="36"/>
  <c r="L3" i="36" s="1"/>
  <c r="G3" i="36"/>
  <c r="K3" i="36" s="1"/>
  <c r="F3" i="36"/>
  <c r="M44" i="36" l="1"/>
  <c r="L46" i="37"/>
  <c r="K17" i="38"/>
  <c r="K33" i="38"/>
  <c r="K49" i="38"/>
  <c r="K65" i="38"/>
  <c r="K81" i="38"/>
  <c r="K103" i="38"/>
  <c r="K127" i="38"/>
  <c r="K38" i="39"/>
  <c r="K70" i="39"/>
  <c r="L16" i="37"/>
  <c r="K89" i="38"/>
  <c r="K39" i="39"/>
  <c r="K112" i="39"/>
  <c r="K122" i="39"/>
  <c r="M8" i="36"/>
  <c r="K4" i="38"/>
  <c r="K20" i="38"/>
  <c r="K36" i="38"/>
  <c r="K52" i="38"/>
  <c r="K68" i="38"/>
  <c r="K84" i="38"/>
  <c r="K92" i="38"/>
  <c r="K116" i="38"/>
  <c r="K99" i="39"/>
  <c r="K107" i="39"/>
  <c r="K123" i="39"/>
  <c r="K5" i="38"/>
  <c r="K21" i="38"/>
  <c r="K37" i="38"/>
  <c r="K53" i="38"/>
  <c r="K69" i="38"/>
  <c r="K93" i="38"/>
  <c r="A85" i="39"/>
  <c r="H85" i="39" s="1"/>
  <c r="M41" i="36"/>
  <c r="L39" i="37"/>
  <c r="K6" i="38"/>
  <c r="K22" i="38"/>
  <c r="K38" i="38"/>
  <c r="K54" i="38"/>
  <c r="K70" i="38"/>
  <c r="K87" i="38"/>
  <c r="K95" i="38"/>
  <c r="K11" i="39"/>
  <c r="K43" i="39"/>
  <c r="K48" i="39"/>
  <c r="K59" i="39"/>
  <c r="K86" i="39"/>
  <c r="K94" i="39"/>
  <c r="L33" i="37"/>
  <c r="M31" i="36"/>
  <c r="K18" i="38"/>
  <c r="K34" i="38"/>
  <c r="K50" i="38"/>
  <c r="K66" i="38"/>
  <c r="K82" i="38"/>
  <c r="K97" i="38"/>
  <c r="K105" i="38"/>
  <c r="K96" i="39"/>
  <c r="K103" i="39"/>
  <c r="K127" i="39"/>
  <c r="M35" i="36"/>
  <c r="M54" i="36"/>
  <c r="K129" i="38"/>
  <c r="K50" i="39"/>
  <c r="K82" i="39"/>
  <c r="K128" i="39"/>
  <c r="M14" i="36"/>
  <c r="M25" i="36"/>
  <c r="M43" i="36"/>
  <c r="M47" i="36"/>
  <c r="K45" i="39"/>
  <c r="K105" i="39"/>
  <c r="K113" i="39"/>
  <c r="K121" i="39"/>
  <c r="K115" i="38"/>
  <c r="M22" i="36"/>
  <c r="K9" i="39"/>
  <c r="K57" i="39"/>
  <c r="F59" i="36"/>
  <c r="H59" i="36"/>
  <c r="L59" i="36" s="1"/>
  <c r="K108" i="38"/>
  <c r="J59" i="36"/>
  <c r="K117" i="38"/>
  <c r="K31" i="39"/>
  <c r="K47" i="39"/>
  <c r="K79" i="39"/>
  <c r="K115" i="39"/>
  <c r="K125" i="38"/>
  <c r="K42" i="39"/>
  <c r="L42" i="37"/>
  <c r="L19" i="37"/>
  <c r="L30" i="37"/>
  <c r="L5" i="37"/>
  <c r="L6" i="37"/>
  <c r="L47" i="37"/>
  <c r="L58" i="37"/>
  <c r="L12" i="37"/>
  <c r="L13" i="37"/>
  <c r="L24" i="37"/>
  <c r="L3" i="37"/>
  <c r="L35" i="37"/>
  <c r="L15" i="37"/>
  <c r="L51" i="37"/>
  <c r="M48" i="36"/>
  <c r="L48" i="37"/>
  <c r="K36" i="39"/>
  <c r="K13" i="38"/>
  <c r="K29" i="38"/>
  <c r="K45" i="38"/>
  <c r="K61" i="38"/>
  <c r="K77" i="38"/>
  <c r="K88" i="38"/>
  <c r="K118" i="38"/>
  <c r="K10" i="39"/>
  <c r="K15" i="39"/>
  <c r="K58" i="39"/>
  <c r="K63" i="39"/>
  <c r="K74" i="39"/>
  <c r="K92" i="39"/>
  <c r="K91" i="39"/>
  <c r="M24" i="36"/>
  <c r="G59" i="36"/>
  <c r="K59" i="36" s="1"/>
  <c r="L34" i="37"/>
  <c r="K3" i="38"/>
  <c r="K51" i="38"/>
  <c r="K67" i="38"/>
  <c r="K83" i="38"/>
  <c r="K104" i="38"/>
  <c r="K111" i="38"/>
  <c r="K119" i="38"/>
  <c r="K126" i="38"/>
  <c r="K64" i="39"/>
  <c r="K69" i="39"/>
  <c r="K80" i="39"/>
  <c r="K93" i="39"/>
  <c r="K100" i="39"/>
  <c r="K116" i="39"/>
  <c r="K124" i="39"/>
  <c r="K75" i="39"/>
  <c r="K54" i="39"/>
  <c r="K81" i="39"/>
  <c r="M3" i="36"/>
  <c r="M7" i="36"/>
  <c r="M18" i="36"/>
  <c r="M32" i="36"/>
  <c r="K10" i="38"/>
  <c r="K26" i="38"/>
  <c r="K42" i="38"/>
  <c r="K58" i="38"/>
  <c r="K74" i="38"/>
  <c r="K91" i="38"/>
  <c r="K113" i="38"/>
  <c r="K121" i="38"/>
  <c r="K7" i="39"/>
  <c r="K12" i="39"/>
  <c r="K23" i="39"/>
  <c r="K55" i="39"/>
  <c r="K60" i="39"/>
  <c r="K71" i="39"/>
  <c r="K126" i="39"/>
  <c r="K6" i="39"/>
  <c r="M15" i="36"/>
  <c r="M50" i="36"/>
  <c r="L10" i="37"/>
  <c r="L17" i="37"/>
  <c r="L28" i="37"/>
  <c r="L43" i="37"/>
  <c r="L50" i="37"/>
  <c r="K16" i="38"/>
  <c r="K32" i="38"/>
  <c r="K48" i="38"/>
  <c r="K64" i="38"/>
  <c r="K80" i="38"/>
  <c r="K85" i="38"/>
  <c r="K13" i="39"/>
  <c r="K18" i="39"/>
  <c r="K29" i="39"/>
  <c r="K61" i="39"/>
  <c r="K66" i="39"/>
  <c r="K77" i="39"/>
  <c r="K88" i="39"/>
  <c r="K104" i="39"/>
  <c r="A85" i="38"/>
  <c r="A86" i="38" s="1"/>
  <c r="A87" i="38" s="1"/>
  <c r="K11" i="38"/>
  <c r="K43" i="38"/>
  <c r="K59" i="38"/>
  <c r="K75" i="38"/>
  <c r="K100" i="38"/>
  <c r="K8" i="39"/>
  <c r="K40" i="39"/>
  <c r="K56" i="39"/>
  <c r="K89" i="39"/>
  <c r="K97" i="39"/>
  <c r="K120" i="39"/>
  <c r="L27" i="37"/>
  <c r="K3" i="39"/>
  <c r="K51" i="39"/>
  <c r="M23" i="36"/>
  <c r="L4" i="37"/>
  <c r="L18" i="37"/>
  <c r="K12" i="38"/>
  <c r="K28" i="38"/>
  <c r="K44" i="38"/>
  <c r="K60" i="38"/>
  <c r="K76" i="38"/>
  <c r="K101" i="38"/>
  <c r="K109" i="38"/>
  <c r="K25" i="39"/>
  <c r="K30" i="39"/>
  <c r="K41" i="39"/>
  <c r="K73" i="39"/>
  <c r="K78" i="39"/>
  <c r="K106" i="39"/>
  <c r="K129" i="39"/>
  <c r="K21" i="39"/>
  <c r="K33" i="39"/>
  <c r="K22" i="39"/>
  <c r="K26" i="39"/>
  <c r="K34" i="39"/>
  <c r="K27" i="39"/>
  <c r="K16" i="39"/>
  <c r="K20" i="39"/>
  <c r="K28" i="39"/>
  <c r="K32" i="39"/>
  <c r="K19" i="38"/>
  <c r="K23" i="38"/>
  <c r="K27" i="38"/>
  <c r="K31" i="38"/>
  <c r="K35" i="38"/>
  <c r="L44" i="37"/>
  <c r="L56" i="37"/>
  <c r="L22" i="37"/>
  <c r="L38" i="37"/>
  <c r="L14" i="37"/>
  <c r="L26" i="37"/>
  <c r="L31" i="37"/>
  <c r="L32" i="37"/>
  <c r="L29" i="37"/>
  <c r="L49" i="37"/>
  <c r="L8" i="37"/>
  <c r="L37" i="37"/>
  <c r="L7" i="37"/>
  <c r="L20" i="37"/>
  <c r="L45" i="37"/>
  <c r="L57" i="37"/>
  <c r="M12" i="36"/>
  <c r="M10" i="36"/>
  <c r="M55" i="36"/>
  <c r="M21" i="36"/>
  <c r="M26" i="36"/>
  <c r="M17" i="36"/>
  <c r="M6" i="36"/>
  <c r="M11" i="36"/>
  <c r="M33" i="36"/>
  <c r="M46" i="36"/>
  <c r="M51" i="36"/>
  <c r="M53" i="36"/>
  <c r="M9" i="36"/>
  <c r="M19" i="36"/>
  <c r="M34" i="36"/>
  <c r="M36" i="36"/>
  <c r="M39" i="36"/>
  <c r="M27" i="36"/>
  <c r="M57" i="36"/>
  <c r="M45" i="36"/>
  <c r="A86" i="39"/>
  <c r="H86" i="38"/>
  <c r="H85" i="38"/>
  <c r="L41" i="37"/>
  <c r="L53" i="37"/>
  <c r="I59" i="37"/>
  <c r="J59" i="37"/>
  <c r="L59" i="37" s="1"/>
  <c r="A60" i="37"/>
  <c r="L23" i="37"/>
  <c r="L36" i="37"/>
  <c r="L52" i="37"/>
  <c r="L11" i="37"/>
  <c r="L21" i="37"/>
  <c r="L54" i="37"/>
  <c r="M29" i="36"/>
  <c r="M59" i="36"/>
  <c r="H61" i="36"/>
  <c r="L61" i="36" s="1"/>
  <c r="G61" i="36"/>
  <c r="K61" i="36" s="1"/>
  <c r="F61" i="36"/>
  <c r="A62" i="36"/>
  <c r="J61" i="36"/>
  <c r="J60" i="36"/>
  <c r="F60" i="36"/>
  <c r="M13" i="36"/>
  <c r="M30" i="36"/>
  <c r="M49" i="36"/>
  <c r="G60" i="36"/>
  <c r="K60" i="36" s="1"/>
  <c r="M4" i="36"/>
  <c r="M40" i="36"/>
  <c r="H60" i="36"/>
  <c r="L60" i="36" s="1"/>
  <c r="M52" i="36"/>
  <c r="M16" i="36"/>
  <c r="M20" i="36"/>
  <c r="M28" i="36"/>
  <c r="M56" i="36"/>
  <c r="A59" i="35"/>
  <c r="I59" i="35" s="1"/>
  <c r="I58" i="35"/>
  <c r="K58" i="35"/>
  <c r="J58" i="35"/>
  <c r="I57" i="35"/>
  <c r="K57" i="35"/>
  <c r="J57" i="35"/>
  <c r="I56" i="35"/>
  <c r="K56" i="35"/>
  <c r="J56" i="35"/>
  <c r="I55" i="35"/>
  <c r="K55" i="35"/>
  <c r="J55" i="35"/>
  <c r="I54" i="35"/>
  <c r="K54" i="35"/>
  <c r="J54" i="35"/>
  <c r="I53" i="35"/>
  <c r="K53" i="35"/>
  <c r="J53" i="35"/>
  <c r="I52" i="35"/>
  <c r="K52" i="35"/>
  <c r="J52" i="35"/>
  <c r="I51" i="35"/>
  <c r="K51" i="35"/>
  <c r="J51" i="35"/>
  <c r="I50" i="35"/>
  <c r="K50" i="35"/>
  <c r="J50" i="35"/>
  <c r="I49" i="35"/>
  <c r="K49" i="35"/>
  <c r="J49" i="35"/>
  <c r="I48" i="35"/>
  <c r="K48" i="35"/>
  <c r="J48" i="35"/>
  <c r="I47" i="35"/>
  <c r="K47" i="35"/>
  <c r="J47" i="35"/>
  <c r="I46" i="35"/>
  <c r="K46" i="35"/>
  <c r="J46" i="35"/>
  <c r="I45" i="35"/>
  <c r="K45" i="35"/>
  <c r="J45" i="35"/>
  <c r="I44" i="35"/>
  <c r="K44" i="35"/>
  <c r="J44" i="35"/>
  <c r="I43" i="35"/>
  <c r="K43" i="35"/>
  <c r="J43" i="35"/>
  <c r="I42" i="35"/>
  <c r="K42" i="35"/>
  <c r="J42" i="35"/>
  <c r="I41" i="35"/>
  <c r="K41" i="35"/>
  <c r="J41" i="35"/>
  <c r="I40" i="35"/>
  <c r="K40" i="35"/>
  <c r="J40" i="35"/>
  <c r="I39" i="35"/>
  <c r="K39" i="35"/>
  <c r="J39" i="35"/>
  <c r="I38" i="35"/>
  <c r="K38" i="35"/>
  <c r="J38" i="35"/>
  <c r="I37" i="35"/>
  <c r="K37" i="35"/>
  <c r="J37" i="35"/>
  <c r="I36" i="35"/>
  <c r="K36" i="35"/>
  <c r="J36" i="35"/>
  <c r="I35" i="35"/>
  <c r="K35" i="35"/>
  <c r="J35" i="35"/>
  <c r="K34" i="35"/>
  <c r="I34" i="35"/>
  <c r="J34" i="35"/>
  <c r="I33" i="35"/>
  <c r="K33" i="35"/>
  <c r="J33" i="35"/>
  <c r="I32" i="35"/>
  <c r="K32" i="35"/>
  <c r="J32" i="35"/>
  <c r="I31" i="35"/>
  <c r="K31" i="35"/>
  <c r="J31" i="35"/>
  <c r="I30" i="35"/>
  <c r="K30" i="35"/>
  <c r="J30" i="35"/>
  <c r="I29" i="35"/>
  <c r="K29" i="35"/>
  <c r="J29" i="35"/>
  <c r="I28" i="35"/>
  <c r="K28" i="35"/>
  <c r="J28" i="35"/>
  <c r="I27" i="35"/>
  <c r="K27" i="35"/>
  <c r="J27" i="35"/>
  <c r="I26" i="35"/>
  <c r="K26" i="35"/>
  <c r="J26" i="35"/>
  <c r="I25" i="35"/>
  <c r="K25" i="35"/>
  <c r="J25" i="35"/>
  <c r="J24" i="35"/>
  <c r="I24" i="35"/>
  <c r="K24" i="35"/>
  <c r="I23" i="35"/>
  <c r="K23" i="35"/>
  <c r="J23" i="35"/>
  <c r="I22" i="35"/>
  <c r="K22" i="35"/>
  <c r="J22" i="35"/>
  <c r="L22" i="35" s="1"/>
  <c r="I21" i="35"/>
  <c r="K21" i="35"/>
  <c r="J21" i="35"/>
  <c r="I20" i="35"/>
  <c r="K20" i="35"/>
  <c r="J20" i="35"/>
  <c r="I19" i="35"/>
  <c r="K19" i="35"/>
  <c r="J19" i="35"/>
  <c r="I18" i="35"/>
  <c r="K18" i="35"/>
  <c r="J18" i="35"/>
  <c r="I17" i="35"/>
  <c r="K17" i="35"/>
  <c r="J17" i="35"/>
  <c r="I16" i="35"/>
  <c r="K16" i="35"/>
  <c r="J16" i="35"/>
  <c r="I15" i="35"/>
  <c r="K15" i="35"/>
  <c r="J15" i="35"/>
  <c r="I14" i="35"/>
  <c r="K14" i="35"/>
  <c r="J14" i="35"/>
  <c r="I13" i="35"/>
  <c r="K13" i="35"/>
  <c r="J13" i="35"/>
  <c r="I12" i="35"/>
  <c r="K12" i="35"/>
  <c r="J12" i="35"/>
  <c r="I11" i="35"/>
  <c r="K11" i="35"/>
  <c r="J11" i="35"/>
  <c r="I10" i="35"/>
  <c r="K10" i="35"/>
  <c r="J10" i="35"/>
  <c r="I9" i="35"/>
  <c r="K9" i="35"/>
  <c r="J9" i="35"/>
  <c r="I8" i="35"/>
  <c r="K8" i="35"/>
  <c r="J8" i="35"/>
  <c r="I7" i="35"/>
  <c r="K7" i="35"/>
  <c r="J7" i="35"/>
  <c r="I6" i="35"/>
  <c r="K6" i="35"/>
  <c r="J6" i="35"/>
  <c r="I5" i="35"/>
  <c r="K5" i="35"/>
  <c r="J5" i="35"/>
  <c r="I4" i="35"/>
  <c r="K4" i="35"/>
  <c r="J4" i="35"/>
  <c r="K3" i="35"/>
  <c r="I3" i="35"/>
  <c r="J3" i="35"/>
  <c r="J129" i="34"/>
  <c r="I129" i="34"/>
  <c r="J128" i="34"/>
  <c r="I128" i="34"/>
  <c r="J127" i="34"/>
  <c r="I127" i="34"/>
  <c r="J126" i="34"/>
  <c r="I126" i="34"/>
  <c r="J125" i="34"/>
  <c r="I125" i="34"/>
  <c r="J124" i="34"/>
  <c r="I124" i="34"/>
  <c r="J123" i="34"/>
  <c r="I123" i="34"/>
  <c r="J122" i="34"/>
  <c r="I122" i="34"/>
  <c r="J121" i="34"/>
  <c r="I121" i="34"/>
  <c r="J120" i="34"/>
  <c r="I120" i="34"/>
  <c r="J119" i="34"/>
  <c r="I119" i="34"/>
  <c r="J118" i="34"/>
  <c r="I118" i="34"/>
  <c r="J117" i="34"/>
  <c r="I117" i="34"/>
  <c r="J116" i="34"/>
  <c r="I116" i="34"/>
  <c r="J115" i="34"/>
  <c r="I115" i="34"/>
  <c r="J114" i="34"/>
  <c r="I114" i="34"/>
  <c r="J113" i="34"/>
  <c r="I113" i="34"/>
  <c r="J112" i="34"/>
  <c r="I112" i="34"/>
  <c r="J111" i="34"/>
  <c r="I111" i="34"/>
  <c r="J110" i="34"/>
  <c r="I110" i="34"/>
  <c r="J109" i="34"/>
  <c r="I109" i="34"/>
  <c r="J108" i="34"/>
  <c r="I108" i="34"/>
  <c r="J107" i="34"/>
  <c r="I107" i="34"/>
  <c r="J106" i="34"/>
  <c r="I106" i="34"/>
  <c r="J105" i="34"/>
  <c r="I105" i="34"/>
  <c r="J104" i="34"/>
  <c r="I104" i="34"/>
  <c r="J103" i="34"/>
  <c r="I103" i="34"/>
  <c r="J102" i="34"/>
  <c r="I102" i="34"/>
  <c r="J101" i="34"/>
  <c r="I101" i="34"/>
  <c r="J100" i="34"/>
  <c r="I100" i="34"/>
  <c r="J99" i="34"/>
  <c r="I99" i="34"/>
  <c r="J98" i="34"/>
  <c r="I98" i="34"/>
  <c r="K98" i="34" s="1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I87" i="34"/>
  <c r="J86" i="34"/>
  <c r="I86" i="34"/>
  <c r="J85" i="34"/>
  <c r="I85" i="34"/>
  <c r="J84" i="34"/>
  <c r="I84" i="34"/>
  <c r="A84" i="34"/>
  <c r="A85" i="34" s="1"/>
  <c r="J83" i="34"/>
  <c r="I83" i="34"/>
  <c r="H83" i="34"/>
  <c r="J82" i="34"/>
  <c r="I82" i="34"/>
  <c r="H82" i="34"/>
  <c r="J81" i="34"/>
  <c r="I81" i="34"/>
  <c r="H81" i="34"/>
  <c r="J80" i="34"/>
  <c r="I80" i="34"/>
  <c r="H80" i="34"/>
  <c r="J79" i="34"/>
  <c r="I79" i="34"/>
  <c r="H79" i="34"/>
  <c r="J78" i="34"/>
  <c r="I78" i="34"/>
  <c r="H78" i="34"/>
  <c r="J77" i="34"/>
  <c r="I77" i="34"/>
  <c r="H77" i="34"/>
  <c r="J76" i="34"/>
  <c r="I76" i="34"/>
  <c r="H76" i="34"/>
  <c r="J75" i="34"/>
  <c r="I75" i="34"/>
  <c r="H75" i="34"/>
  <c r="J74" i="34"/>
  <c r="I74" i="34"/>
  <c r="H74" i="34"/>
  <c r="J73" i="34"/>
  <c r="I73" i="34"/>
  <c r="H73" i="34"/>
  <c r="J72" i="34"/>
  <c r="I72" i="34"/>
  <c r="H72" i="34"/>
  <c r="J71" i="34"/>
  <c r="I71" i="34"/>
  <c r="H71" i="34"/>
  <c r="J70" i="34"/>
  <c r="I70" i="34"/>
  <c r="H70" i="34"/>
  <c r="J69" i="34"/>
  <c r="I69" i="34"/>
  <c r="H69" i="34"/>
  <c r="J68" i="34"/>
  <c r="I68" i="34"/>
  <c r="H68" i="34"/>
  <c r="J67" i="34"/>
  <c r="I67" i="34"/>
  <c r="H67" i="34"/>
  <c r="J66" i="34"/>
  <c r="I66" i="34"/>
  <c r="H66" i="34"/>
  <c r="J65" i="34"/>
  <c r="I65" i="34"/>
  <c r="H65" i="34"/>
  <c r="J64" i="34"/>
  <c r="I64" i="34"/>
  <c r="H64" i="34"/>
  <c r="J63" i="34"/>
  <c r="I63" i="34"/>
  <c r="K63" i="34" s="1"/>
  <c r="H63" i="34"/>
  <c r="J62" i="34"/>
  <c r="I62" i="34"/>
  <c r="H62" i="34"/>
  <c r="J61" i="34"/>
  <c r="I61" i="34"/>
  <c r="H61" i="34"/>
  <c r="J60" i="34"/>
  <c r="I60" i="34"/>
  <c r="H60" i="34"/>
  <c r="J59" i="34"/>
  <c r="I59" i="34"/>
  <c r="K59" i="34" s="1"/>
  <c r="H59" i="34"/>
  <c r="J58" i="34"/>
  <c r="I58" i="34"/>
  <c r="H58" i="34"/>
  <c r="J57" i="34"/>
  <c r="I57" i="34"/>
  <c r="H57" i="34"/>
  <c r="J56" i="34"/>
  <c r="I56" i="34"/>
  <c r="H56" i="34"/>
  <c r="J55" i="34"/>
  <c r="I55" i="34"/>
  <c r="H55" i="34"/>
  <c r="J54" i="34"/>
  <c r="I54" i="34"/>
  <c r="H54" i="34"/>
  <c r="J53" i="34"/>
  <c r="I53" i="34"/>
  <c r="H53" i="34"/>
  <c r="J52" i="34"/>
  <c r="I52" i="34"/>
  <c r="H52" i="34"/>
  <c r="J51" i="34"/>
  <c r="I51" i="34"/>
  <c r="H51" i="34"/>
  <c r="J50" i="34"/>
  <c r="I50" i="34"/>
  <c r="K50" i="34" s="1"/>
  <c r="H50" i="34"/>
  <c r="J49" i="34"/>
  <c r="I49" i="34"/>
  <c r="K49" i="34" s="1"/>
  <c r="H49" i="34"/>
  <c r="J48" i="34"/>
  <c r="I48" i="34"/>
  <c r="H48" i="34"/>
  <c r="J47" i="34"/>
  <c r="I47" i="34"/>
  <c r="H47" i="34"/>
  <c r="J46" i="34"/>
  <c r="I46" i="34"/>
  <c r="H46" i="34"/>
  <c r="J45" i="34"/>
  <c r="I45" i="34"/>
  <c r="H45" i="34"/>
  <c r="J44" i="34"/>
  <c r="I44" i="34"/>
  <c r="H44" i="34"/>
  <c r="J43" i="34"/>
  <c r="K43" i="34" s="1"/>
  <c r="I43" i="34"/>
  <c r="H43" i="34"/>
  <c r="J42" i="34"/>
  <c r="I42" i="34"/>
  <c r="K42" i="34" s="1"/>
  <c r="H42" i="34"/>
  <c r="J41" i="34"/>
  <c r="I41" i="34"/>
  <c r="K41" i="34" s="1"/>
  <c r="H41" i="34"/>
  <c r="J40" i="34"/>
  <c r="I40" i="34"/>
  <c r="K40" i="34" s="1"/>
  <c r="H40" i="34"/>
  <c r="J39" i="34"/>
  <c r="I39" i="34"/>
  <c r="H39" i="34"/>
  <c r="J38" i="34"/>
  <c r="I38" i="34"/>
  <c r="H38" i="34"/>
  <c r="J37" i="34"/>
  <c r="I37" i="34"/>
  <c r="H37" i="34"/>
  <c r="J36" i="34"/>
  <c r="I36" i="34"/>
  <c r="H36" i="34"/>
  <c r="J35" i="34"/>
  <c r="I35" i="34"/>
  <c r="K35" i="34" s="1"/>
  <c r="H35" i="34"/>
  <c r="J34" i="34"/>
  <c r="I34" i="34"/>
  <c r="H34" i="34"/>
  <c r="J33" i="34"/>
  <c r="I33" i="34"/>
  <c r="K33" i="34" s="1"/>
  <c r="H33" i="34"/>
  <c r="J32" i="34"/>
  <c r="I32" i="34"/>
  <c r="H32" i="34"/>
  <c r="J31" i="34"/>
  <c r="I31" i="34"/>
  <c r="H31" i="34"/>
  <c r="J30" i="34"/>
  <c r="I30" i="34"/>
  <c r="H30" i="34"/>
  <c r="J29" i="34"/>
  <c r="I29" i="34"/>
  <c r="K29" i="34" s="1"/>
  <c r="H29" i="34"/>
  <c r="J28" i="34"/>
  <c r="I28" i="34"/>
  <c r="H28" i="34"/>
  <c r="J27" i="34"/>
  <c r="I27" i="34"/>
  <c r="H27" i="34"/>
  <c r="J26" i="34"/>
  <c r="I26" i="34"/>
  <c r="K26" i="34" s="1"/>
  <c r="H26" i="34"/>
  <c r="J25" i="34"/>
  <c r="I25" i="34"/>
  <c r="H25" i="34"/>
  <c r="J24" i="34"/>
  <c r="I24" i="34"/>
  <c r="H24" i="34"/>
  <c r="J23" i="34"/>
  <c r="I23" i="34"/>
  <c r="H23" i="34"/>
  <c r="J22" i="34"/>
  <c r="I22" i="34"/>
  <c r="K22" i="34" s="1"/>
  <c r="H22" i="34"/>
  <c r="J21" i="34"/>
  <c r="I21" i="34"/>
  <c r="H21" i="34"/>
  <c r="J20" i="34"/>
  <c r="I20" i="34"/>
  <c r="H20" i="34"/>
  <c r="J19" i="34"/>
  <c r="I19" i="34"/>
  <c r="H19" i="34"/>
  <c r="J18" i="34"/>
  <c r="I18" i="34"/>
  <c r="K18" i="34" s="1"/>
  <c r="H18" i="34"/>
  <c r="J17" i="34"/>
  <c r="I17" i="34"/>
  <c r="K17" i="34" s="1"/>
  <c r="H17" i="34"/>
  <c r="J16" i="34"/>
  <c r="I16" i="34"/>
  <c r="H16" i="34"/>
  <c r="J15" i="34"/>
  <c r="I15" i="34"/>
  <c r="H15" i="34"/>
  <c r="J14" i="34"/>
  <c r="I14" i="34"/>
  <c r="H14" i="34"/>
  <c r="J13" i="34"/>
  <c r="I13" i="34"/>
  <c r="K13" i="34" s="1"/>
  <c r="H13" i="34"/>
  <c r="J12" i="34"/>
  <c r="I12" i="34"/>
  <c r="H12" i="34"/>
  <c r="J11" i="34"/>
  <c r="K11" i="34" s="1"/>
  <c r="I11" i="34"/>
  <c r="H11" i="34"/>
  <c r="J10" i="34"/>
  <c r="I10" i="34"/>
  <c r="K10" i="34" s="1"/>
  <c r="H10" i="34"/>
  <c r="J9" i="34"/>
  <c r="I9" i="34"/>
  <c r="H9" i="34"/>
  <c r="J8" i="34"/>
  <c r="I8" i="34"/>
  <c r="H8" i="34"/>
  <c r="J7" i="34"/>
  <c r="I7" i="34"/>
  <c r="H7" i="34"/>
  <c r="J6" i="34"/>
  <c r="I6" i="34"/>
  <c r="H6" i="34"/>
  <c r="J5" i="34"/>
  <c r="I5" i="34"/>
  <c r="K5" i="34" s="1"/>
  <c r="H5" i="34"/>
  <c r="J4" i="34"/>
  <c r="I4" i="34"/>
  <c r="K4" i="34" s="1"/>
  <c r="H4" i="34"/>
  <c r="J3" i="34"/>
  <c r="I3" i="34"/>
  <c r="H3" i="34"/>
  <c r="K53" i="34" l="1"/>
  <c r="K38" i="34"/>
  <c r="K6" i="34"/>
  <c r="K27" i="34"/>
  <c r="K7" i="34"/>
  <c r="K12" i="34"/>
  <c r="K28" i="34"/>
  <c r="K23" i="34"/>
  <c r="K55" i="34"/>
  <c r="L18" i="35"/>
  <c r="K122" i="34"/>
  <c r="K25" i="34"/>
  <c r="K57" i="34"/>
  <c r="K14" i="34"/>
  <c r="K47" i="34"/>
  <c r="K52" i="34"/>
  <c r="K116" i="34"/>
  <c r="K8" i="34"/>
  <c r="K37" i="34"/>
  <c r="K32" i="34"/>
  <c r="K48" i="34"/>
  <c r="K85" i="34"/>
  <c r="K109" i="34"/>
  <c r="K125" i="34"/>
  <c r="K9" i="34"/>
  <c r="K34" i="34"/>
  <c r="K44" i="34"/>
  <c r="K54" i="34"/>
  <c r="K103" i="34"/>
  <c r="K119" i="34"/>
  <c r="M61" i="36"/>
  <c r="K19" i="34"/>
  <c r="K60" i="34"/>
  <c r="K104" i="34"/>
  <c r="K128" i="34"/>
  <c r="K15" i="34"/>
  <c r="K20" i="34"/>
  <c r="K16" i="34"/>
  <c r="K21" i="34"/>
  <c r="K31" i="34"/>
  <c r="K46" i="34"/>
  <c r="L54" i="35"/>
  <c r="L11" i="35"/>
  <c r="L19" i="35"/>
  <c r="L23" i="35"/>
  <c r="L55" i="35"/>
  <c r="K30" i="34"/>
  <c r="K67" i="34"/>
  <c r="K83" i="34"/>
  <c r="L34" i="35"/>
  <c r="K39" i="34"/>
  <c r="K91" i="34"/>
  <c r="K115" i="34"/>
  <c r="K36" i="34"/>
  <c r="K59" i="35"/>
  <c r="K45" i="34"/>
  <c r="K86" i="34"/>
  <c r="K118" i="34"/>
  <c r="K24" i="34"/>
  <c r="K111" i="34"/>
  <c r="K3" i="34"/>
  <c r="K51" i="34"/>
  <c r="K121" i="34"/>
  <c r="K61" i="34"/>
  <c r="L45" i="35"/>
  <c r="A87" i="39"/>
  <c r="H86" i="39"/>
  <c r="H87" i="38"/>
  <c r="A88" i="38"/>
  <c r="A61" i="37"/>
  <c r="I60" i="37"/>
  <c r="K60" i="37"/>
  <c r="J60" i="37"/>
  <c r="A63" i="36"/>
  <c r="J62" i="36"/>
  <c r="H62" i="36"/>
  <c r="L62" i="36" s="1"/>
  <c r="G62" i="36"/>
  <c r="K62" i="36" s="1"/>
  <c r="F62" i="36"/>
  <c r="M60" i="36"/>
  <c r="L43" i="35"/>
  <c r="L49" i="35"/>
  <c r="L44" i="35"/>
  <c r="L47" i="35"/>
  <c r="L50" i="35"/>
  <c r="L14" i="35"/>
  <c r="L25" i="35"/>
  <c r="L30" i="35"/>
  <c r="L28" i="35"/>
  <c r="L32" i="35"/>
  <c r="L38" i="35"/>
  <c r="L26" i="35"/>
  <c r="L9" i="35"/>
  <c r="L39" i="35"/>
  <c r="L29" i="35"/>
  <c r="L4" i="35"/>
  <c r="L57" i="35"/>
  <c r="L10" i="35"/>
  <c r="L15" i="35"/>
  <c r="L40" i="35"/>
  <c r="L7" i="35"/>
  <c r="L12" i="35"/>
  <c r="L17" i="35"/>
  <c r="L53" i="35"/>
  <c r="L58" i="35"/>
  <c r="L5" i="35"/>
  <c r="L8" i="35"/>
  <c r="L33" i="35"/>
  <c r="L46" i="35"/>
  <c r="L21" i="35"/>
  <c r="L41" i="35"/>
  <c r="L6" i="35"/>
  <c r="L36" i="35"/>
  <c r="L52" i="35"/>
  <c r="L3" i="35"/>
  <c r="L56" i="35"/>
  <c r="L27" i="35"/>
  <c r="L51" i="35"/>
  <c r="L16" i="35"/>
  <c r="L31" i="35"/>
  <c r="L20" i="35"/>
  <c r="L24" i="35"/>
  <c r="L37" i="35"/>
  <c r="L35" i="35"/>
  <c r="L13" i="35"/>
  <c r="L42" i="35"/>
  <c r="L48" i="35"/>
  <c r="A60" i="35"/>
  <c r="J59" i="35"/>
  <c r="K76" i="34"/>
  <c r="K80" i="34"/>
  <c r="K90" i="34"/>
  <c r="K102" i="34"/>
  <c r="K108" i="34"/>
  <c r="K114" i="34"/>
  <c r="K112" i="34"/>
  <c r="K95" i="34"/>
  <c r="K56" i="34"/>
  <c r="K64" i="34"/>
  <c r="K81" i="34"/>
  <c r="K62" i="34"/>
  <c r="K66" i="34"/>
  <c r="K70" i="34"/>
  <c r="K74" i="34"/>
  <c r="K78" i="34"/>
  <c r="K82" i="34"/>
  <c r="K87" i="34"/>
  <c r="K93" i="34"/>
  <c r="K117" i="34"/>
  <c r="K123" i="34"/>
  <c r="K100" i="34"/>
  <c r="K79" i="34"/>
  <c r="K77" i="34"/>
  <c r="K68" i="34"/>
  <c r="K72" i="34"/>
  <c r="K89" i="34"/>
  <c r="K101" i="34"/>
  <c r="K107" i="34"/>
  <c r="K65" i="34"/>
  <c r="K73" i="34"/>
  <c r="K120" i="34"/>
  <c r="K99" i="34"/>
  <c r="K105" i="34"/>
  <c r="K58" i="34"/>
  <c r="K92" i="34"/>
  <c r="K71" i="34"/>
  <c r="K75" i="34"/>
  <c r="K106" i="34"/>
  <c r="K88" i="34"/>
  <c r="K94" i="34"/>
  <c r="K110" i="34"/>
  <c r="K126" i="34"/>
  <c r="K124" i="34"/>
  <c r="K84" i="34"/>
  <c r="K127" i="34"/>
  <c r="K96" i="34"/>
  <c r="K69" i="34"/>
  <c r="K97" i="34"/>
  <c r="K113" i="34"/>
  <c r="K129" i="34"/>
  <c r="A86" i="34"/>
  <c r="H85" i="34"/>
  <c r="H84" i="34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A52" i="33"/>
  <c r="A51" i="33" s="1"/>
  <c r="A50" i="33" s="1"/>
  <c r="A49" i="33" s="1"/>
  <c r="A48" i="33" s="1"/>
  <c r="A47" i="33" s="1"/>
  <c r="A46" i="33" s="1"/>
  <c r="A45" i="33" s="1"/>
  <c r="A44" i="33" s="1"/>
  <c r="A43" i="33" s="1"/>
  <c r="A42" i="33" s="1"/>
  <c r="A41" i="33" s="1"/>
  <c r="A40" i="33" s="1"/>
  <c r="A39" i="33" s="1"/>
  <c r="A38" i="33" s="1"/>
  <c r="A37" i="33" s="1"/>
  <c r="A36" i="33" s="1"/>
  <c r="A35" i="33" s="1"/>
  <c r="A34" i="33" s="1"/>
  <c r="A33" i="33" s="1"/>
  <c r="A32" i="33" s="1"/>
  <c r="A31" i="33" s="1"/>
  <c r="A30" i="33" s="1"/>
  <c r="A29" i="33" s="1"/>
  <c r="A28" i="33" s="1"/>
  <c r="A27" i="33" s="1"/>
  <c r="A26" i="33" s="1"/>
  <c r="A25" i="33" s="1"/>
  <c r="A24" i="33" s="1"/>
  <c r="A23" i="33" s="1"/>
  <c r="A22" i="33" s="1"/>
  <c r="A21" i="33" s="1"/>
  <c r="A20" i="33" s="1"/>
  <c r="A19" i="33" s="1"/>
  <c r="A18" i="33" s="1"/>
  <c r="A17" i="33" s="1"/>
  <c r="A16" i="33" s="1"/>
  <c r="A15" i="33" s="1"/>
  <c r="A14" i="33" s="1"/>
  <c r="A13" i="33" s="1"/>
  <c r="A12" i="33" s="1"/>
  <c r="A11" i="33" s="1"/>
  <c r="A10" i="33" s="1"/>
  <c r="A9" i="33" s="1"/>
  <c r="A8" i="33" s="1"/>
  <c r="A7" i="33" s="1"/>
  <c r="A6" i="33" s="1"/>
  <c r="A5" i="33" s="1"/>
  <c r="A4" i="33" s="1"/>
  <c r="A3" i="33" s="1"/>
  <c r="D53" i="33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A41" i="11"/>
  <c r="A40" i="11" s="1"/>
  <c r="A39" i="11" s="1"/>
  <c r="A38" i="11" s="1"/>
  <c r="A37" i="11" s="1"/>
  <c r="A36" i="11" s="1"/>
  <c r="A35" i="11" s="1"/>
  <c r="A34" i="11" s="1"/>
  <c r="A33" i="11" s="1"/>
  <c r="A32" i="11" s="1"/>
  <c r="A31" i="11" s="1"/>
  <c r="A30" i="11" s="1"/>
  <c r="A29" i="11" s="1"/>
  <c r="A28" i="11" s="1"/>
  <c r="A27" i="11" s="1"/>
  <c r="A26" i="11" s="1"/>
  <c r="A25" i="11" s="1"/>
  <c r="A24" i="11" s="1"/>
  <c r="A23" i="11" s="1"/>
  <c r="A22" i="11" s="1"/>
  <c r="A21" i="11" s="1"/>
  <c r="A20" i="11" s="1"/>
  <c r="A19" i="11" s="1"/>
  <c r="A18" i="11" s="1"/>
  <c r="A17" i="11" s="1"/>
  <c r="A16" i="11" s="1"/>
  <c r="A15" i="11" s="1"/>
  <c r="A14" i="11" s="1"/>
  <c r="A13" i="11" s="1"/>
  <c r="A12" i="11" s="1"/>
  <c r="A11" i="11" s="1"/>
  <c r="A10" i="11" s="1"/>
  <c r="A9" i="11" s="1"/>
  <c r="A8" i="11" s="1"/>
  <c r="A7" i="11" s="1"/>
  <c r="A6" i="11" s="1"/>
  <c r="A5" i="11" s="1"/>
  <c r="A4" i="11" s="1"/>
  <c r="A3" i="11" s="1"/>
  <c r="A2" i="11" s="1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A51" i="10"/>
  <c r="A50" i="10" s="1"/>
  <c r="A49" i="10" s="1"/>
  <c r="A48" i="10" s="1"/>
  <c r="A47" i="10" s="1"/>
  <c r="A46" i="10" s="1"/>
  <c r="A45" i="10" s="1"/>
  <c r="A44" i="10" s="1"/>
  <c r="A43" i="10" s="1"/>
  <c r="A42" i="10" s="1"/>
  <c r="A41" i="10" s="1"/>
  <c r="A40" i="10" s="1"/>
  <c r="A39" i="10" s="1"/>
  <c r="A38" i="10" s="1"/>
  <c r="A37" i="10" s="1"/>
  <c r="A36" i="10" s="1"/>
  <c r="A35" i="10" s="1"/>
  <c r="A34" i="10" s="1"/>
  <c r="A33" i="10" s="1"/>
  <c r="A32" i="10" s="1"/>
  <c r="A31" i="10" s="1"/>
  <c r="A30" i="10" s="1"/>
  <c r="A29" i="10" s="1"/>
  <c r="A28" i="10" s="1"/>
  <c r="A27" i="10" s="1"/>
  <c r="A26" i="10" s="1"/>
  <c r="A25" i="10" s="1"/>
  <c r="A24" i="10" s="1"/>
  <c r="A23" i="10" s="1"/>
  <c r="A22" i="10" s="1"/>
  <c r="A21" i="10" s="1"/>
  <c r="A20" i="10" s="1"/>
  <c r="A19" i="10" s="1"/>
  <c r="A18" i="10" s="1"/>
  <c r="A17" i="10" s="1"/>
  <c r="A16" i="10" s="1"/>
  <c r="A15" i="10" s="1"/>
  <c r="A14" i="10" s="1"/>
  <c r="A13" i="10" s="1"/>
  <c r="A12" i="10" s="1"/>
  <c r="A11" i="10" s="1"/>
  <c r="A10" i="10" s="1"/>
  <c r="A9" i="10" s="1"/>
  <c r="A8" i="10" s="1"/>
  <c r="A7" i="10" s="1"/>
  <c r="A6" i="10" s="1"/>
  <c r="A5" i="10" s="1"/>
  <c r="A4" i="10" s="1"/>
  <c r="A3" i="10" s="1"/>
  <c r="A2" i="10" s="1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A12" i="22"/>
  <c r="A11" i="22" s="1"/>
  <c r="A10" i="22" s="1"/>
  <c r="A9" i="22" s="1"/>
  <c r="A8" i="22" s="1"/>
  <c r="A7" i="22" s="1"/>
  <c r="A6" i="22" s="1"/>
  <c r="A5" i="22" s="1"/>
  <c r="A4" i="22" s="1"/>
  <c r="A3" i="22" s="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A42" i="21"/>
  <c r="A41" i="21" s="1"/>
  <c r="A40" i="21" s="1"/>
  <c r="A39" i="21" s="1"/>
  <c r="A38" i="21" s="1"/>
  <c r="A37" i="21" s="1"/>
  <c r="A36" i="21" s="1"/>
  <c r="A35" i="21" s="1"/>
  <c r="A34" i="21" s="1"/>
  <c r="A33" i="21" s="1"/>
  <c r="A32" i="21" s="1"/>
  <c r="A31" i="21" s="1"/>
  <c r="A30" i="21" s="1"/>
  <c r="A29" i="21" s="1"/>
  <c r="A28" i="21" s="1"/>
  <c r="A27" i="21" s="1"/>
  <c r="A26" i="21" s="1"/>
  <c r="A25" i="21" s="1"/>
  <c r="A24" i="21" s="1"/>
  <c r="A23" i="21" s="1"/>
  <c r="A22" i="21" s="1"/>
  <c r="A21" i="21" s="1"/>
  <c r="A20" i="21" s="1"/>
  <c r="A19" i="21" s="1"/>
  <c r="A18" i="21" s="1"/>
  <c r="A17" i="21" s="1"/>
  <c r="A16" i="21" s="1"/>
  <c r="A15" i="21" s="1"/>
  <c r="A14" i="21" s="1"/>
  <c r="A13" i="21" s="1"/>
  <c r="A12" i="21" s="1"/>
  <c r="A11" i="21" s="1"/>
  <c r="A10" i="21" s="1"/>
  <c r="A9" i="21" s="1"/>
  <c r="A8" i="21" s="1"/>
  <c r="A7" i="21" s="1"/>
  <c r="A6" i="21" s="1"/>
  <c r="A5" i="21" s="1"/>
  <c r="A4" i="21" s="1"/>
  <c r="A3" i="21" s="1"/>
  <c r="L60" i="37" l="1"/>
  <c r="L59" i="35"/>
  <c r="M62" i="36"/>
  <c r="A88" i="39"/>
  <c r="H87" i="39"/>
  <c r="A89" i="38"/>
  <c r="H88" i="38"/>
  <c r="K61" i="37"/>
  <c r="J61" i="37"/>
  <c r="L61" i="37" s="1"/>
  <c r="A62" i="37"/>
  <c r="I61" i="37"/>
  <c r="J63" i="36"/>
  <c r="F63" i="36"/>
  <c r="H63" i="36"/>
  <c r="L63" i="36" s="1"/>
  <c r="A64" i="36"/>
  <c r="G63" i="36"/>
  <c r="K63" i="36" s="1"/>
  <c r="A61" i="35"/>
  <c r="K60" i="35"/>
  <c r="J60" i="35"/>
  <c r="I60" i="35"/>
  <c r="A87" i="34"/>
  <c r="H86" i="34"/>
  <c r="D126" i="33"/>
  <c r="D125" i="33"/>
  <c r="D124" i="33"/>
  <c r="D123" i="33"/>
  <c r="D122" i="33"/>
  <c r="D121" i="33"/>
  <c r="D120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A54" i="33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4" i="33" s="1"/>
  <c r="A125" i="33" s="1"/>
  <c r="A126" i="33" s="1"/>
  <c r="M63" i="36" l="1"/>
  <c r="A89" i="39"/>
  <c r="H88" i="39"/>
  <c r="A90" i="38"/>
  <c r="H89" i="38"/>
  <c r="I62" i="37"/>
  <c r="J62" i="37"/>
  <c r="A63" i="37"/>
  <c r="K62" i="37"/>
  <c r="H64" i="36"/>
  <c r="L64" i="36" s="1"/>
  <c r="G64" i="36"/>
  <c r="K64" i="36" s="1"/>
  <c r="M64" i="36" s="1"/>
  <c r="F64" i="36"/>
  <c r="A65" i="36"/>
  <c r="J64" i="36"/>
  <c r="L60" i="35"/>
  <c r="K61" i="35"/>
  <c r="J61" i="35"/>
  <c r="I61" i="35"/>
  <c r="A62" i="35"/>
  <c r="A88" i="34"/>
  <c r="H87" i="34"/>
  <c r="A102" i="32"/>
  <c r="A103" i="32" s="1"/>
  <c r="Q101" i="32"/>
  <c r="P101" i="32"/>
  <c r="O101" i="32"/>
  <c r="Q100" i="32"/>
  <c r="P100" i="32"/>
  <c r="O100" i="32"/>
  <c r="Q99" i="32"/>
  <c r="P99" i="32"/>
  <c r="O99" i="32"/>
  <c r="Q98" i="32"/>
  <c r="P98" i="32"/>
  <c r="O98" i="32"/>
  <c r="Q97" i="32"/>
  <c r="P97" i="32"/>
  <c r="O97" i="32"/>
  <c r="Q96" i="32"/>
  <c r="P96" i="32"/>
  <c r="O96" i="32"/>
  <c r="Q95" i="32"/>
  <c r="P95" i="32"/>
  <c r="O95" i="32"/>
  <c r="Q94" i="32"/>
  <c r="P94" i="32"/>
  <c r="O94" i="32"/>
  <c r="Q93" i="32"/>
  <c r="P93" i="32"/>
  <c r="O93" i="32"/>
  <c r="Q92" i="32"/>
  <c r="P92" i="32"/>
  <c r="O92" i="32"/>
  <c r="Q91" i="32"/>
  <c r="P91" i="32"/>
  <c r="O91" i="32"/>
  <c r="Q90" i="32"/>
  <c r="P90" i="32"/>
  <c r="O90" i="32"/>
  <c r="Q89" i="32"/>
  <c r="P89" i="32"/>
  <c r="O89" i="32"/>
  <c r="Q88" i="32"/>
  <c r="P88" i="32"/>
  <c r="O88" i="32"/>
  <c r="Q87" i="32"/>
  <c r="P87" i="32"/>
  <c r="O87" i="32"/>
  <c r="Q86" i="32"/>
  <c r="P86" i="32"/>
  <c r="O86" i="32"/>
  <c r="Q85" i="32"/>
  <c r="P85" i="32"/>
  <c r="O85" i="32"/>
  <c r="Q84" i="32"/>
  <c r="P84" i="32"/>
  <c r="O84" i="32"/>
  <c r="Q83" i="32"/>
  <c r="P83" i="32"/>
  <c r="O83" i="32"/>
  <c r="Q82" i="32"/>
  <c r="P82" i="32"/>
  <c r="O82" i="32"/>
  <c r="Q81" i="32"/>
  <c r="P81" i="32"/>
  <c r="O81" i="32"/>
  <c r="Q80" i="32"/>
  <c r="P80" i="32"/>
  <c r="O80" i="32"/>
  <c r="Q79" i="32"/>
  <c r="P79" i="32"/>
  <c r="O79" i="32"/>
  <c r="Q78" i="32"/>
  <c r="P78" i="32"/>
  <c r="O78" i="32"/>
  <c r="Q77" i="32"/>
  <c r="P77" i="32"/>
  <c r="O77" i="32"/>
  <c r="Q76" i="32"/>
  <c r="P76" i="32"/>
  <c r="O76" i="32"/>
  <c r="Q75" i="32"/>
  <c r="P75" i="32"/>
  <c r="O75" i="32"/>
  <c r="Q74" i="32"/>
  <c r="P74" i="32"/>
  <c r="O74" i="32"/>
  <c r="Q73" i="32"/>
  <c r="P73" i="32"/>
  <c r="O73" i="32"/>
  <c r="Q72" i="32"/>
  <c r="P72" i="32"/>
  <c r="O72" i="32"/>
  <c r="Q71" i="32"/>
  <c r="P71" i="32"/>
  <c r="O71" i="32"/>
  <c r="Q70" i="32"/>
  <c r="P70" i="32"/>
  <c r="O70" i="32"/>
  <c r="Q69" i="32"/>
  <c r="P69" i="32"/>
  <c r="O69" i="32"/>
  <c r="Q68" i="32"/>
  <c r="P68" i="32"/>
  <c r="O68" i="32"/>
  <c r="Q67" i="32"/>
  <c r="P67" i="32"/>
  <c r="O67" i="32"/>
  <c r="Q66" i="32"/>
  <c r="P66" i="32"/>
  <c r="O66" i="32"/>
  <c r="Q65" i="32"/>
  <c r="P65" i="32"/>
  <c r="O65" i="32"/>
  <c r="Q64" i="32"/>
  <c r="P64" i="32"/>
  <c r="O64" i="32"/>
  <c r="Q63" i="32"/>
  <c r="P63" i="32"/>
  <c r="O63" i="32"/>
  <c r="Q62" i="32"/>
  <c r="P62" i="32"/>
  <c r="O62" i="32"/>
  <c r="Q61" i="32"/>
  <c r="P61" i="32"/>
  <c r="O61" i="32"/>
  <c r="Q60" i="32"/>
  <c r="P60" i="32"/>
  <c r="O60" i="32"/>
  <c r="Q59" i="32"/>
  <c r="P59" i="32"/>
  <c r="O59" i="32"/>
  <c r="Q58" i="32"/>
  <c r="P58" i="32"/>
  <c r="O58" i="32"/>
  <c r="Q57" i="32"/>
  <c r="P57" i="32"/>
  <c r="O57" i="32"/>
  <c r="Q56" i="32"/>
  <c r="P56" i="32"/>
  <c r="O56" i="32"/>
  <c r="Q55" i="32"/>
  <c r="P55" i="32"/>
  <c r="O55" i="32"/>
  <c r="Q54" i="32"/>
  <c r="P54" i="32"/>
  <c r="O54" i="32"/>
  <c r="O53" i="32"/>
  <c r="O52" i="32"/>
  <c r="K52" i="32"/>
  <c r="E52" i="32" a="1"/>
  <c r="E52" i="32" s="1"/>
  <c r="O51" i="32"/>
  <c r="K51" i="32"/>
  <c r="E51" i="32" a="1"/>
  <c r="E51" i="32" s="1"/>
  <c r="O50" i="32"/>
  <c r="K50" i="32"/>
  <c r="E50" i="32" a="1"/>
  <c r="E50" i="32" s="1"/>
  <c r="O49" i="32"/>
  <c r="K49" i="32"/>
  <c r="E49" i="32" a="1"/>
  <c r="E49" i="32" s="1"/>
  <c r="O48" i="32"/>
  <c r="K48" i="32"/>
  <c r="E48" i="32" a="1"/>
  <c r="E48" i="32" s="1"/>
  <c r="O47" i="32"/>
  <c r="K47" i="32"/>
  <c r="E47" i="32" a="1"/>
  <c r="E47" i="32" s="1"/>
  <c r="O46" i="32"/>
  <c r="K46" i="32"/>
  <c r="E46" i="32" a="1"/>
  <c r="E46" i="32" s="1"/>
  <c r="O45" i="32"/>
  <c r="K45" i="32"/>
  <c r="E45" i="32" a="1"/>
  <c r="E45" i="32" s="1"/>
  <c r="O44" i="32"/>
  <c r="K44" i="32"/>
  <c r="E44" i="32" a="1"/>
  <c r="E44" i="32" s="1"/>
  <c r="O43" i="32"/>
  <c r="K43" i="32"/>
  <c r="P52" i="32" s="1"/>
  <c r="E43" i="32" a="1"/>
  <c r="E43" i="32" s="1"/>
  <c r="K42" i="32"/>
  <c r="E42" i="32" a="1"/>
  <c r="E42" i="32" s="1"/>
  <c r="A42" i="32"/>
  <c r="A41" i="32" s="1"/>
  <c r="K41" i="32"/>
  <c r="E41" i="32" a="1"/>
  <c r="E41" i="32" s="1"/>
  <c r="K40" i="32"/>
  <c r="E40" i="32" a="1"/>
  <c r="E40" i="32" s="1"/>
  <c r="K39" i="32"/>
  <c r="E39" i="32" a="1"/>
  <c r="E39" i="32" s="1"/>
  <c r="K38" i="32"/>
  <c r="E38" i="32" a="1"/>
  <c r="E38" i="32" s="1"/>
  <c r="K37" i="32"/>
  <c r="E37" i="32" a="1"/>
  <c r="E37" i="32" s="1"/>
  <c r="K36" i="32"/>
  <c r="E36" i="32" a="1"/>
  <c r="E36" i="32" s="1"/>
  <c r="K35" i="32"/>
  <c r="E35" i="32" a="1"/>
  <c r="E35" i="32" s="1"/>
  <c r="K34" i="32"/>
  <c r="E34" i="32" a="1"/>
  <c r="E34" i="32" s="1"/>
  <c r="K33" i="32"/>
  <c r="E33" i="32" a="1"/>
  <c r="E33" i="32" s="1"/>
  <c r="K32" i="32"/>
  <c r="E32" i="32" a="1"/>
  <c r="E32" i="32" s="1"/>
  <c r="K31" i="32"/>
  <c r="E31" i="32" a="1"/>
  <c r="E31" i="32" s="1"/>
  <c r="K30" i="32"/>
  <c r="E30" i="32" a="1"/>
  <c r="E30" i="32" s="1"/>
  <c r="K29" i="32"/>
  <c r="E29" i="32" a="1"/>
  <c r="E29" i="32" s="1"/>
  <c r="K28" i="32"/>
  <c r="E28" i="32" a="1"/>
  <c r="E28" i="32" s="1"/>
  <c r="K27" i="32"/>
  <c r="E27" i="32" a="1"/>
  <c r="E27" i="32" s="1"/>
  <c r="K26" i="32"/>
  <c r="E26" i="32" a="1"/>
  <c r="E26" i="32" s="1"/>
  <c r="K25" i="32"/>
  <c r="E25" i="32" a="1"/>
  <c r="E25" i="32" s="1"/>
  <c r="K24" i="32"/>
  <c r="E24" i="32" a="1"/>
  <c r="E24" i="32" s="1"/>
  <c r="K23" i="32"/>
  <c r="E23" i="32" a="1"/>
  <c r="E23" i="32" s="1"/>
  <c r="K22" i="32"/>
  <c r="E22" i="32" a="1"/>
  <c r="E22" i="32" s="1"/>
  <c r="K21" i="32"/>
  <c r="E21" i="32" a="1"/>
  <c r="E21" i="32" s="1"/>
  <c r="K20" i="32"/>
  <c r="E20" i="32" a="1"/>
  <c r="E20" i="32" s="1"/>
  <c r="K19" i="32"/>
  <c r="E19" i="32" a="1"/>
  <c r="E19" i="32" s="1"/>
  <c r="K18" i="32"/>
  <c r="E18" i="32" a="1"/>
  <c r="E18" i="32" s="1"/>
  <c r="K17" i="32"/>
  <c r="E17" i="32" a="1"/>
  <c r="E17" i="32" s="1"/>
  <c r="K16" i="32"/>
  <c r="E16" i="32" a="1"/>
  <c r="E16" i="32" s="1"/>
  <c r="K15" i="32"/>
  <c r="E15" i="32" a="1"/>
  <c r="E15" i="32" s="1"/>
  <c r="K14" i="32"/>
  <c r="E14" i="32" a="1"/>
  <c r="E14" i="32" s="1"/>
  <c r="K13" i="32"/>
  <c r="E13" i="32" a="1"/>
  <c r="E13" i="32" s="1"/>
  <c r="K12" i="32"/>
  <c r="E12" i="32" a="1"/>
  <c r="E12" i="32" s="1"/>
  <c r="K11" i="32"/>
  <c r="E11" i="32" a="1"/>
  <c r="E11" i="32" s="1"/>
  <c r="K10" i="32"/>
  <c r="E10" i="32" a="1"/>
  <c r="E10" i="32" s="1"/>
  <c r="K9" i="32"/>
  <c r="E9" i="32" a="1"/>
  <c r="E9" i="32" s="1"/>
  <c r="K8" i="32"/>
  <c r="E8" i="32" a="1"/>
  <c r="E8" i="32" s="1"/>
  <c r="K7" i="32"/>
  <c r="E7" i="32" a="1"/>
  <c r="E7" i="32" s="1"/>
  <c r="K6" i="32"/>
  <c r="E6" i="32" a="1"/>
  <c r="E6" i="32" s="1"/>
  <c r="K5" i="32"/>
  <c r="E5" i="32" a="1"/>
  <c r="E5" i="32" s="1"/>
  <c r="K4" i="32"/>
  <c r="E4" i="32" a="1"/>
  <c r="E4" i="32" s="1"/>
  <c r="K3" i="32"/>
  <c r="E3" i="32" a="1"/>
  <c r="E3" i="32" s="1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G126" i="22"/>
  <c r="G125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93" i="22"/>
  <c r="G92" i="22"/>
  <c r="G91" i="22"/>
  <c r="G90" i="22"/>
  <c r="G89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R57" i="32" l="1"/>
  <c r="R61" i="32"/>
  <c r="R65" i="32"/>
  <c r="R69" i="32"/>
  <c r="R73" i="32"/>
  <c r="R77" i="32"/>
  <c r="R81" i="32"/>
  <c r="R85" i="32"/>
  <c r="R89" i="32"/>
  <c r="R93" i="32"/>
  <c r="R97" i="32"/>
  <c r="R101" i="32"/>
  <c r="A90" i="39"/>
  <c r="H89" i="39"/>
  <c r="A91" i="38"/>
  <c r="H90" i="38"/>
  <c r="A64" i="37"/>
  <c r="J63" i="37"/>
  <c r="I63" i="37"/>
  <c r="K63" i="37"/>
  <c r="L62" i="37"/>
  <c r="P48" i="32"/>
  <c r="A66" i="36"/>
  <c r="J65" i="36"/>
  <c r="H65" i="36"/>
  <c r="L65" i="36" s="1"/>
  <c r="G65" i="36"/>
  <c r="K65" i="36" s="1"/>
  <c r="F65" i="36"/>
  <c r="R54" i="32"/>
  <c r="R58" i="32"/>
  <c r="R62" i="32"/>
  <c r="R66" i="32"/>
  <c r="R70" i="32"/>
  <c r="R74" i="32"/>
  <c r="R78" i="32"/>
  <c r="R82" i="32"/>
  <c r="R86" i="32"/>
  <c r="R90" i="32"/>
  <c r="R94" i="32"/>
  <c r="R98" i="32"/>
  <c r="L61" i="35"/>
  <c r="P53" i="32"/>
  <c r="P43" i="32"/>
  <c r="P50" i="32"/>
  <c r="A63" i="35"/>
  <c r="I62" i="35"/>
  <c r="K62" i="35"/>
  <c r="J62" i="35"/>
  <c r="R55" i="32"/>
  <c r="R59" i="32"/>
  <c r="R63" i="32"/>
  <c r="R67" i="32"/>
  <c r="R71" i="32"/>
  <c r="R75" i="32"/>
  <c r="R79" i="32"/>
  <c r="R83" i="32"/>
  <c r="R87" i="32"/>
  <c r="R91" i="32"/>
  <c r="R95" i="32"/>
  <c r="R99" i="32"/>
  <c r="P44" i="32"/>
  <c r="Q47" i="32"/>
  <c r="Q50" i="32"/>
  <c r="Q53" i="32"/>
  <c r="Q46" i="32"/>
  <c r="Q45" i="32"/>
  <c r="Q52" i="32"/>
  <c r="R52" i="32" s="1"/>
  <c r="Q48" i="32"/>
  <c r="Q43" i="32"/>
  <c r="P46" i="32"/>
  <c r="R56" i="32"/>
  <c r="R60" i="32"/>
  <c r="R64" i="32"/>
  <c r="R68" i="32"/>
  <c r="R72" i="32"/>
  <c r="R76" i="32"/>
  <c r="R80" i="32"/>
  <c r="R84" i="32"/>
  <c r="R88" i="32"/>
  <c r="R92" i="32"/>
  <c r="R96" i="32"/>
  <c r="R100" i="32"/>
  <c r="H88" i="34"/>
  <c r="A89" i="34"/>
  <c r="Q41" i="32"/>
  <c r="A40" i="32"/>
  <c r="P41" i="32"/>
  <c r="O41" i="32"/>
  <c r="Q103" i="32"/>
  <c r="P103" i="32"/>
  <c r="O103" i="32"/>
  <c r="A104" i="32"/>
  <c r="O42" i="32"/>
  <c r="Q44" i="32"/>
  <c r="P51" i="32"/>
  <c r="P102" i="32"/>
  <c r="P42" i="32"/>
  <c r="Q51" i="32"/>
  <c r="Q102" i="32"/>
  <c r="Q42" i="32"/>
  <c r="P49" i="32"/>
  <c r="O102" i="32"/>
  <c r="Q49" i="32"/>
  <c r="P47" i="32"/>
  <c r="P45" i="32"/>
  <c r="J129" i="29"/>
  <c r="I129" i="29"/>
  <c r="J128" i="29"/>
  <c r="I128" i="29"/>
  <c r="J127" i="29"/>
  <c r="I127" i="29"/>
  <c r="J126" i="29"/>
  <c r="I126" i="29"/>
  <c r="J125" i="29"/>
  <c r="I125" i="29"/>
  <c r="J124" i="29"/>
  <c r="I124" i="29"/>
  <c r="J123" i="29"/>
  <c r="I123" i="29"/>
  <c r="J122" i="29"/>
  <c r="I122" i="29"/>
  <c r="J121" i="29"/>
  <c r="I121" i="29"/>
  <c r="K121" i="29" s="1"/>
  <c r="J120" i="29"/>
  <c r="I120" i="29"/>
  <c r="J119" i="29"/>
  <c r="I119" i="29"/>
  <c r="J118" i="29"/>
  <c r="I118" i="29"/>
  <c r="J117" i="29"/>
  <c r="I117" i="29"/>
  <c r="K117" i="29" s="1"/>
  <c r="J116" i="29"/>
  <c r="I116" i="29"/>
  <c r="J115" i="29"/>
  <c r="I115" i="29"/>
  <c r="J114" i="29"/>
  <c r="I114" i="29"/>
  <c r="J113" i="29"/>
  <c r="I113" i="29"/>
  <c r="J112" i="29"/>
  <c r="I112" i="29"/>
  <c r="J111" i="29"/>
  <c r="I111" i="29"/>
  <c r="J110" i="29"/>
  <c r="K110" i="29" s="1"/>
  <c r="I110" i="29"/>
  <c r="J109" i="29"/>
  <c r="I109" i="29"/>
  <c r="K109" i="29" s="1"/>
  <c r="J108" i="29"/>
  <c r="I108" i="29"/>
  <c r="J107" i="29"/>
  <c r="I107" i="29"/>
  <c r="J106" i="29"/>
  <c r="I106" i="29"/>
  <c r="K106" i="29" s="1"/>
  <c r="J105" i="29"/>
  <c r="I105" i="29"/>
  <c r="K105" i="29" s="1"/>
  <c r="J104" i="29"/>
  <c r="I104" i="29"/>
  <c r="J103" i="29"/>
  <c r="I103" i="29"/>
  <c r="J102" i="29"/>
  <c r="I102" i="29"/>
  <c r="J101" i="29"/>
  <c r="I101" i="29"/>
  <c r="J100" i="29"/>
  <c r="I100" i="29"/>
  <c r="J99" i="29"/>
  <c r="I99" i="29"/>
  <c r="J98" i="29"/>
  <c r="I98" i="29"/>
  <c r="J97" i="29"/>
  <c r="I97" i="29"/>
  <c r="J96" i="29"/>
  <c r="I96" i="29"/>
  <c r="J95" i="29"/>
  <c r="I95" i="29"/>
  <c r="J94" i="29"/>
  <c r="I94" i="29"/>
  <c r="J93" i="29"/>
  <c r="I93" i="29"/>
  <c r="K93" i="29" s="1"/>
  <c r="J92" i="29"/>
  <c r="I92" i="29"/>
  <c r="J91" i="29"/>
  <c r="I91" i="29"/>
  <c r="J90" i="29"/>
  <c r="I90" i="29"/>
  <c r="K90" i="29" s="1"/>
  <c r="J89" i="29"/>
  <c r="I89" i="29"/>
  <c r="J88" i="29"/>
  <c r="I88" i="29"/>
  <c r="J87" i="29"/>
  <c r="I87" i="29"/>
  <c r="J86" i="29"/>
  <c r="I86" i="29"/>
  <c r="J85" i="29"/>
  <c r="I85" i="29"/>
  <c r="K85" i="29" s="1"/>
  <c r="J84" i="29"/>
  <c r="I84" i="29"/>
  <c r="J83" i="29"/>
  <c r="I83" i="29"/>
  <c r="H83" i="29"/>
  <c r="J82" i="29"/>
  <c r="I82" i="29"/>
  <c r="H82" i="29"/>
  <c r="J81" i="29"/>
  <c r="I81" i="29"/>
  <c r="H81" i="29"/>
  <c r="J80" i="29"/>
  <c r="I80" i="29"/>
  <c r="H80" i="29"/>
  <c r="J79" i="29"/>
  <c r="I79" i="29"/>
  <c r="H79" i="29"/>
  <c r="J78" i="29"/>
  <c r="I78" i="29"/>
  <c r="H78" i="29"/>
  <c r="J77" i="29"/>
  <c r="I77" i="29"/>
  <c r="H77" i="29"/>
  <c r="J76" i="29"/>
  <c r="I76" i="29"/>
  <c r="H76" i="29"/>
  <c r="J75" i="29"/>
  <c r="I75" i="29"/>
  <c r="H75" i="29"/>
  <c r="J74" i="29"/>
  <c r="I74" i="29"/>
  <c r="H74" i="29"/>
  <c r="J73" i="29"/>
  <c r="I73" i="29"/>
  <c r="H73" i="29"/>
  <c r="J72" i="29"/>
  <c r="I72" i="29"/>
  <c r="H72" i="29"/>
  <c r="J71" i="29"/>
  <c r="I71" i="29"/>
  <c r="H71" i="29"/>
  <c r="J70" i="29"/>
  <c r="I70" i="29"/>
  <c r="K70" i="29" s="1"/>
  <c r="H70" i="29"/>
  <c r="J69" i="29"/>
  <c r="I69" i="29"/>
  <c r="H69" i="29"/>
  <c r="J68" i="29"/>
  <c r="I68" i="29"/>
  <c r="H68" i="29"/>
  <c r="J67" i="29"/>
  <c r="I67" i="29"/>
  <c r="H67" i="29"/>
  <c r="J66" i="29"/>
  <c r="I66" i="29"/>
  <c r="H66" i="29"/>
  <c r="J65" i="29"/>
  <c r="I65" i="29"/>
  <c r="H65" i="29"/>
  <c r="J64" i="29"/>
  <c r="I64" i="29"/>
  <c r="H64" i="29"/>
  <c r="J63" i="29"/>
  <c r="I63" i="29"/>
  <c r="H63" i="29"/>
  <c r="J62" i="29"/>
  <c r="I62" i="29"/>
  <c r="H62" i="29"/>
  <c r="J61" i="29"/>
  <c r="I61" i="29"/>
  <c r="K61" i="29" s="1"/>
  <c r="H61" i="29"/>
  <c r="J60" i="29"/>
  <c r="I60" i="29"/>
  <c r="H60" i="29"/>
  <c r="J59" i="29"/>
  <c r="I59" i="29"/>
  <c r="H59" i="29"/>
  <c r="J58" i="29"/>
  <c r="I58" i="29"/>
  <c r="H58" i="29"/>
  <c r="J57" i="29"/>
  <c r="I57" i="29"/>
  <c r="H57" i="29"/>
  <c r="J56" i="29"/>
  <c r="K56" i="29" s="1"/>
  <c r="I56" i="29"/>
  <c r="H56" i="29"/>
  <c r="J55" i="29"/>
  <c r="I55" i="29"/>
  <c r="K55" i="29" s="1"/>
  <c r="H55" i="29"/>
  <c r="J54" i="29"/>
  <c r="I54" i="29"/>
  <c r="K54" i="29" s="1"/>
  <c r="H54" i="29"/>
  <c r="J53" i="29"/>
  <c r="I53" i="29"/>
  <c r="H53" i="29"/>
  <c r="J52" i="29"/>
  <c r="I52" i="29"/>
  <c r="H52" i="29"/>
  <c r="J51" i="29"/>
  <c r="I51" i="29"/>
  <c r="H51" i="29"/>
  <c r="J50" i="29"/>
  <c r="I50" i="29"/>
  <c r="H50" i="29"/>
  <c r="J49" i="29"/>
  <c r="I49" i="29"/>
  <c r="H49" i="29"/>
  <c r="J48" i="29"/>
  <c r="I48" i="29"/>
  <c r="H48" i="29"/>
  <c r="J47" i="29"/>
  <c r="I47" i="29"/>
  <c r="H47" i="29"/>
  <c r="J46" i="29"/>
  <c r="I46" i="29"/>
  <c r="H46" i="29"/>
  <c r="J45" i="29"/>
  <c r="I45" i="29"/>
  <c r="K45" i="29" s="1"/>
  <c r="H45" i="29"/>
  <c r="J44" i="29"/>
  <c r="I44" i="29"/>
  <c r="H44" i="29"/>
  <c r="J43" i="29"/>
  <c r="I43" i="29"/>
  <c r="H43" i="29"/>
  <c r="J42" i="29"/>
  <c r="I42" i="29"/>
  <c r="H42" i="29"/>
  <c r="J41" i="29"/>
  <c r="I41" i="29"/>
  <c r="H41" i="29"/>
  <c r="J40" i="29"/>
  <c r="I40" i="29"/>
  <c r="H40" i="29"/>
  <c r="J39" i="29"/>
  <c r="I39" i="29"/>
  <c r="K39" i="29" s="1"/>
  <c r="H39" i="29"/>
  <c r="J38" i="29"/>
  <c r="I38" i="29"/>
  <c r="H38" i="29"/>
  <c r="J37" i="29"/>
  <c r="I37" i="29"/>
  <c r="H37" i="29"/>
  <c r="J36" i="29"/>
  <c r="I36" i="29"/>
  <c r="H36" i="29"/>
  <c r="J35" i="29"/>
  <c r="I35" i="29"/>
  <c r="H35" i="29"/>
  <c r="J34" i="29"/>
  <c r="I34" i="29"/>
  <c r="H34" i="29"/>
  <c r="J33" i="29"/>
  <c r="I33" i="29"/>
  <c r="H33" i="29"/>
  <c r="J32" i="29"/>
  <c r="I32" i="29"/>
  <c r="H32" i="29"/>
  <c r="J31" i="29"/>
  <c r="I31" i="29"/>
  <c r="H31" i="29"/>
  <c r="J30" i="29"/>
  <c r="I30" i="29"/>
  <c r="H30" i="29"/>
  <c r="J29" i="29"/>
  <c r="I29" i="29"/>
  <c r="H29" i="29"/>
  <c r="J28" i="29"/>
  <c r="I28" i="29"/>
  <c r="H28" i="29"/>
  <c r="J27" i="29"/>
  <c r="I27" i="29"/>
  <c r="H27" i="29"/>
  <c r="J26" i="29"/>
  <c r="I26" i="29"/>
  <c r="H26" i="29"/>
  <c r="J25" i="29"/>
  <c r="I25" i="29"/>
  <c r="K25" i="29" s="1"/>
  <c r="H25" i="29"/>
  <c r="J24" i="29"/>
  <c r="I24" i="29"/>
  <c r="H24" i="29"/>
  <c r="J23" i="29"/>
  <c r="I23" i="29"/>
  <c r="H23" i="29"/>
  <c r="J22" i="29"/>
  <c r="I22" i="29"/>
  <c r="K22" i="29" s="1"/>
  <c r="H22" i="29"/>
  <c r="J21" i="29"/>
  <c r="I21" i="29"/>
  <c r="H21" i="29"/>
  <c r="J20" i="29"/>
  <c r="I20" i="29"/>
  <c r="H20" i="29"/>
  <c r="J19" i="29"/>
  <c r="I19" i="29"/>
  <c r="H19" i="29"/>
  <c r="J18" i="29"/>
  <c r="I18" i="29"/>
  <c r="H18" i="29"/>
  <c r="J17" i="29"/>
  <c r="I17" i="29"/>
  <c r="H17" i="29"/>
  <c r="J16" i="29"/>
  <c r="I16" i="29"/>
  <c r="H16" i="29"/>
  <c r="J15" i="29"/>
  <c r="I15" i="29"/>
  <c r="H15" i="29"/>
  <c r="J14" i="29"/>
  <c r="I14" i="29"/>
  <c r="H14" i="29"/>
  <c r="J13" i="29"/>
  <c r="I13" i="29"/>
  <c r="K13" i="29" s="1"/>
  <c r="H13" i="29"/>
  <c r="J12" i="29"/>
  <c r="I12" i="29"/>
  <c r="H12" i="29"/>
  <c r="J11" i="29"/>
  <c r="I11" i="29"/>
  <c r="H11" i="29"/>
  <c r="J10" i="29"/>
  <c r="I10" i="29"/>
  <c r="H10" i="29"/>
  <c r="J9" i="29"/>
  <c r="I9" i="29"/>
  <c r="K9" i="29" s="1"/>
  <c r="H9" i="29"/>
  <c r="J8" i="29"/>
  <c r="I8" i="29"/>
  <c r="H8" i="29"/>
  <c r="J7" i="29"/>
  <c r="I7" i="29"/>
  <c r="H7" i="29"/>
  <c r="J6" i="29"/>
  <c r="I6" i="29"/>
  <c r="K6" i="29" s="1"/>
  <c r="H6" i="29"/>
  <c r="J5" i="29"/>
  <c r="I5" i="29"/>
  <c r="H5" i="29"/>
  <c r="J4" i="29"/>
  <c r="I4" i="29"/>
  <c r="H4" i="29"/>
  <c r="J3" i="29"/>
  <c r="I3" i="29"/>
  <c r="H3" i="29"/>
  <c r="J124" i="26"/>
  <c r="I124" i="26"/>
  <c r="J123" i="26"/>
  <c r="I123" i="26"/>
  <c r="J122" i="26"/>
  <c r="I122" i="26"/>
  <c r="J121" i="26"/>
  <c r="I121" i="26"/>
  <c r="J120" i="26"/>
  <c r="I120" i="26"/>
  <c r="J119" i="26"/>
  <c r="I119" i="26"/>
  <c r="J118" i="26"/>
  <c r="I118" i="26"/>
  <c r="J117" i="26"/>
  <c r="I117" i="26"/>
  <c r="J116" i="26"/>
  <c r="I116" i="26"/>
  <c r="J115" i="26"/>
  <c r="I115" i="26"/>
  <c r="J114" i="26"/>
  <c r="I114" i="26"/>
  <c r="J113" i="26"/>
  <c r="I113" i="26"/>
  <c r="J112" i="26"/>
  <c r="I112" i="26"/>
  <c r="J111" i="26"/>
  <c r="I111" i="26"/>
  <c r="K111" i="26" s="1"/>
  <c r="J110" i="26"/>
  <c r="I110" i="26"/>
  <c r="J109" i="26"/>
  <c r="I109" i="26"/>
  <c r="J108" i="26"/>
  <c r="I108" i="26"/>
  <c r="J107" i="26"/>
  <c r="I107" i="26"/>
  <c r="J106" i="26"/>
  <c r="I106" i="26"/>
  <c r="J105" i="26"/>
  <c r="I105" i="26"/>
  <c r="J104" i="26"/>
  <c r="I104" i="26"/>
  <c r="J103" i="26"/>
  <c r="I103" i="26"/>
  <c r="J102" i="26"/>
  <c r="I102" i="26"/>
  <c r="J101" i="26"/>
  <c r="I101" i="26"/>
  <c r="J100" i="26"/>
  <c r="I100" i="26"/>
  <c r="J99" i="26"/>
  <c r="I99" i="26"/>
  <c r="J98" i="26"/>
  <c r="I98" i="26"/>
  <c r="J97" i="26"/>
  <c r="I97" i="26"/>
  <c r="J96" i="26"/>
  <c r="I96" i="26"/>
  <c r="J95" i="26"/>
  <c r="I95" i="26"/>
  <c r="K95" i="26" s="1"/>
  <c r="J94" i="26"/>
  <c r="I94" i="26"/>
  <c r="J93" i="26"/>
  <c r="I93" i="26"/>
  <c r="J92" i="26"/>
  <c r="I92" i="26"/>
  <c r="J91" i="26"/>
  <c r="I91" i="26"/>
  <c r="J90" i="26"/>
  <c r="I90" i="26"/>
  <c r="J89" i="26"/>
  <c r="I89" i="26"/>
  <c r="J88" i="26"/>
  <c r="I88" i="26"/>
  <c r="J87" i="26"/>
  <c r="I87" i="26"/>
  <c r="K87" i="26" s="1"/>
  <c r="J86" i="26"/>
  <c r="I86" i="26"/>
  <c r="J85" i="26"/>
  <c r="I85" i="26"/>
  <c r="J84" i="26"/>
  <c r="I84" i="26"/>
  <c r="K84" i="26" s="1"/>
  <c r="J83" i="26"/>
  <c r="I83" i="26"/>
  <c r="J82" i="26"/>
  <c r="I82" i="26"/>
  <c r="J81" i="26"/>
  <c r="I81" i="26"/>
  <c r="J80" i="26"/>
  <c r="I80" i="26"/>
  <c r="J79" i="26"/>
  <c r="I79" i="26"/>
  <c r="J78" i="26"/>
  <c r="I78" i="26"/>
  <c r="J77" i="26"/>
  <c r="I77" i="26"/>
  <c r="J76" i="26"/>
  <c r="I76" i="26"/>
  <c r="J75" i="26"/>
  <c r="I75" i="26"/>
  <c r="J74" i="26"/>
  <c r="I74" i="26"/>
  <c r="J73" i="26"/>
  <c r="I73" i="26"/>
  <c r="J72" i="26"/>
  <c r="I72" i="26"/>
  <c r="J71" i="26"/>
  <c r="I71" i="26"/>
  <c r="K71" i="26" s="1"/>
  <c r="I70" i="26"/>
  <c r="I69" i="26"/>
  <c r="J68" i="26"/>
  <c r="I68" i="26"/>
  <c r="H68" i="26"/>
  <c r="J67" i="26"/>
  <c r="I67" i="26"/>
  <c r="H67" i="26"/>
  <c r="J66" i="26"/>
  <c r="I66" i="26"/>
  <c r="H66" i="26"/>
  <c r="J65" i="26"/>
  <c r="I65" i="26"/>
  <c r="H65" i="26"/>
  <c r="J64" i="26"/>
  <c r="I64" i="26"/>
  <c r="H64" i="26"/>
  <c r="J63" i="26"/>
  <c r="I63" i="26"/>
  <c r="H63" i="26"/>
  <c r="J62" i="26"/>
  <c r="I62" i="26"/>
  <c r="H62" i="26"/>
  <c r="J61" i="26"/>
  <c r="I61" i="26"/>
  <c r="H61" i="26"/>
  <c r="J60" i="26"/>
  <c r="I60" i="26"/>
  <c r="H60" i="26"/>
  <c r="J59" i="26"/>
  <c r="I59" i="26"/>
  <c r="H59" i="26"/>
  <c r="J58" i="26"/>
  <c r="I58" i="26"/>
  <c r="H58" i="26"/>
  <c r="J57" i="26"/>
  <c r="I57" i="26"/>
  <c r="H57" i="26"/>
  <c r="J56" i="26"/>
  <c r="I56" i="26"/>
  <c r="H56" i="26"/>
  <c r="J55" i="26"/>
  <c r="I55" i="26"/>
  <c r="H55" i="26"/>
  <c r="J54" i="26"/>
  <c r="I54" i="26"/>
  <c r="H54" i="26"/>
  <c r="J53" i="26"/>
  <c r="I53" i="26"/>
  <c r="H53" i="26"/>
  <c r="J52" i="26"/>
  <c r="I52" i="26"/>
  <c r="H52" i="26"/>
  <c r="J51" i="26"/>
  <c r="I51" i="26"/>
  <c r="H51" i="26"/>
  <c r="J50" i="26"/>
  <c r="I50" i="26"/>
  <c r="H50" i="26"/>
  <c r="J49" i="26"/>
  <c r="I49" i="26"/>
  <c r="H49" i="26"/>
  <c r="J48" i="26"/>
  <c r="I48" i="26"/>
  <c r="K48" i="26" s="1"/>
  <c r="H48" i="26"/>
  <c r="J47" i="26"/>
  <c r="I47" i="26"/>
  <c r="K47" i="26" s="1"/>
  <c r="H47" i="26"/>
  <c r="J46" i="26"/>
  <c r="I46" i="26"/>
  <c r="H46" i="26"/>
  <c r="J45" i="26"/>
  <c r="I45" i="26"/>
  <c r="H45" i="26"/>
  <c r="J44" i="26"/>
  <c r="I44" i="26"/>
  <c r="H44" i="26"/>
  <c r="J43" i="26"/>
  <c r="I43" i="26"/>
  <c r="H43" i="26"/>
  <c r="J42" i="26"/>
  <c r="I42" i="26"/>
  <c r="H42" i="26"/>
  <c r="J41" i="26"/>
  <c r="I41" i="26"/>
  <c r="H41" i="26"/>
  <c r="J40" i="26"/>
  <c r="I40" i="26"/>
  <c r="H40" i="26"/>
  <c r="J39" i="26"/>
  <c r="I39" i="26"/>
  <c r="H39" i="26"/>
  <c r="J38" i="26"/>
  <c r="I38" i="26"/>
  <c r="H38" i="26"/>
  <c r="J37" i="26"/>
  <c r="I37" i="26"/>
  <c r="H37" i="26"/>
  <c r="J36" i="26"/>
  <c r="I36" i="26"/>
  <c r="H36" i="26"/>
  <c r="J35" i="26"/>
  <c r="I35" i="26"/>
  <c r="H35" i="26"/>
  <c r="J34" i="26"/>
  <c r="I34" i="26"/>
  <c r="H34" i="26"/>
  <c r="J33" i="26"/>
  <c r="I33" i="26"/>
  <c r="H33" i="26"/>
  <c r="J32" i="26"/>
  <c r="I32" i="26"/>
  <c r="K32" i="26" s="1"/>
  <c r="H32" i="26"/>
  <c r="J31" i="26"/>
  <c r="I31" i="26"/>
  <c r="K31" i="26" s="1"/>
  <c r="H31" i="26"/>
  <c r="J30" i="26"/>
  <c r="I30" i="26"/>
  <c r="H30" i="26"/>
  <c r="J29" i="26"/>
  <c r="I29" i="26"/>
  <c r="H29" i="26"/>
  <c r="J28" i="26"/>
  <c r="I28" i="26"/>
  <c r="H28" i="26"/>
  <c r="J27" i="26"/>
  <c r="I27" i="26"/>
  <c r="H27" i="26"/>
  <c r="J26" i="26"/>
  <c r="I26" i="26"/>
  <c r="H26" i="26"/>
  <c r="J25" i="26"/>
  <c r="I25" i="26"/>
  <c r="H25" i="26"/>
  <c r="J24" i="26"/>
  <c r="I24" i="26"/>
  <c r="H24" i="26"/>
  <c r="J23" i="26"/>
  <c r="I23" i="26"/>
  <c r="H23" i="26"/>
  <c r="J22" i="26"/>
  <c r="I22" i="26"/>
  <c r="H22" i="26"/>
  <c r="J21" i="26"/>
  <c r="I21" i="26"/>
  <c r="H21" i="26"/>
  <c r="J20" i="26"/>
  <c r="I20" i="26"/>
  <c r="H20" i="26"/>
  <c r="J19" i="26"/>
  <c r="I19" i="26"/>
  <c r="H19" i="26"/>
  <c r="J18" i="26"/>
  <c r="I18" i="26"/>
  <c r="H18" i="26"/>
  <c r="J17" i="26"/>
  <c r="I17" i="26"/>
  <c r="H17" i="26"/>
  <c r="J16" i="26"/>
  <c r="I16" i="26"/>
  <c r="K16" i="26" s="1"/>
  <c r="H16" i="26"/>
  <c r="J15" i="26"/>
  <c r="I15" i="26"/>
  <c r="K15" i="26" s="1"/>
  <c r="H15" i="26"/>
  <c r="J14" i="26"/>
  <c r="I14" i="26"/>
  <c r="H14" i="26"/>
  <c r="J13" i="26"/>
  <c r="I13" i="26"/>
  <c r="H13" i="26"/>
  <c r="J12" i="26"/>
  <c r="I12" i="26"/>
  <c r="H12" i="26"/>
  <c r="J11" i="26"/>
  <c r="I11" i="26"/>
  <c r="H11" i="26"/>
  <c r="J10" i="26"/>
  <c r="I10" i="26"/>
  <c r="H10" i="26"/>
  <c r="J9" i="26"/>
  <c r="I9" i="26"/>
  <c r="H9" i="26"/>
  <c r="J8" i="26"/>
  <c r="I8" i="26"/>
  <c r="H8" i="26"/>
  <c r="J7" i="26"/>
  <c r="I7" i="26"/>
  <c r="H7" i="26"/>
  <c r="J6" i="26"/>
  <c r="I6" i="26"/>
  <c r="H6" i="26"/>
  <c r="J5" i="26"/>
  <c r="I5" i="26"/>
  <c r="H5" i="26"/>
  <c r="J4" i="26"/>
  <c r="I4" i="26"/>
  <c r="H4" i="26"/>
  <c r="J3" i="26"/>
  <c r="I3" i="26"/>
  <c r="H3" i="26"/>
  <c r="J122" i="28"/>
  <c r="I122" i="28"/>
  <c r="J121" i="28"/>
  <c r="I121" i="28"/>
  <c r="J120" i="28"/>
  <c r="I120" i="28"/>
  <c r="J119" i="28"/>
  <c r="I119" i="28"/>
  <c r="K119" i="28" s="1"/>
  <c r="J118" i="28"/>
  <c r="I118" i="28"/>
  <c r="J117" i="28"/>
  <c r="I117" i="28"/>
  <c r="J116" i="28"/>
  <c r="I116" i="28"/>
  <c r="J115" i="28"/>
  <c r="I115" i="28"/>
  <c r="J114" i="28"/>
  <c r="I114" i="28"/>
  <c r="J113" i="28"/>
  <c r="I113" i="28"/>
  <c r="J112" i="28"/>
  <c r="I112" i="28"/>
  <c r="J111" i="28"/>
  <c r="I111" i="28"/>
  <c r="K111" i="28" s="1"/>
  <c r="J110" i="28"/>
  <c r="I110" i="28"/>
  <c r="J109" i="28"/>
  <c r="I109" i="28"/>
  <c r="J108" i="28"/>
  <c r="I108" i="28"/>
  <c r="J107" i="28"/>
  <c r="I107" i="28"/>
  <c r="J106" i="28"/>
  <c r="I106" i="28"/>
  <c r="J105" i="28"/>
  <c r="I105" i="28"/>
  <c r="J104" i="28"/>
  <c r="I104" i="28"/>
  <c r="J103" i="28"/>
  <c r="I103" i="28"/>
  <c r="K103" i="28" s="1"/>
  <c r="J102" i="28"/>
  <c r="I102" i="28"/>
  <c r="J101" i="28"/>
  <c r="I101" i="28"/>
  <c r="J100" i="28"/>
  <c r="I100" i="28"/>
  <c r="J99" i="28"/>
  <c r="I99" i="28"/>
  <c r="J98" i="28"/>
  <c r="I98" i="28"/>
  <c r="J97" i="28"/>
  <c r="I97" i="28"/>
  <c r="J96" i="28"/>
  <c r="I96" i="28"/>
  <c r="J95" i="28"/>
  <c r="I95" i="28"/>
  <c r="K95" i="28" s="1"/>
  <c r="J94" i="28"/>
  <c r="I94" i="28"/>
  <c r="J93" i="28"/>
  <c r="I93" i="28"/>
  <c r="J92" i="28"/>
  <c r="I92" i="28"/>
  <c r="J174" i="28"/>
  <c r="I174" i="28"/>
  <c r="J173" i="28"/>
  <c r="I173" i="28"/>
  <c r="J172" i="28"/>
  <c r="I172" i="28"/>
  <c r="K172" i="28" s="1"/>
  <c r="J171" i="28"/>
  <c r="I171" i="28"/>
  <c r="J170" i="28"/>
  <c r="I170" i="28"/>
  <c r="K170" i="28" s="1"/>
  <c r="J169" i="28"/>
  <c r="I169" i="28"/>
  <c r="J168" i="28"/>
  <c r="I168" i="28"/>
  <c r="J167" i="28"/>
  <c r="I167" i="28"/>
  <c r="K167" i="28" s="1"/>
  <c r="J166" i="28"/>
  <c r="I166" i="28"/>
  <c r="J165" i="28"/>
  <c r="I165" i="28"/>
  <c r="J164" i="28"/>
  <c r="I164" i="28"/>
  <c r="J163" i="28"/>
  <c r="I163" i="28"/>
  <c r="J162" i="28"/>
  <c r="I162" i="28"/>
  <c r="J161" i="28"/>
  <c r="I161" i="28"/>
  <c r="J160" i="28"/>
  <c r="I160" i="28"/>
  <c r="J159" i="28"/>
  <c r="I159" i="28"/>
  <c r="J158" i="28"/>
  <c r="I158" i="28"/>
  <c r="J157" i="28"/>
  <c r="I157" i="28"/>
  <c r="J156" i="28"/>
  <c r="I156" i="28"/>
  <c r="K156" i="28" s="1"/>
  <c r="J155" i="28"/>
  <c r="I155" i="28"/>
  <c r="J154" i="28"/>
  <c r="I154" i="28"/>
  <c r="K154" i="28" s="1"/>
  <c r="J153" i="28"/>
  <c r="I153" i="28"/>
  <c r="J152" i="28"/>
  <c r="I152" i="28"/>
  <c r="J151" i="28"/>
  <c r="I151" i="28"/>
  <c r="K151" i="28" s="1"/>
  <c r="J150" i="28"/>
  <c r="I150" i="28"/>
  <c r="J149" i="28"/>
  <c r="I149" i="28"/>
  <c r="J148" i="28"/>
  <c r="I148" i="28"/>
  <c r="J147" i="28"/>
  <c r="I147" i="28"/>
  <c r="J146" i="28"/>
  <c r="I146" i="28"/>
  <c r="J145" i="28"/>
  <c r="I145" i="28"/>
  <c r="J144" i="28"/>
  <c r="I144" i="28"/>
  <c r="J143" i="28"/>
  <c r="I143" i="28"/>
  <c r="J142" i="28"/>
  <c r="I142" i="28"/>
  <c r="J141" i="28"/>
  <c r="I141" i="28"/>
  <c r="J140" i="28"/>
  <c r="I140" i="28"/>
  <c r="J139" i="28"/>
  <c r="I139" i="28"/>
  <c r="J138" i="28"/>
  <c r="I138" i="28"/>
  <c r="K138" i="28" s="1"/>
  <c r="J137" i="28"/>
  <c r="I137" i="28"/>
  <c r="J136" i="28"/>
  <c r="I136" i="28"/>
  <c r="J135" i="28"/>
  <c r="I135" i="28"/>
  <c r="K135" i="28" s="1"/>
  <c r="J134" i="28"/>
  <c r="I134" i="28"/>
  <c r="J133" i="28"/>
  <c r="I133" i="28"/>
  <c r="J132" i="28"/>
  <c r="I132" i="28"/>
  <c r="J131" i="28"/>
  <c r="I131" i="28"/>
  <c r="J130" i="28"/>
  <c r="I130" i="28"/>
  <c r="J129" i="28"/>
  <c r="I129" i="28"/>
  <c r="J128" i="28"/>
  <c r="I128" i="28"/>
  <c r="J127" i="28"/>
  <c r="I127" i="28"/>
  <c r="J126" i="28"/>
  <c r="I126" i="28"/>
  <c r="J125" i="28"/>
  <c r="I125" i="28"/>
  <c r="J124" i="28"/>
  <c r="I124" i="28"/>
  <c r="J123" i="28"/>
  <c r="I123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H93" i="28"/>
  <c r="H92" i="28"/>
  <c r="J91" i="28"/>
  <c r="I91" i="28"/>
  <c r="H91" i="28"/>
  <c r="J90" i="28"/>
  <c r="I90" i="28"/>
  <c r="H90" i="28"/>
  <c r="J89" i="28"/>
  <c r="I89" i="28"/>
  <c r="K89" i="28" s="1"/>
  <c r="H89" i="28"/>
  <c r="J88" i="28"/>
  <c r="I88" i="28"/>
  <c r="H88" i="28"/>
  <c r="J87" i="28"/>
  <c r="I87" i="28"/>
  <c r="H87" i="28"/>
  <c r="J86" i="28"/>
  <c r="I86" i="28"/>
  <c r="H86" i="28"/>
  <c r="J85" i="28"/>
  <c r="I85" i="28"/>
  <c r="H85" i="28"/>
  <c r="J84" i="28"/>
  <c r="I84" i="28"/>
  <c r="H84" i="28"/>
  <c r="J83" i="28"/>
  <c r="I83" i="28"/>
  <c r="H83" i="28"/>
  <c r="J82" i="28"/>
  <c r="I82" i="28"/>
  <c r="H82" i="28"/>
  <c r="J81" i="28"/>
  <c r="I81" i="28"/>
  <c r="H81" i="28"/>
  <c r="J80" i="28"/>
  <c r="I80" i="28"/>
  <c r="H80" i="28"/>
  <c r="J79" i="28"/>
  <c r="I79" i="28"/>
  <c r="H79" i="28"/>
  <c r="J78" i="28"/>
  <c r="I78" i="28"/>
  <c r="H78" i="28"/>
  <c r="J77" i="28"/>
  <c r="I77" i="28"/>
  <c r="K77" i="28" s="1"/>
  <c r="H77" i="28"/>
  <c r="J76" i="28"/>
  <c r="I76" i="28"/>
  <c r="H76" i="28"/>
  <c r="J75" i="28"/>
  <c r="I75" i="28"/>
  <c r="H75" i="28"/>
  <c r="J74" i="28"/>
  <c r="I74" i="28"/>
  <c r="H74" i="28"/>
  <c r="J73" i="28"/>
  <c r="I73" i="28"/>
  <c r="K73" i="28" s="1"/>
  <c r="H73" i="28"/>
  <c r="J72" i="28"/>
  <c r="I72" i="28"/>
  <c r="H72" i="28"/>
  <c r="J71" i="28"/>
  <c r="I71" i="28"/>
  <c r="H71" i="28"/>
  <c r="J70" i="28"/>
  <c r="I70" i="28"/>
  <c r="H70" i="28"/>
  <c r="J69" i="28"/>
  <c r="I69" i="28"/>
  <c r="H69" i="28"/>
  <c r="J68" i="28"/>
  <c r="I68" i="28"/>
  <c r="H68" i="28"/>
  <c r="J67" i="28"/>
  <c r="I67" i="28"/>
  <c r="H67" i="28"/>
  <c r="J66" i="28"/>
  <c r="I66" i="28"/>
  <c r="H66" i="28"/>
  <c r="J65" i="28"/>
  <c r="I65" i="28"/>
  <c r="H65" i="28"/>
  <c r="J64" i="28"/>
  <c r="I64" i="28"/>
  <c r="H64" i="28"/>
  <c r="J63" i="28"/>
  <c r="I63" i="28"/>
  <c r="H63" i="28"/>
  <c r="J62" i="28"/>
  <c r="I62" i="28"/>
  <c r="H62" i="28"/>
  <c r="J61" i="28"/>
  <c r="I61" i="28"/>
  <c r="H61" i="28"/>
  <c r="J60" i="28"/>
  <c r="I60" i="28"/>
  <c r="H60" i="28"/>
  <c r="J59" i="28"/>
  <c r="I59" i="28"/>
  <c r="K59" i="28" s="1"/>
  <c r="H59" i="28"/>
  <c r="J58" i="28"/>
  <c r="I58" i="28"/>
  <c r="H58" i="28"/>
  <c r="J57" i="28"/>
  <c r="I57" i="28"/>
  <c r="K57" i="28" s="1"/>
  <c r="H57" i="28"/>
  <c r="J56" i="28"/>
  <c r="I56" i="28"/>
  <c r="H56" i="28"/>
  <c r="J55" i="28"/>
  <c r="I55" i="28"/>
  <c r="H55" i="28"/>
  <c r="J54" i="28"/>
  <c r="I54" i="28"/>
  <c r="H54" i="28"/>
  <c r="J53" i="28"/>
  <c r="I53" i="28"/>
  <c r="H53" i="28"/>
  <c r="J52" i="28"/>
  <c r="I52" i="28"/>
  <c r="H52" i="28"/>
  <c r="J51" i="28"/>
  <c r="I51" i="28"/>
  <c r="H51" i="28"/>
  <c r="J50" i="28"/>
  <c r="I50" i="28"/>
  <c r="H50" i="28"/>
  <c r="J49" i="28"/>
  <c r="I49" i="28"/>
  <c r="H49" i="28"/>
  <c r="J48" i="28"/>
  <c r="I48" i="28"/>
  <c r="H48" i="28"/>
  <c r="J47" i="28"/>
  <c r="I47" i="28"/>
  <c r="H47" i="28"/>
  <c r="J46" i="28"/>
  <c r="I46" i="28"/>
  <c r="H46" i="28"/>
  <c r="J45" i="28"/>
  <c r="I45" i="28"/>
  <c r="K45" i="28" s="1"/>
  <c r="H45" i="28"/>
  <c r="J44" i="28"/>
  <c r="I44" i="28"/>
  <c r="H44" i="28"/>
  <c r="J43" i="28"/>
  <c r="I43" i="28"/>
  <c r="K43" i="28" s="1"/>
  <c r="H43" i="28"/>
  <c r="J42" i="28"/>
  <c r="I42" i="28"/>
  <c r="H42" i="28"/>
  <c r="J41" i="28"/>
  <c r="I41" i="28"/>
  <c r="K41" i="28" s="1"/>
  <c r="H41" i="28"/>
  <c r="J40" i="28"/>
  <c r="I40" i="28"/>
  <c r="H40" i="28"/>
  <c r="J39" i="28"/>
  <c r="I39" i="28"/>
  <c r="H39" i="28"/>
  <c r="J38" i="28"/>
  <c r="I38" i="28"/>
  <c r="H38" i="28"/>
  <c r="J37" i="28"/>
  <c r="I37" i="28"/>
  <c r="H37" i="28"/>
  <c r="J36" i="28"/>
  <c r="I36" i="28"/>
  <c r="H36" i="28"/>
  <c r="J35" i="28"/>
  <c r="I35" i="28"/>
  <c r="H35" i="28"/>
  <c r="J34" i="28"/>
  <c r="I34" i="28"/>
  <c r="H34" i="28"/>
  <c r="J33" i="28"/>
  <c r="I33" i="28"/>
  <c r="H33" i="28"/>
  <c r="J32" i="28"/>
  <c r="I32" i="28"/>
  <c r="H32" i="28"/>
  <c r="J31" i="28"/>
  <c r="I31" i="28"/>
  <c r="H31" i="28"/>
  <c r="J30" i="28"/>
  <c r="I30" i="28"/>
  <c r="H30" i="28"/>
  <c r="J29" i="28"/>
  <c r="I29" i="28"/>
  <c r="K29" i="28" s="1"/>
  <c r="H29" i="28"/>
  <c r="J28" i="28"/>
  <c r="I28" i="28"/>
  <c r="H28" i="28"/>
  <c r="J27" i="28"/>
  <c r="I27" i="28"/>
  <c r="K27" i="28" s="1"/>
  <c r="H27" i="28"/>
  <c r="J26" i="28"/>
  <c r="I26" i="28"/>
  <c r="H26" i="28"/>
  <c r="J25" i="28"/>
  <c r="I25" i="28"/>
  <c r="K25" i="28" s="1"/>
  <c r="H25" i="28"/>
  <c r="J24" i="28"/>
  <c r="I24" i="28"/>
  <c r="H24" i="28"/>
  <c r="J23" i="28"/>
  <c r="I23" i="28"/>
  <c r="H23" i="28"/>
  <c r="J22" i="28"/>
  <c r="I22" i="28"/>
  <c r="H22" i="28"/>
  <c r="J21" i="28"/>
  <c r="I21" i="28"/>
  <c r="H21" i="28"/>
  <c r="J20" i="28"/>
  <c r="I20" i="28"/>
  <c r="H20" i="28"/>
  <c r="J19" i="28"/>
  <c r="I19" i="28"/>
  <c r="H19" i="28"/>
  <c r="J18" i="28"/>
  <c r="I18" i="28"/>
  <c r="H18" i="28"/>
  <c r="J17" i="28"/>
  <c r="I17" i="28"/>
  <c r="H17" i="28"/>
  <c r="J16" i="28"/>
  <c r="I16" i="28"/>
  <c r="H16" i="28"/>
  <c r="J15" i="28"/>
  <c r="I15" i="28"/>
  <c r="H15" i="28"/>
  <c r="J14" i="28"/>
  <c r="I14" i="28"/>
  <c r="H14" i="28"/>
  <c r="J13" i="28"/>
  <c r="I13" i="28"/>
  <c r="H13" i="28"/>
  <c r="J12" i="28"/>
  <c r="I12" i="28"/>
  <c r="H12" i="28"/>
  <c r="J11" i="28"/>
  <c r="I11" i="28"/>
  <c r="K11" i="28" s="1"/>
  <c r="H11" i="28"/>
  <c r="J10" i="28"/>
  <c r="I10" i="28"/>
  <c r="H10" i="28"/>
  <c r="J9" i="28"/>
  <c r="I9" i="28"/>
  <c r="K9" i="28" s="1"/>
  <c r="H9" i="28"/>
  <c r="J8" i="28"/>
  <c r="I8" i="28"/>
  <c r="H8" i="28"/>
  <c r="J7" i="28"/>
  <c r="I7" i="28"/>
  <c r="H7" i="28"/>
  <c r="J6" i="28"/>
  <c r="I6" i="28"/>
  <c r="H6" i="28"/>
  <c r="J5" i="28"/>
  <c r="I5" i="28"/>
  <c r="H5" i="28"/>
  <c r="J4" i="28"/>
  <c r="I4" i="28"/>
  <c r="H4" i="28"/>
  <c r="J3" i="28"/>
  <c r="I3" i="28"/>
  <c r="H3" i="28"/>
  <c r="J129" i="27"/>
  <c r="I129" i="27"/>
  <c r="J128" i="27"/>
  <c r="I128" i="27"/>
  <c r="J127" i="27"/>
  <c r="I127" i="27"/>
  <c r="J126" i="27"/>
  <c r="I126" i="27"/>
  <c r="J125" i="27"/>
  <c r="I125" i="27"/>
  <c r="J124" i="27"/>
  <c r="I124" i="27"/>
  <c r="J123" i="27"/>
  <c r="I123" i="27"/>
  <c r="J122" i="27"/>
  <c r="I122" i="27"/>
  <c r="J121" i="27"/>
  <c r="I121" i="27"/>
  <c r="J120" i="27"/>
  <c r="I120" i="27"/>
  <c r="J119" i="27"/>
  <c r="I119" i="27"/>
  <c r="J118" i="27"/>
  <c r="I118" i="27"/>
  <c r="J117" i="27"/>
  <c r="I117" i="27"/>
  <c r="J116" i="27"/>
  <c r="I116" i="27"/>
  <c r="J115" i="27"/>
  <c r="I115" i="27"/>
  <c r="J114" i="27"/>
  <c r="I114" i="27"/>
  <c r="J113" i="27"/>
  <c r="I113" i="27"/>
  <c r="J112" i="27"/>
  <c r="I112" i="27"/>
  <c r="J111" i="27"/>
  <c r="I111" i="27"/>
  <c r="J110" i="27"/>
  <c r="I110" i="27"/>
  <c r="J109" i="27"/>
  <c r="I109" i="27"/>
  <c r="J108" i="27"/>
  <c r="I108" i="27"/>
  <c r="J107" i="27"/>
  <c r="I107" i="27"/>
  <c r="J106" i="27"/>
  <c r="I106" i="27"/>
  <c r="J105" i="27"/>
  <c r="I105" i="27"/>
  <c r="J104" i="27"/>
  <c r="I104" i="27"/>
  <c r="J103" i="27"/>
  <c r="I103" i="27"/>
  <c r="J102" i="27"/>
  <c r="I102" i="27"/>
  <c r="J101" i="27"/>
  <c r="I101" i="27"/>
  <c r="J100" i="27"/>
  <c r="I100" i="27"/>
  <c r="J99" i="27"/>
  <c r="I99" i="27"/>
  <c r="J98" i="27"/>
  <c r="I98" i="27"/>
  <c r="K98" i="27" s="1"/>
  <c r="J97" i="27"/>
  <c r="I97" i="27"/>
  <c r="J96" i="27"/>
  <c r="I96" i="27"/>
  <c r="J95" i="27"/>
  <c r="I95" i="27"/>
  <c r="J94" i="27"/>
  <c r="I94" i="27"/>
  <c r="J93" i="27"/>
  <c r="I93" i="27"/>
  <c r="J92" i="27"/>
  <c r="I92" i="27"/>
  <c r="J91" i="27"/>
  <c r="I91" i="27"/>
  <c r="J90" i="27"/>
  <c r="I90" i="27"/>
  <c r="K90" i="27" s="1"/>
  <c r="J89" i="27"/>
  <c r="I89" i="27"/>
  <c r="J88" i="27"/>
  <c r="I88" i="27"/>
  <c r="J87" i="27"/>
  <c r="I87" i="27"/>
  <c r="J86" i="27"/>
  <c r="I86" i="27"/>
  <c r="J85" i="27"/>
  <c r="I85" i="27"/>
  <c r="J84" i="27"/>
  <c r="I84" i="27"/>
  <c r="J83" i="27"/>
  <c r="I83" i="27"/>
  <c r="J82" i="27"/>
  <c r="I82" i="27"/>
  <c r="K82" i="27" s="1"/>
  <c r="J81" i="27"/>
  <c r="I81" i="27"/>
  <c r="J80" i="27"/>
  <c r="I80" i="27"/>
  <c r="J79" i="27"/>
  <c r="I79" i="27"/>
  <c r="J78" i="27"/>
  <c r="I78" i="27"/>
  <c r="J77" i="27"/>
  <c r="I77" i="27"/>
  <c r="J76" i="27"/>
  <c r="I76" i="27"/>
  <c r="J75" i="27"/>
  <c r="I75" i="27"/>
  <c r="J74" i="27"/>
  <c r="I74" i="27"/>
  <c r="K74" i="27" s="1"/>
  <c r="J73" i="27"/>
  <c r="I73" i="27"/>
  <c r="J72" i="27"/>
  <c r="I72" i="27"/>
  <c r="J71" i="27"/>
  <c r="I71" i="27"/>
  <c r="J70" i="27"/>
  <c r="I70" i="27"/>
  <c r="J69" i="27"/>
  <c r="I69" i="27"/>
  <c r="J68" i="27"/>
  <c r="I68" i="27"/>
  <c r="H68" i="27"/>
  <c r="J67" i="27"/>
  <c r="I67" i="27"/>
  <c r="H67" i="27"/>
  <c r="J66" i="27"/>
  <c r="I66" i="27"/>
  <c r="H66" i="27"/>
  <c r="J65" i="27"/>
  <c r="I65" i="27"/>
  <c r="H65" i="27"/>
  <c r="J64" i="27"/>
  <c r="I64" i="27"/>
  <c r="H64" i="27"/>
  <c r="J63" i="27"/>
  <c r="I63" i="27"/>
  <c r="H63" i="27"/>
  <c r="J62" i="27"/>
  <c r="I62" i="27"/>
  <c r="H62" i="27"/>
  <c r="J61" i="27"/>
  <c r="I61" i="27"/>
  <c r="H61" i="27"/>
  <c r="J60" i="27"/>
  <c r="I60" i="27"/>
  <c r="H60" i="27"/>
  <c r="J59" i="27"/>
  <c r="I59" i="27"/>
  <c r="H59" i="27"/>
  <c r="J58" i="27"/>
  <c r="I58" i="27"/>
  <c r="H58" i="27"/>
  <c r="J57" i="27"/>
  <c r="I57" i="27"/>
  <c r="H57" i="27"/>
  <c r="J56" i="27"/>
  <c r="I56" i="27"/>
  <c r="K56" i="27" s="1"/>
  <c r="H56" i="27"/>
  <c r="J55" i="27"/>
  <c r="I55" i="27"/>
  <c r="H55" i="27"/>
  <c r="J54" i="27"/>
  <c r="I54" i="27"/>
  <c r="H54" i="27"/>
  <c r="J53" i="27"/>
  <c r="I53" i="27"/>
  <c r="H53" i="27"/>
  <c r="J52" i="27"/>
  <c r="I52" i="27"/>
  <c r="H52" i="27"/>
  <c r="J51" i="27"/>
  <c r="I51" i="27"/>
  <c r="H51" i="27"/>
  <c r="J50" i="27"/>
  <c r="I50" i="27"/>
  <c r="H50" i="27"/>
  <c r="J49" i="27"/>
  <c r="I49" i="27"/>
  <c r="H49" i="27"/>
  <c r="J48" i="27"/>
  <c r="I48" i="27"/>
  <c r="H48" i="27"/>
  <c r="J47" i="27"/>
  <c r="I47" i="27"/>
  <c r="H47" i="27"/>
  <c r="J46" i="27"/>
  <c r="I46" i="27"/>
  <c r="H46" i="27"/>
  <c r="J45" i="27"/>
  <c r="I45" i="27"/>
  <c r="H45" i="27"/>
  <c r="J44" i="27"/>
  <c r="I44" i="27"/>
  <c r="H44" i="27"/>
  <c r="J43" i="27"/>
  <c r="I43" i="27"/>
  <c r="H43" i="27"/>
  <c r="J42" i="27"/>
  <c r="I42" i="27"/>
  <c r="H42" i="27"/>
  <c r="J41" i="27"/>
  <c r="I41" i="27"/>
  <c r="H41" i="27"/>
  <c r="J40" i="27"/>
  <c r="I40" i="27"/>
  <c r="K40" i="27" s="1"/>
  <c r="H40" i="27"/>
  <c r="J39" i="27"/>
  <c r="I39" i="27"/>
  <c r="H39" i="27"/>
  <c r="J38" i="27"/>
  <c r="I38" i="27"/>
  <c r="H38" i="27"/>
  <c r="J37" i="27"/>
  <c r="I37" i="27"/>
  <c r="H37" i="27"/>
  <c r="J36" i="27"/>
  <c r="I36" i="27"/>
  <c r="H36" i="27"/>
  <c r="J35" i="27"/>
  <c r="I35" i="27"/>
  <c r="H35" i="27"/>
  <c r="J34" i="27"/>
  <c r="I34" i="27"/>
  <c r="H34" i="27"/>
  <c r="J33" i="27"/>
  <c r="I33" i="27"/>
  <c r="H33" i="27"/>
  <c r="J32" i="27"/>
  <c r="I32" i="27"/>
  <c r="H32" i="27"/>
  <c r="J31" i="27"/>
  <c r="I31" i="27"/>
  <c r="H31" i="27"/>
  <c r="J30" i="27"/>
  <c r="I30" i="27"/>
  <c r="H30" i="27"/>
  <c r="J29" i="27"/>
  <c r="I29" i="27"/>
  <c r="H29" i="27"/>
  <c r="J28" i="27"/>
  <c r="I28" i="27"/>
  <c r="H28" i="27"/>
  <c r="J27" i="27"/>
  <c r="I27" i="27"/>
  <c r="H27" i="27"/>
  <c r="J26" i="27"/>
  <c r="I26" i="27"/>
  <c r="H26" i="27"/>
  <c r="J25" i="27"/>
  <c r="I25" i="27"/>
  <c r="H25" i="27"/>
  <c r="J24" i="27"/>
  <c r="I24" i="27"/>
  <c r="H24" i="27"/>
  <c r="J23" i="27"/>
  <c r="I23" i="27"/>
  <c r="H23" i="27"/>
  <c r="J22" i="27"/>
  <c r="I22" i="27"/>
  <c r="H22" i="27"/>
  <c r="J21" i="27"/>
  <c r="I21" i="27"/>
  <c r="H21" i="27"/>
  <c r="J20" i="27"/>
  <c r="I20" i="27"/>
  <c r="H20" i="27"/>
  <c r="J19" i="27"/>
  <c r="I19" i="27"/>
  <c r="H19" i="27"/>
  <c r="J18" i="27"/>
  <c r="I18" i="27"/>
  <c r="H18" i="27"/>
  <c r="J17" i="27"/>
  <c r="I17" i="27"/>
  <c r="H17" i="27"/>
  <c r="J16" i="27"/>
  <c r="I16" i="27"/>
  <c r="H16" i="27"/>
  <c r="J15" i="27"/>
  <c r="I15" i="27"/>
  <c r="H15" i="27"/>
  <c r="J14" i="27"/>
  <c r="I14" i="27"/>
  <c r="H14" i="27"/>
  <c r="J13" i="27"/>
  <c r="I13" i="27"/>
  <c r="H13" i="27"/>
  <c r="J12" i="27"/>
  <c r="I12" i="27"/>
  <c r="H12" i="27"/>
  <c r="J11" i="27"/>
  <c r="I11" i="27"/>
  <c r="H11" i="27"/>
  <c r="J10" i="27"/>
  <c r="I10" i="27"/>
  <c r="H10" i="27"/>
  <c r="J9" i="27"/>
  <c r="I9" i="27"/>
  <c r="H9" i="27"/>
  <c r="J8" i="27"/>
  <c r="I8" i="27"/>
  <c r="H8" i="27"/>
  <c r="J7" i="27"/>
  <c r="I7" i="27"/>
  <c r="H7" i="27"/>
  <c r="J6" i="27"/>
  <c r="I6" i="27"/>
  <c r="H6" i="27"/>
  <c r="J5" i="27"/>
  <c r="I5" i="27"/>
  <c r="H5" i="27"/>
  <c r="J4" i="27"/>
  <c r="I4" i="27"/>
  <c r="H4" i="27"/>
  <c r="J3" i="27"/>
  <c r="I3" i="27"/>
  <c r="H3" i="27"/>
  <c r="J164" i="25"/>
  <c r="I164" i="25"/>
  <c r="J163" i="25"/>
  <c r="I163" i="25"/>
  <c r="J162" i="25"/>
  <c r="I162" i="25"/>
  <c r="J161" i="25"/>
  <c r="I161" i="25"/>
  <c r="J160" i="25"/>
  <c r="I160" i="25"/>
  <c r="J159" i="25"/>
  <c r="I159" i="25"/>
  <c r="J158" i="25"/>
  <c r="I158" i="25"/>
  <c r="J157" i="25"/>
  <c r="I157" i="25"/>
  <c r="J156" i="25"/>
  <c r="I156" i="25"/>
  <c r="J155" i="25"/>
  <c r="I155" i="25"/>
  <c r="J154" i="25"/>
  <c r="I154" i="25"/>
  <c r="J153" i="25"/>
  <c r="I153" i="25"/>
  <c r="J152" i="25"/>
  <c r="I152" i="25"/>
  <c r="J151" i="25"/>
  <c r="I151" i="25"/>
  <c r="J150" i="25"/>
  <c r="I150" i="25"/>
  <c r="J149" i="25"/>
  <c r="I149" i="25"/>
  <c r="J148" i="25"/>
  <c r="I148" i="25"/>
  <c r="J147" i="25"/>
  <c r="I147" i="25"/>
  <c r="J146" i="25"/>
  <c r="I146" i="25"/>
  <c r="J145" i="25"/>
  <c r="I145" i="25"/>
  <c r="J144" i="25"/>
  <c r="I144" i="25"/>
  <c r="J143" i="25"/>
  <c r="I143" i="25"/>
  <c r="J142" i="25"/>
  <c r="I142" i="25"/>
  <c r="J141" i="25"/>
  <c r="I141" i="25"/>
  <c r="J140" i="25"/>
  <c r="I140" i="25"/>
  <c r="J139" i="25"/>
  <c r="I139" i="25"/>
  <c r="J138" i="25"/>
  <c r="I138" i="25"/>
  <c r="J137" i="25"/>
  <c r="I137" i="25"/>
  <c r="J136" i="25"/>
  <c r="I136" i="25"/>
  <c r="J135" i="25"/>
  <c r="I135" i="25"/>
  <c r="J134" i="25"/>
  <c r="I134" i="25"/>
  <c r="J133" i="25"/>
  <c r="I133" i="25"/>
  <c r="J132" i="25"/>
  <c r="I132" i="25"/>
  <c r="J131" i="25"/>
  <c r="I131" i="25"/>
  <c r="J130" i="25"/>
  <c r="I130" i="25"/>
  <c r="J129" i="25"/>
  <c r="I129" i="25"/>
  <c r="J128" i="25"/>
  <c r="I128" i="25"/>
  <c r="J127" i="25"/>
  <c r="I127" i="25"/>
  <c r="J126" i="25"/>
  <c r="I126" i="25"/>
  <c r="J125" i="25"/>
  <c r="I125" i="25"/>
  <c r="J124" i="25"/>
  <c r="I124" i="25"/>
  <c r="J123" i="25"/>
  <c r="I123" i="25"/>
  <c r="J122" i="25"/>
  <c r="I122" i="25"/>
  <c r="J121" i="25"/>
  <c r="I121" i="25"/>
  <c r="J120" i="25"/>
  <c r="I120" i="25"/>
  <c r="J119" i="25"/>
  <c r="I119" i="25"/>
  <c r="J118" i="25"/>
  <c r="I118" i="25"/>
  <c r="J117" i="25"/>
  <c r="I117" i="25"/>
  <c r="J116" i="25"/>
  <c r="I116" i="25"/>
  <c r="J115" i="25"/>
  <c r="I115" i="25"/>
  <c r="J114" i="25"/>
  <c r="I114" i="25"/>
  <c r="J113" i="25"/>
  <c r="I113" i="25"/>
  <c r="J112" i="25"/>
  <c r="I112" i="25"/>
  <c r="J111" i="25"/>
  <c r="I111" i="25"/>
  <c r="J110" i="25"/>
  <c r="I110" i="25"/>
  <c r="J109" i="25"/>
  <c r="I109" i="25"/>
  <c r="J108" i="25"/>
  <c r="I108" i="25"/>
  <c r="J107" i="25"/>
  <c r="I107" i="25"/>
  <c r="J106" i="25"/>
  <c r="I106" i="25"/>
  <c r="J105" i="25"/>
  <c r="I105" i="25"/>
  <c r="J104" i="25"/>
  <c r="I104" i="25"/>
  <c r="J103" i="25"/>
  <c r="I103" i="25"/>
  <c r="J102" i="25"/>
  <c r="I102" i="25"/>
  <c r="J101" i="25"/>
  <c r="I101" i="25"/>
  <c r="J100" i="25"/>
  <c r="I100" i="25"/>
  <c r="J99" i="25"/>
  <c r="I99" i="25"/>
  <c r="K99" i="25" s="1"/>
  <c r="J98" i="25"/>
  <c r="I98" i="25"/>
  <c r="J97" i="25"/>
  <c r="I97" i="25"/>
  <c r="J96" i="25"/>
  <c r="I96" i="25"/>
  <c r="J95" i="25"/>
  <c r="I95" i="25"/>
  <c r="J94" i="25"/>
  <c r="I94" i="25"/>
  <c r="J93" i="25"/>
  <c r="I93" i="25"/>
  <c r="H93" i="25"/>
  <c r="J92" i="25"/>
  <c r="I92" i="25"/>
  <c r="H92" i="25"/>
  <c r="J91" i="25"/>
  <c r="I91" i="25"/>
  <c r="H91" i="25"/>
  <c r="J90" i="25"/>
  <c r="I90" i="25"/>
  <c r="K90" i="25" s="1"/>
  <c r="H90" i="25"/>
  <c r="J89" i="25"/>
  <c r="I89" i="25"/>
  <c r="H89" i="25"/>
  <c r="J88" i="25"/>
  <c r="I88" i="25"/>
  <c r="H88" i="25"/>
  <c r="J87" i="25"/>
  <c r="I87" i="25"/>
  <c r="H87" i="25"/>
  <c r="J86" i="25"/>
  <c r="I86" i="25"/>
  <c r="H86" i="25"/>
  <c r="J85" i="25"/>
  <c r="I85" i="25"/>
  <c r="H85" i="25"/>
  <c r="J84" i="25"/>
  <c r="I84" i="25"/>
  <c r="H84" i="25"/>
  <c r="J83" i="25"/>
  <c r="I83" i="25"/>
  <c r="H83" i="25"/>
  <c r="J82" i="25"/>
  <c r="I82" i="25"/>
  <c r="H82" i="25"/>
  <c r="J81" i="25"/>
  <c r="I81" i="25"/>
  <c r="H81" i="25"/>
  <c r="J80" i="25"/>
  <c r="I80" i="25"/>
  <c r="K80" i="25" s="1"/>
  <c r="H80" i="25"/>
  <c r="J79" i="25"/>
  <c r="I79" i="25"/>
  <c r="H79" i="25"/>
  <c r="J78" i="25"/>
  <c r="I78" i="25"/>
  <c r="K78" i="25" s="1"/>
  <c r="H78" i="25"/>
  <c r="J77" i="25"/>
  <c r="I77" i="25"/>
  <c r="K77" i="25" s="1"/>
  <c r="H77" i="25"/>
  <c r="J76" i="25"/>
  <c r="I76" i="25"/>
  <c r="H76" i="25"/>
  <c r="J75" i="25"/>
  <c r="I75" i="25"/>
  <c r="H75" i="25"/>
  <c r="J74" i="25"/>
  <c r="I74" i="25"/>
  <c r="K74" i="25" s="1"/>
  <c r="H74" i="25"/>
  <c r="J73" i="25"/>
  <c r="I73" i="25"/>
  <c r="H73" i="25"/>
  <c r="J72" i="25"/>
  <c r="I72" i="25"/>
  <c r="H72" i="25"/>
  <c r="J71" i="25"/>
  <c r="I71" i="25"/>
  <c r="H71" i="25"/>
  <c r="J70" i="25"/>
  <c r="I70" i="25"/>
  <c r="H70" i="25"/>
  <c r="J69" i="25"/>
  <c r="I69" i="25"/>
  <c r="H69" i="25"/>
  <c r="J68" i="25"/>
  <c r="I68" i="25"/>
  <c r="H68" i="25"/>
  <c r="J67" i="25"/>
  <c r="I67" i="25"/>
  <c r="H67" i="25"/>
  <c r="J66" i="25"/>
  <c r="I66" i="25"/>
  <c r="H66" i="25"/>
  <c r="J65" i="25"/>
  <c r="I65" i="25"/>
  <c r="H65" i="25"/>
  <c r="J64" i="25"/>
  <c r="I64" i="25"/>
  <c r="K64" i="25" s="1"/>
  <c r="H64" i="25"/>
  <c r="J63" i="25"/>
  <c r="I63" i="25"/>
  <c r="H63" i="25"/>
  <c r="J62" i="25"/>
  <c r="I62" i="25"/>
  <c r="K62" i="25" s="1"/>
  <c r="H62" i="25"/>
  <c r="J61" i="25"/>
  <c r="I61" i="25"/>
  <c r="K61" i="25" s="1"/>
  <c r="H61" i="25"/>
  <c r="J60" i="25"/>
  <c r="I60" i="25"/>
  <c r="H60" i="25"/>
  <c r="J59" i="25"/>
  <c r="I59" i="25"/>
  <c r="H59" i="25"/>
  <c r="J58" i="25"/>
  <c r="I58" i="25"/>
  <c r="K58" i="25" s="1"/>
  <c r="H58" i="25"/>
  <c r="J57" i="25"/>
  <c r="I57" i="25"/>
  <c r="H57" i="25"/>
  <c r="J56" i="25"/>
  <c r="I56" i="25"/>
  <c r="H56" i="25"/>
  <c r="J55" i="25"/>
  <c r="I55" i="25"/>
  <c r="H55" i="25"/>
  <c r="J54" i="25"/>
  <c r="I54" i="25"/>
  <c r="H54" i="25"/>
  <c r="J53" i="25"/>
  <c r="I53" i="25"/>
  <c r="H53" i="25"/>
  <c r="J52" i="25"/>
  <c r="I52" i="25"/>
  <c r="H52" i="25"/>
  <c r="J51" i="25"/>
  <c r="I51" i="25"/>
  <c r="H51" i="25"/>
  <c r="J50" i="25"/>
  <c r="I50" i="25"/>
  <c r="H50" i="25"/>
  <c r="J49" i="25"/>
  <c r="I49" i="25"/>
  <c r="H49" i="25"/>
  <c r="J48" i="25"/>
  <c r="I48" i="25"/>
  <c r="H48" i="25"/>
  <c r="J47" i="25"/>
  <c r="I47" i="25"/>
  <c r="H47" i="25"/>
  <c r="J46" i="25"/>
  <c r="I46" i="25"/>
  <c r="K46" i="25" s="1"/>
  <c r="H46" i="25"/>
  <c r="J45" i="25"/>
  <c r="I45" i="25"/>
  <c r="H45" i="25"/>
  <c r="J44" i="25"/>
  <c r="I44" i="25"/>
  <c r="H44" i="25"/>
  <c r="J43" i="25"/>
  <c r="I43" i="25"/>
  <c r="H43" i="25"/>
  <c r="J42" i="25"/>
  <c r="I42" i="25"/>
  <c r="K42" i="25" s="1"/>
  <c r="H42" i="25"/>
  <c r="J41" i="25"/>
  <c r="I41" i="25"/>
  <c r="H41" i="25"/>
  <c r="J40" i="25"/>
  <c r="I40" i="25"/>
  <c r="H40" i="25"/>
  <c r="J39" i="25"/>
  <c r="I39" i="25"/>
  <c r="H39" i="25"/>
  <c r="J38" i="25"/>
  <c r="I38" i="25"/>
  <c r="H38" i="25"/>
  <c r="J37" i="25"/>
  <c r="I37" i="25"/>
  <c r="H37" i="25"/>
  <c r="J36" i="25"/>
  <c r="I36" i="25"/>
  <c r="H36" i="25"/>
  <c r="J35" i="25"/>
  <c r="I35" i="25"/>
  <c r="H35" i="25"/>
  <c r="J34" i="25"/>
  <c r="I34" i="25"/>
  <c r="H34" i="25"/>
  <c r="J33" i="25"/>
  <c r="I33" i="25"/>
  <c r="H33" i="25"/>
  <c r="J32" i="25"/>
  <c r="I32" i="25"/>
  <c r="K32" i="25" s="1"/>
  <c r="H32" i="25"/>
  <c r="J31" i="25"/>
  <c r="I31" i="25"/>
  <c r="H31" i="25"/>
  <c r="J30" i="25"/>
  <c r="I30" i="25"/>
  <c r="K30" i="25" s="1"/>
  <c r="H30" i="25"/>
  <c r="J29" i="25"/>
  <c r="I29" i="25"/>
  <c r="H29" i="25"/>
  <c r="J28" i="25"/>
  <c r="I28" i="25"/>
  <c r="H28" i="25"/>
  <c r="J27" i="25"/>
  <c r="I27" i="25"/>
  <c r="H27" i="25"/>
  <c r="J26" i="25"/>
  <c r="I26" i="25"/>
  <c r="H26" i="25"/>
  <c r="J25" i="25"/>
  <c r="I25" i="25"/>
  <c r="H25" i="25"/>
  <c r="J24" i="25"/>
  <c r="I24" i="25"/>
  <c r="H24" i="25"/>
  <c r="J23" i="25"/>
  <c r="I23" i="25"/>
  <c r="H23" i="25"/>
  <c r="J22" i="25"/>
  <c r="I22" i="25"/>
  <c r="H22" i="25"/>
  <c r="J21" i="25"/>
  <c r="I21" i="25"/>
  <c r="H21" i="25"/>
  <c r="J20" i="25"/>
  <c r="I20" i="25"/>
  <c r="H20" i="25"/>
  <c r="J19" i="25"/>
  <c r="I19" i="25"/>
  <c r="H19" i="25"/>
  <c r="J18" i="25"/>
  <c r="I18" i="25"/>
  <c r="H18" i="25"/>
  <c r="J17" i="25"/>
  <c r="I17" i="25"/>
  <c r="H17" i="25"/>
  <c r="J16" i="25"/>
  <c r="I16" i="25"/>
  <c r="K16" i="25" s="1"/>
  <c r="H16" i="25"/>
  <c r="J15" i="25"/>
  <c r="I15" i="25"/>
  <c r="H15" i="25"/>
  <c r="J14" i="25"/>
  <c r="I14" i="25"/>
  <c r="K14" i="25" s="1"/>
  <c r="H14" i="25"/>
  <c r="J13" i="25"/>
  <c r="I13" i="25"/>
  <c r="K13" i="25" s="1"/>
  <c r="H13" i="25"/>
  <c r="J12" i="25"/>
  <c r="I12" i="25"/>
  <c r="H12" i="25"/>
  <c r="J11" i="25"/>
  <c r="I11" i="25"/>
  <c r="H11" i="25"/>
  <c r="J10" i="25"/>
  <c r="I10" i="25"/>
  <c r="K10" i="25" s="1"/>
  <c r="H10" i="25"/>
  <c r="J9" i="25"/>
  <c r="I9" i="25"/>
  <c r="H9" i="25"/>
  <c r="J8" i="25"/>
  <c r="I8" i="25"/>
  <c r="H8" i="25"/>
  <c r="J7" i="25"/>
  <c r="I7" i="25"/>
  <c r="H7" i="25"/>
  <c r="J6" i="25"/>
  <c r="I6" i="25"/>
  <c r="H6" i="25"/>
  <c r="J5" i="25"/>
  <c r="I5" i="25"/>
  <c r="H5" i="25"/>
  <c r="J4" i="25"/>
  <c r="I4" i="25"/>
  <c r="H4" i="25"/>
  <c r="J3" i="25"/>
  <c r="I3" i="25"/>
  <c r="H3" i="25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J139" i="24"/>
  <c r="I139" i="24"/>
  <c r="J138" i="24"/>
  <c r="I138" i="24"/>
  <c r="J137" i="24"/>
  <c r="I137" i="24"/>
  <c r="J136" i="24"/>
  <c r="I136" i="24"/>
  <c r="J135" i="24"/>
  <c r="I135" i="24"/>
  <c r="J134" i="24"/>
  <c r="I134" i="24"/>
  <c r="J133" i="24"/>
  <c r="I133" i="24"/>
  <c r="J132" i="24"/>
  <c r="I132" i="24"/>
  <c r="J131" i="24"/>
  <c r="I131" i="24"/>
  <c r="J130" i="24"/>
  <c r="I130" i="24"/>
  <c r="J129" i="24"/>
  <c r="I129" i="24"/>
  <c r="J128" i="24"/>
  <c r="I128" i="24"/>
  <c r="J127" i="24"/>
  <c r="I127" i="24"/>
  <c r="J126" i="24"/>
  <c r="I126" i="24"/>
  <c r="J125" i="24"/>
  <c r="I125" i="24"/>
  <c r="J124" i="24"/>
  <c r="I124" i="24"/>
  <c r="J123" i="24"/>
  <c r="I123" i="24"/>
  <c r="J122" i="24"/>
  <c r="I122" i="24"/>
  <c r="J121" i="24"/>
  <c r="I121" i="24"/>
  <c r="J120" i="24"/>
  <c r="I120" i="24"/>
  <c r="J119" i="24"/>
  <c r="I119" i="24"/>
  <c r="J118" i="24"/>
  <c r="I118" i="24"/>
  <c r="J117" i="24"/>
  <c r="I117" i="24"/>
  <c r="J116" i="24"/>
  <c r="I116" i="24"/>
  <c r="J115" i="24"/>
  <c r="I115" i="24"/>
  <c r="J114" i="24"/>
  <c r="I114" i="24"/>
  <c r="J113" i="24"/>
  <c r="I113" i="24"/>
  <c r="J112" i="24"/>
  <c r="I112" i="24"/>
  <c r="J111" i="24"/>
  <c r="I111" i="24"/>
  <c r="J110" i="24"/>
  <c r="I110" i="24"/>
  <c r="J109" i="24"/>
  <c r="I109" i="24"/>
  <c r="J108" i="24"/>
  <c r="I108" i="24"/>
  <c r="J107" i="24"/>
  <c r="I107" i="24"/>
  <c r="J106" i="24"/>
  <c r="I106" i="24"/>
  <c r="J105" i="24"/>
  <c r="I105" i="24"/>
  <c r="J104" i="24"/>
  <c r="I104" i="24"/>
  <c r="J103" i="24"/>
  <c r="I103" i="24"/>
  <c r="J102" i="24"/>
  <c r="I102" i="24"/>
  <c r="J101" i="24"/>
  <c r="I101" i="24"/>
  <c r="J100" i="24"/>
  <c r="I100" i="24"/>
  <c r="J99" i="24"/>
  <c r="I99" i="24"/>
  <c r="J98" i="24"/>
  <c r="I98" i="24"/>
  <c r="J97" i="24"/>
  <c r="I97" i="24"/>
  <c r="J96" i="24"/>
  <c r="I96" i="24"/>
  <c r="J95" i="24"/>
  <c r="I95" i="24"/>
  <c r="J94" i="24"/>
  <c r="I94" i="24"/>
  <c r="J93" i="24"/>
  <c r="I93" i="24"/>
  <c r="J92" i="24"/>
  <c r="I92" i="24"/>
  <c r="J91" i="24"/>
  <c r="I91" i="24"/>
  <c r="J90" i="24"/>
  <c r="I90" i="24"/>
  <c r="J89" i="24"/>
  <c r="I89" i="24"/>
  <c r="J88" i="24"/>
  <c r="I88" i="24"/>
  <c r="J87" i="24"/>
  <c r="I87" i="24"/>
  <c r="J86" i="24"/>
  <c r="I86" i="24"/>
  <c r="J85" i="24"/>
  <c r="I85" i="24"/>
  <c r="J84" i="24"/>
  <c r="I84" i="24"/>
  <c r="J83" i="24"/>
  <c r="I83" i="24"/>
  <c r="J82" i="24"/>
  <c r="I82" i="24"/>
  <c r="J81" i="24"/>
  <c r="I81" i="24"/>
  <c r="J80" i="24"/>
  <c r="I80" i="24"/>
  <c r="J79" i="24"/>
  <c r="I79" i="24"/>
  <c r="J78" i="24"/>
  <c r="I78" i="24"/>
  <c r="J77" i="24"/>
  <c r="I77" i="24"/>
  <c r="J76" i="24"/>
  <c r="I76" i="24"/>
  <c r="J75" i="24"/>
  <c r="I75" i="24"/>
  <c r="J74" i="24"/>
  <c r="I74" i="24"/>
  <c r="J73" i="24"/>
  <c r="I73" i="24"/>
  <c r="J72" i="24"/>
  <c r="I72" i="24"/>
  <c r="J71" i="24"/>
  <c r="I71" i="24"/>
  <c r="J70" i="24"/>
  <c r="I70" i="24"/>
  <c r="J69" i="24"/>
  <c r="I69" i="24"/>
  <c r="J68" i="24"/>
  <c r="I68" i="24"/>
  <c r="J67" i="24"/>
  <c r="I67" i="24"/>
  <c r="J66" i="24"/>
  <c r="I66" i="24"/>
  <c r="J65" i="24"/>
  <c r="I65" i="24"/>
  <c r="J64" i="24"/>
  <c r="I64" i="24"/>
  <c r="J63" i="24"/>
  <c r="I63" i="24"/>
  <c r="J62" i="24"/>
  <c r="I62" i="24"/>
  <c r="J61" i="24"/>
  <c r="I61" i="24"/>
  <c r="J60" i="24"/>
  <c r="I60" i="24"/>
  <c r="J59" i="24"/>
  <c r="I59" i="24"/>
  <c r="J58" i="24"/>
  <c r="I58" i="24"/>
  <c r="J57" i="24"/>
  <c r="I57" i="24"/>
  <c r="J56" i="24"/>
  <c r="I56" i="24"/>
  <c r="J55" i="24"/>
  <c r="I55" i="24"/>
  <c r="J54" i="24"/>
  <c r="I54" i="24"/>
  <c r="J53" i="24"/>
  <c r="I53" i="24"/>
  <c r="J52" i="24"/>
  <c r="I52" i="24"/>
  <c r="J51" i="24"/>
  <c r="I51" i="24"/>
  <c r="J50" i="24"/>
  <c r="I50" i="24"/>
  <c r="J49" i="24"/>
  <c r="I49" i="24"/>
  <c r="J48" i="24"/>
  <c r="I48" i="24"/>
  <c r="J47" i="24"/>
  <c r="I47" i="24"/>
  <c r="J46" i="24"/>
  <c r="I46" i="24"/>
  <c r="J45" i="24"/>
  <c r="I45" i="24"/>
  <c r="J44" i="24"/>
  <c r="I44" i="24"/>
  <c r="J43" i="24"/>
  <c r="I43" i="24"/>
  <c r="J42" i="24"/>
  <c r="I42" i="24"/>
  <c r="J41" i="24"/>
  <c r="I41" i="24"/>
  <c r="J40" i="24"/>
  <c r="I40" i="24"/>
  <c r="J39" i="24"/>
  <c r="I39" i="24"/>
  <c r="J38" i="24"/>
  <c r="I38" i="24"/>
  <c r="J37" i="24"/>
  <c r="I37" i="24"/>
  <c r="J36" i="24"/>
  <c r="I36" i="24"/>
  <c r="J35" i="24"/>
  <c r="I35" i="24"/>
  <c r="J34" i="24"/>
  <c r="I34" i="24"/>
  <c r="J33" i="24"/>
  <c r="I33" i="24"/>
  <c r="J32" i="24"/>
  <c r="I32" i="24"/>
  <c r="J31" i="24"/>
  <c r="I31" i="24"/>
  <c r="J30" i="24"/>
  <c r="I30" i="24"/>
  <c r="J29" i="24"/>
  <c r="I29" i="24"/>
  <c r="J28" i="24"/>
  <c r="I28" i="24"/>
  <c r="J27" i="24"/>
  <c r="I27" i="24"/>
  <c r="J26" i="24"/>
  <c r="I26" i="24"/>
  <c r="J25" i="24"/>
  <c r="I25" i="24"/>
  <c r="J24" i="24"/>
  <c r="I24" i="24"/>
  <c r="J23" i="24"/>
  <c r="I23" i="24"/>
  <c r="J22" i="24"/>
  <c r="I22" i="24"/>
  <c r="J21" i="24"/>
  <c r="I21" i="24"/>
  <c r="J20" i="24"/>
  <c r="I20" i="24"/>
  <c r="J19" i="24"/>
  <c r="I19" i="24"/>
  <c r="J18" i="24"/>
  <c r="I18" i="24"/>
  <c r="J17" i="24"/>
  <c r="I17" i="24"/>
  <c r="J16" i="24"/>
  <c r="I16" i="24"/>
  <c r="J15" i="24"/>
  <c r="I15" i="24"/>
  <c r="J14" i="24"/>
  <c r="I14" i="24"/>
  <c r="J13" i="24"/>
  <c r="I13" i="24"/>
  <c r="J12" i="24"/>
  <c r="I12" i="24"/>
  <c r="J11" i="24"/>
  <c r="I11" i="24"/>
  <c r="J10" i="24"/>
  <c r="I10" i="24"/>
  <c r="J9" i="24"/>
  <c r="I9" i="24"/>
  <c r="J8" i="24"/>
  <c r="I8" i="24"/>
  <c r="J7" i="24"/>
  <c r="I7" i="24"/>
  <c r="K7" i="24" s="1"/>
  <c r="J6" i="24"/>
  <c r="I6" i="24"/>
  <c r="J5" i="24"/>
  <c r="I5" i="24"/>
  <c r="J4" i="24"/>
  <c r="I4" i="24"/>
  <c r="J3" i="24"/>
  <c r="I3" i="24"/>
  <c r="K3" i="24" s="1"/>
  <c r="K11" i="29" l="1"/>
  <c r="K59" i="29"/>
  <c r="K95" i="29"/>
  <c r="K83" i="26"/>
  <c r="K3" i="26"/>
  <c r="K19" i="26"/>
  <c r="M65" i="36"/>
  <c r="K4" i="24"/>
  <c r="K17" i="27"/>
  <c r="K33" i="27"/>
  <c r="K49" i="27"/>
  <c r="K93" i="28"/>
  <c r="K109" i="28"/>
  <c r="K77" i="26"/>
  <c r="K93" i="26"/>
  <c r="K17" i="25"/>
  <c r="K33" i="25"/>
  <c r="K49" i="25"/>
  <c r="K65" i="25"/>
  <c r="K81" i="25"/>
  <c r="K115" i="25"/>
  <c r="K131" i="25"/>
  <c r="K107" i="29"/>
  <c r="K13" i="28"/>
  <c r="K61" i="28"/>
  <c r="K29" i="25"/>
  <c r="K45" i="25"/>
  <c r="K93" i="25"/>
  <c r="K109" i="25"/>
  <c r="K125" i="25"/>
  <c r="K141" i="25"/>
  <c r="K157" i="25"/>
  <c r="K8" i="27"/>
  <c r="K8" i="24"/>
  <c r="K16" i="24"/>
  <c r="K24" i="24"/>
  <c r="K32" i="24"/>
  <c r="K40" i="24"/>
  <c r="K48" i="24"/>
  <c r="K56" i="24"/>
  <c r="K64" i="24"/>
  <c r="K94" i="25"/>
  <c r="K110" i="25"/>
  <c r="K126" i="25"/>
  <c r="K142" i="25"/>
  <c r="K158" i="25"/>
  <c r="K14" i="27"/>
  <c r="K30" i="27"/>
  <c r="K46" i="27"/>
  <c r="K62" i="27"/>
  <c r="K75" i="27"/>
  <c r="K17" i="26"/>
  <c r="K33" i="26"/>
  <c r="K49" i="26"/>
  <c r="K65" i="26"/>
  <c r="K37" i="29"/>
  <c r="K76" i="27"/>
  <c r="K7" i="26"/>
  <c r="K23" i="26"/>
  <c r="K39" i="26"/>
  <c r="K32" i="29"/>
  <c r="K80" i="29"/>
  <c r="K26" i="25"/>
  <c r="K134" i="28"/>
  <c r="K150" i="28"/>
  <c r="K166" i="28"/>
  <c r="K99" i="26"/>
  <c r="K35" i="26"/>
  <c r="K51" i="26"/>
  <c r="K67" i="26"/>
  <c r="K7" i="29"/>
  <c r="K48" i="25"/>
  <c r="K11" i="27"/>
  <c r="K27" i="27"/>
  <c r="K43" i="27"/>
  <c r="K59" i="27"/>
  <c r="R53" i="32"/>
  <c r="K6" i="25"/>
  <c r="K22" i="25"/>
  <c r="K65" i="27"/>
  <c r="K4" i="26"/>
  <c r="K12" i="27"/>
  <c r="K28" i="27"/>
  <c r="K44" i="27"/>
  <c r="K60" i="27"/>
  <c r="K72" i="27"/>
  <c r="K88" i="27"/>
  <c r="K104" i="27"/>
  <c r="K120" i="27"/>
  <c r="K12" i="28"/>
  <c r="K28" i="28"/>
  <c r="K44" i="28"/>
  <c r="K60" i="28"/>
  <c r="K63" i="26"/>
  <c r="K8" i="29"/>
  <c r="K137" i="28"/>
  <c r="K153" i="28"/>
  <c r="K169" i="28"/>
  <c r="K57" i="29"/>
  <c r="K73" i="29"/>
  <c r="K124" i="29"/>
  <c r="K119" i="26"/>
  <c r="K24" i="27"/>
  <c r="K106" i="27"/>
  <c r="K114" i="27"/>
  <c r="K122" i="27"/>
  <c r="K3" i="28"/>
  <c r="K19" i="28"/>
  <c r="K35" i="28"/>
  <c r="K51" i="28"/>
  <c r="K67" i="28"/>
  <c r="K147" i="28"/>
  <c r="K163" i="28"/>
  <c r="K96" i="28"/>
  <c r="K104" i="28"/>
  <c r="K112" i="28"/>
  <c r="K120" i="28"/>
  <c r="K6" i="26"/>
  <c r="K22" i="26"/>
  <c r="K38" i="26"/>
  <c r="K54" i="26"/>
  <c r="K10" i="29"/>
  <c r="K42" i="29"/>
  <c r="K58" i="29"/>
  <c r="K100" i="26"/>
  <c r="K118" i="26"/>
  <c r="K79" i="26"/>
  <c r="K103" i="26"/>
  <c r="K109" i="26"/>
  <c r="K115" i="26"/>
  <c r="K80" i="26"/>
  <c r="K86" i="26"/>
  <c r="K116" i="26"/>
  <c r="K52" i="26"/>
  <c r="K64" i="26"/>
  <c r="K68" i="26"/>
  <c r="K96" i="25"/>
  <c r="K112" i="25"/>
  <c r="K128" i="25"/>
  <c r="K144" i="25"/>
  <c r="K160" i="25"/>
  <c r="K10" i="27"/>
  <c r="K26" i="27"/>
  <c r="K42" i="27"/>
  <c r="K58" i="27"/>
  <c r="K13" i="26"/>
  <c r="K29" i="26"/>
  <c r="K45" i="26"/>
  <c r="K61" i="26"/>
  <c r="K87" i="29"/>
  <c r="K103" i="29"/>
  <c r="K129" i="25"/>
  <c r="K78" i="27"/>
  <c r="K94" i="27"/>
  <c r="K110" i="27"/>
  <c r="K126" i="27"/>
  <c r="K16" i="28"/>
  <c r="K32" i="28"/>
  <c r="K48" i="28"/>
  <c r="K64" i="28"/>
  <c r="K17" i="29"/>
  <c r="K65" i="29"/>
  <c r="K104" i="29"/>
  <c r="K128" i="29"/>
  <c r="K12" i="24"/>
  <c r="K20" i="24"/>
  <c r="K28" i="24"/>
  <c r="K36" i="24"/>
  <c r="K44" i="24"/>
  <c r="K52" i="24"/>
  <c r="K60" i="24"/>
  <c r="K68" i="24"/>
  <c r="K76" i="24"/>
  <c r="K84" i="24"/>
  <c r="K92" i="24"/>
  <c r="K100" i="24"/>
  <c r="K108" i="24"/>
  <c r="K116" i="24"/>
  <c r="K106" i="25"/>
  <c r="K122" i="25"/>
  <c r="K138" i="25"/>
  <c r="K154" i="25"/>
  <c r="K79" i="27"/>
  <c r="K95" i="27"/>
  <c r="K111" i="27"/>
  <c r="K127" i="27"/>
  <c r="K44" i="29"/>
  <c r="K101" i="28"/>
  <c r="K117" i="28"/>
  <c r="K20" i="26"/>
  <c r="K36" i="26"/>
  <c r="K113" i="29"/>
  <c r="K50" i="29"/>
  <c r="K12" i="25"/>
  <c r="K28" i="25"/>
  <c r="K44" i="25"/>
  <c r="K60" i="25"/>
  <c r="K76" i="25"/>
  <c r="K92" i="25"/>
  <c r="K98" i="29"/>
  <c r="K6" i="24"/>
  <c r="K14" i="24"/>
  <c r="K22" i="24"/>
  <c r="K30" i="24"/>
  <c r="K38" i="24"/>
  <c r="K46" i="24"/>
  <c r="K54" i="24"/>
  <c r="K62" i="24"/>
  <c r="K70" i="24"/>
  <c r="K78" i="24"/>
  <c r="K86" i="24"/>
  <c r="K94" i="24"/>
  <c r="K102" i="24"/>
  <c r="K110" i="24"/>
  <c r="K118" i="24"/>
  <c r="K126" i="24"/>
  <c r="K134" i="24"/>
  <c r="K100" i="25"/>
  <c r="K108" i="25"/>
  <c r="K116" i="25"/>
  <c r="K124" i="25"/>
  <c r="K132" i="25"/>
  <c r="K140" i="25"/>
  <c r="K148" i="25"/>
  <c r="K156" i="25"/>
  <c r="K164" i="25"/>
  <c r="K18" i="27"/>
  <c r="K34" i="27"/>
  <c r="K50" i="27"/>
  <c r="K66" i="27"/>
  <c r="K97" i="27"/>
  <c r="K3" i="29"/>
  <c r="K19" i="29"/>
  <c r="K51" i="29"/>
  <c r="K67" i="29"/>
  <c r="K99" i="29"/>
  <c r="K115" i="29"/>
  <c r="K15" i="24"/>
  <c r="K14" i="29"/>
  <c r="K62" i="29"/>
  <c r="K116" i="29"/>
  <c r="K72" i="24"/>
  <c r="K80" i="24"/>
  <c r="K88" i="24"/>
  <c r="K96" i="24"/>
  <c r="K104" i="24"/>
  <c r="K112" i="24"/>
  <c r="K120" i="24"/>
  <c r="K128" i="24"/>
  <c r="K136" i="24"/>
  <c r="K91" i="27"/>
  <c r="K107" i="27"/>
  <c r="K123" i="27"/>
  <c r="K20" i="29"/>
  <c r="K68" i="29"/>
  <c r="K96" i="26"/>
  <c r="K112" i="26"/>
  <c r="K47" i="29"/>
  <c r="K92" i="27"/>
  <c r="K108" i="27"/>
  <c r="K124" i="27"/>
  <c r="K55" i="26"/>
  <c r="K21" i="29"/>
  <c r="K69" i="29"/>
  <c r="K102" i="29"/>
  <c r="K118" i="29"/>
  <c r="K4" i="25"/>
  <c r="K20" i="25"/>
  <c r="K36" i="25"/>
  <c r="K52" i="25"/>
  <c r="K68" i="25"/>
  <c r="K84" i="25"/>
  <c r="K63" i="27"/>
  <c r="K15" i="28"/>
  <c r="K31" i="28"/>
  <c r="K47" i="28"/>
  <c r="K63" i="28"/>
  <c r="K125" i="28"/>
  <c r="K133" i="28"/>
  <c r="K141" i="28"/>
  <c r="K149" i="28"/>
  <c r="K157" i="28"/>
  <c r="K165" i="28"/>
  <c r="K173" i="28"/>
  <c r="K81" i="26"/>
  <c r="K97" i="26"/>
  <c r="K113" i="26"/>
  <c r="H90" i="39"/>
  <c r="A91" i="39"/>
  <c r="R43" i="32"/>
  <c r="A92" i="38"/>
  <c r="H91" i="38"/>
  <c r="R44" i="32"/>
  <c r="R48" i="32"/>
  <c r="L63" i="37"/>
  <c r="K64" i="37"/>
  <c r="J64" i="37"/>
  <c r="A65" i="37"/>
  <c r="I64" i="37"/>
  <c r="R50" i="32"/>
  <c r="R45" i="32"/>
  <c r="J66" i="36"/>
  <c r="F66" i="36"/>
  <c r="H66" i="36"/>
  <c r="L66" i="36" s="1"/>
  <c r="G66" i="36"/>
  <c r="K66" i="36" s="1"/>
  <c r="A67" i="36"/>
  <c r="R47" i="32"/>
  <c r="L62" i="35"/>
  <c r="K63" i="35"/>
  <c r="A64" i="35"/>
  <c r="I63" i="35"/>
  <c r="J63" i="35"/>
  <c r="R103" i="32"/>
  <c r="R41" i="32"/>
  <c r="R42" i="32"/>
  <c r="R46" i="32"/>
  <c r="R102" i="32"/>
  <c r="A90" i="34"/>
  <c r="H89" i="34"/>
  <c r="R51" i="32"/>
  <c r="P104" i="32"/>
  <c r="Q104" i="32"/>
  <c r="A105" i="32"/>
  <c r="O104" i="32"/>
  <c r="A39" i="32"/>
  <c r="Q40" i="32"/>
  <c r="P40" i="32"/>
  <c r="O40" i="32"/>
  <c r="R49" i="32"/>
  <c r="K12" i="29"/>
  <c r="K28" i="29"/>
  <c r="K60" i="29"/>
  <c r="K76" i="29"/>
  <c r="K161" i="25"/>
  <c r="K70" i="26"/>
  <c r="K97" i="25"/>
  <c r="K163" i="25"/>
  <c r="K113" i="27"/>
  <c r="K9" i="24"/>
  <c r="K17" i="24"/>
  <c r="K25" i="24"/>
  <c r="K33" i="24"/>
  <c r="K41" i="24"/>
  <c r="K49" i="24"/>
  <c r="K57" i="24"/>
  <c r="K65" i="24"/>
  <c r="K73" i="24"/>
  <c r="K81" i="24"/>
  <c r="K89" i="24"/>
  <c r="K97" i="24"/>
  <c r="K105" i="24"/>
  <c r="K113" i="24"/>
  <c r="K121" i="24"/>
  <c r="K129" i="24"/>
  <c r="K137" i="24"/>
  <c r="K145" i="25"/>
  <c r="K92" i="29"/>
  <c r="K10" i="24"/>
  <c r="K113" i="25"/>
  <c r="K81" i="27"/>
  <c r="K140" i="28"/>
  <c r="K3" i="25"/>
  <c r="K19" i="25"/>
  <c r="K35" i="25"/>
  <c r="K51" i="25"/>
  <c r="K67" i="25"/>
  <c r="K83" i="25"/>
  <c r="K147" i="25"/>
  <c r="K15" i="27"/>
  <c r="K31" i="27"/>
  <c r="K47" i="27"/>
  <c r="K129" i="27"/>
  <c r="K18" i="28"/>
  <c r="K34" i="28"/>
  <c r="K50" i="28"/>
  <c r="K66" i="28"/>
  <c r="K82" i="28"/>
  <c r="K102" i="26"/>
  <c r="K108" i="29"/>
  <c r="K18" i="24"/>
  <c r="K26" i="24"/>
  <c r="K34" i="24"/>
  <c r="K42" i="24"/>
  <c r="K50" i="24"/>
  <c r="K58" i="24"/>
  <c r="K66" i="24"/>
  <c r="K74" i="24"/>
  <c r="K82" i="24"/>
  <c r="K90" i="24"/>
  <c r="K98" i="24"/>
  <c r="K106" i="24"/>
  <c r="K114" i="24"/>
  <c r="K122" i="24"/>
  <c r="K130" i="24"/>
  <c r="K138" i="24"/>
  <c r="K9" i="25"/>
  <c r="K25" i="25"/>
  <c r="K41" i="25"/>
  <c r="K57" i="25"/>
  <c r="K73" i="25"/>
  <c r="K89" i="25"/>
  <c r="K105" i="25"/>
  <c r="K121" i="25"/>
  <c r="K137" i="25"/>
  <c r="K153" i="25"/>
  <c r="K7" i="27"/>
  <c r="K23" i="27"/>
  <c r="K39" i="27"/>
  <c r="K55" i="27"/>
  <c r="K71" i="27"/>
  <c r="K87" i="27"/>
  <c r="K103" i="27"/>
  <c r="K119" i="27"/>
  <c r="K8" i="28"/>
  <c r="K24" i="28"/>
  <c r="K40" i="28"/>
  <c r="K56" i="28"/>
  <c r="K130" i="28"/>
  <c r="K146" i="28"/>
  <c r="K162" i="28"/>
  <c r="K97" i="28"/>
  <c r="K105" i="28"/>
  <c r="K113" i="28"/>
  <c r="K121" i="28"/>
  <c r="K12" i="26"/>
  <c r="K28" i="26"/>
  <c r="K44" i="26"/>
  <c r="K60" i="26"/>
  <c r="K76" i="26"/>
  <c r="K92" i="26"/>
  <c r="K108" i="26"/>
  <c r="K124" i="26"/>
  <c r="K18" i="29"/>
  <c r="K23" i="29"/>
  <c r="K34" i="29"/>
  <c r="K66" i="29"/>
  <c r="K71" i="29"/>
  <c r="K82" i="29"/>
  <c r="K114" i="29"/>
  <c r="K119" i="29"/>
  <c r="K11" i="24"/>
  <c r="K19" i="24"/>
  <c r="K27" i="24"/>
  <c r="K35" i="24"/>
  <c r="K43" i="24"/>
  <c r="K51" i="24"/>
  <c r="K59" i="24"/>
  <c r="K67" i="24"/>
  <c r="K75" i="24"/>
  <c r="K83" i="24"/>
  <c r="K91" i="24"/>
  <c r="K99" i="24"/>
  <c r="K107" i="24"/>
  <c r="K115" i="24"/>
  <c r="K123" i="24"/>
  <c r="K131" i="24"/>
  <c r="K139" i="24"/>
  <c r="K15" i="25"/>
  <c r="K31" i="25"/>
  <c r="K47" i="25"/>
  <c r="K63" i="25"/>
  <c r="K79" i="25"/>
  <c r="K95" i="25"/>
  <c r="K111" i="25"/>
  <c r="K127" i="25"/>
  <c r="K143" i="25"/>
  <c r="K159" i="25"/>
  <c r="K13" i="27"/>
  <c r="K29" i="27"/>
  <c r="K45" i="27"/>
  <c r="K61" i="27"/>
  <c r="K77" i="27"/>
  <c r="K93" i="27"/>
  <c r="K109" i="27"/>
  <c r="K125" i="27"/>
  <c r="K14" i="28"/>
  <c r="K30" i="28"/>
  <c r="K46" i="28"/>
  <c r="K62" i="28"/>
  <c r="K78" i="28"/>
  <c r="K136" i="28"/>
  <c r="K152" i="28"/>
  <c r="K168" i="28"/>
  <c r="K98" i="28"/>
  <c r="K106" i="28"/>
  <c r="K114" i="28"/>
  <c r="K122" i="28"/>
  <c r="K18" i="26"/>
  <c r="K34" i="26"/>
  <c r="K50" i="26"/>
  <c r="K66" i="26"/>
  <c r="K82" i="26"/>
  <c r="K98" i="26"/>
  <c r="K114" i="26"/>
  <c r="K24" i="29"/>
  <c r="K29" i="29"/>
  <c r="K40" i="29"/>
  <c r="K72" i="29"/>
  <c r="K77" i="29"/>
  <c r="K88" i="29"/>
  <c r="K120" i="29"/>
  <c r="K125" i="29"/>
  <c r="K124" i="24"/>
  <c r="K132" i="24"/>
  <c r="K5" i="25"/>
  <c r="K21" i="25"/>
  <c r="K37" i="25"/>
  <c r="K53" i="25"/>
  <c r="K69" i="25"/>
  <c r="K85" i="25"/>
  <c r="K101" i="25"/>
  <c r="K117" i="25"/>
  <c r="K133" i="25"/>
  <c r="K149" i="25"/>
  <c r="K3" i="27"/>
  <c r="K19" i="27"/>
  <c r="K35" i="27"/>
  <c r="K51" i="27"/>
  <c r="K67" i="27"/>
  <c r="K83" i="27"/>
  <c r="K99" i="27"/>
  <c r="K115" i="27"/>
  <c r="K4" i="28"/>
  <c r="K20" i="28"/>
  <c r="K36" i="28"/>
  <c r="K52" i="28"/>
  <c r="K126" i="28"/>
  <c r="K142" i="28"/>
  <c r="K158" i="28"/>
  <c r="K174" i="28"/>
  <c r="K99" i="28"/>
  <c r="K107" i="28"/>
  <c r="K115" i="28"/>
  <c r="K8" i="26"/>
  <c r="K24" i="26"/>
  <c r="K40" i="26"/>
  <c r="K56" i="26"/>
  <c r="K72" i="26"/>
  <c r="K88" i="26"/>
  <c r="K104" i="26"/>
  <c r="K120" i="26"/>
  <c r="K30" i="29"/>
  <c r="K35" i="29"/>
  <c r="K46" i="29"/>
  <c r="K78" i="29"/>
  <c r="K83" i="29"/>
  <c r="K94" i="29"/>
  <c r="K126" i="29"/>
  <c r="K5" i="24"/>
  <c r="K13" i="24"/>
  <c r="K21" i="24"/>
  <c r="K29" i="24"/>
  <c r="K37" i="24"/>
  <c r="K45" i="24"/>
  <c r="K53" i="24"/>
  <c r="K61" i="24"/>
  <c r="K69" i="24"/>
  <c r="K77" i="24"/>
  <c r="K85" i="24"/>
  <c r="K93" i="24"/>
  <c r="K101" i="24"/>
  <c r="K109" i="24"/>
  <c r="K117" i="24"/>
  <c r="K125" i="24"/>
  <c r="K133" i="24"/>
  <c r="K11" i="25"/>
  <c r="K27" i="25"/>
  <c r="K43" i="25"/>
  <c r="K59" i="25"/>
  <c r="K75" i="25"/>
  <c r="K91" i="25"/>
  <c r="K107" i="25"/>
  <c r="K123" i="25"/>
  <c r="K139" i="25"/>
  <c r="K155" i="25"/>
  <c r="K9" i="27"/>
  <c r="K25" i="27"/>
  <c r="K41" i="27"/>
  <c r="K57" i="27"/>
  <c r="K73" i="27"/>
  <c r="K89" i="27"/>
  <c r="K105" i="27"/>
  <c r="K121" i="27"/>
  <c r="K10" i="28"/>
  <c r="K26" i="28"/>
  <c r="K42" i="28"/>
  <c r="K58" i="28"/>
  <c r="K74" i="28"/>
  <c r="K90" i="28"/>
  <c r="K132" i="28"/>
  <c r="K148" i="28"/>
  <c r="K164" i="28"/>
  <c r="K92" i="28"/>
  <c r="K100" i="28"/>
  <c r="K108" i="28"/>
  <c r="K116" i="28"/>
  <c r="K14" i="26"/>
  <c r="K30" i="26"/>
  <c r="K46" i="26"/>
  <c r="K62" i="26"/>
  <c r="K78" i="26"/>
  <c r="K94" i="26"/>
  <c r="K110" i="26"/>
  <c r="K4" i="29"/>
  <c r="K36" i="29"/>
  <c r="K41" i="29"/>
  <c r="K52" i="29"/>
  <c r="K84" i="29"/>
  <c r="K89" i="29"/>
  <c r="K100" i="29"/>
  <c r="K38" i="25"/>
  <c r="K54" i="25"/>
  <c r="K70" i="25"/>
  <c r="K86" i="25"/>
  <c r="K102" i="25"/>
  <c r="K118" i="25"/>
  <c r="K134" i="25"/>
  <c r="K150" i="25"/>
  <c r="K4" i="27"/>
  <c r="K20" i="27"/>
  <c r="K36" i="27"/>
  <c r="K52" i="27"/>
  <c r="K68" i="27"/>
  <c r="K84" i="27"/>
  <c r="K100" i="27"/>
  <c r="K116" i="27"/>
  <c r="K5" i="28"/>
  <c r="K21" i="28"/>
  <c r="K37" i="28"/>
  <c r="K53" i="28"/>
  <c r="K69" i="28"/>
  <c r="K85" i="28"/>
  <c r="K143" i="28"/>
  <c r="K159" i="28"/>
  <c r="K9" i="26"/>
  <c r="K25" i="26"/>
  <c r="K41" i="26"/>
  <c r="K57" i="26"/>
  <c r="K73" i="26"/>
  <c r="K89" i="26"/>
  <c r="K105" i="26"/>
  <c r="K121" i="26"/>
  <c r="K15" i="29"/>
  <c r="K31" i="29"/>
  <c r="K63" i="29"/>
  <c r="K79" i="29"/>
  <c r="K111" i="29"/>
  <c r="K127" i="29"/>
  <c r="K26" i="29"/>
  <c r="K74" i="29"/>
  <c r="K122" i="29"/>
  <c r="K23" i="24"/>
  <c r="K31" i="24"/>
  <c r="K39" i="24"/>
  <c r="K47" i="24"/>
  <c r="K55" i="24"/>
  <c r="K63" i="24"/>
  <c r="K71" i="24"/>
  <c r="K79" i="24"/>
  <c r="K87" i="24"/>
  <c r="K95" i="24"/>
  <c r="K103" i="24"/>
  <c r="K111" i="24"/>
  <c r="K119" i="24"/>
  <c r="K127" i="24"/>
  <c r="K135" i="24"/>
  <c r="K7" i="25"/>
  <c r="K23" i="25"/>
  <c r="K39" i="25"/>
  <c r="K55" i="25"/>
  <c r="K71" i="25"/>
  <c r="K87" i="25"/>
  <c r="K103" i="25"/>
  <c r="K119" i="25"/>
  <c r="K135" i="25"/>
  <c r="K151" i="25"/>
  <c r="K5" i="27"/>
  <c r="K21" i="27"/>
  <c r="K37" i="27"/>
  <c r="K53" i="27"/>
  <c r="K69" i="27"/>
  <c r="K85" i="27"/>
  <c r="K101" i="27"/>
  <c r="K117" i="27"/>
  <c r="K6" i="28"/>
  <c r="K22" i="28"/>
  <c r="K38" i="28"/>
  <c r="K54" i="28"/>
  <c r="K70" i="28"/>
  <c r="K86" i="28"/>
  <c r="K144" i="28"/>
  <c r="K160" i="28"/>
  <c r="K94" i="28"/>
  <c r="K102" i="28"/>
  <c r="K110" i="28"/>
  <c r="K118" i="28"/>
  <c r="K10" i="26"/>
  <c r="K26" i="26"/>
  <c r="K42" i="26"/>
  <c r="K58" i="26"/>
  <c r="K74" i="26"/>
  <c r="K90" i="26"/>
  <c r="K106" i="26"/>
  <c r="K122" i="26"/>
  <c r="K5" i="29"/>
  <c r="K16" i="29"/>
  <c r="K48" i="29"/>
  <c r="K53" i="29"/>
  <c r="K64" i="29"/>
  <c r="K96" i="29"/>
  <c r="K101" i="29"/>
  <c r="K112" i="29"/>
  <c r="K18" i="25"/>
  <c r="K34" i="25"/>
  <c r="K50" i="25"/>
  <c r="K66" i="25"/>
  <c r="K82" i="25"/>
  <c r="K98" i="25"/>
  <c r="K114" i="25"/>
  <c r="K130" i="25"/>
  <c r="K146" i="25"/>
  <c r="K162" i="25"/>
  <c r="K16" i="27"/>
  <c r="K32" i="27"/>
  <c r="K48" i="27"/>
  <c r="K64" i="27"/>
  <c r="K80" i="27"/>
  <c r="K96" i="27"/>
  <c r="K112" i="27"/>
  <c r="K128" i="27"/>
  <c r="K17" i="28"/>
  <c r="K33" i="28"/>
  <c r="K49" i="28"/>
  <c r="K65" i="28"/>
  <c r="K81" i="28"/>
  <c r="K139" i="28"/>
  <c r="K155" i="28"/>
  <c r="K171" i="28"/>
  <c r="K5" i="26"/>
  <c r="K21" i="26"/>
  <c r="K37" i="26"/>
  <c r="K53" i="26"/>
  <c r="K69" i="26"/>
  <c r="K85" i="26"/>
  <c r="K101" i="26"/>
  <c r="K117" i="26"/>
  <c r="K27" i="29"/>
  <c r="K43" i="29"/>
  <c r="K75" i="29"/>
  <c r="K91" i="29"/>
  <c r="K123" i="29"/>
  <c r="K8" i="25"/>
  <c r="K24" i="25"/>
  <c r="K40" i="25"/>
  <c r="K56" i="25"/>
  <c r="K72" i="25"/>
  <c r="K88" i="25"/>
  <c r="K104" i="25"/>
  <c r="K120" i="25"/>
  <c r="K136" i="25"/>
  <c r="K152" i="25"/>
  <c r="K6" i="27"/>
  <c r="K22" i="27"/>
  <c r="K38" i="27"/>
  <c r="K54" i="27"/>
  <c r="K70" i="27"/>
  <c r="K86" i="27"/>
  <c r="K102" i="27"/>
  <c r="K118" i="27"/>
  <c r="K7" i="28"/>
  <c r="K23" i="28"/>
  <c r="K39" i="28"/>
  <c r="K55" i="28"/>
  <c r="K129" i="28"/>
  <c r="K145" i="28"/>
  <c r="K161" i="28"/>
  <c r="K11" i="26"/>
  <c r="K27" i="26"/>
  <c r="K43" i="26"/>
  <c r="K59" i="26"/>
  <c r="K75" i="26"/>
  <c r="K91" i="26"/>
  <c r="K107" i="26"/>
  <c r="K123" i="26"/>
  <c r="K33" i="29"/>
  <c r="K38" i="29"/>
  <c r="K49" i="29"/>
  <c r="K81" i="29"/>
  <c r="K86" i="29"/>
  <c r="K97" i="29"/>
  <c r="K129" i="29"/>
  <c r="K71" i="28"/>
  <c r="K75" i="28"/>
  <c r="K79" i="28"/>
  <c r="K83" i="28"/>
  <c r="K87" i="28"/>
  <c r="K91" i="28"/>
  <c r="K123" i="28"/>
  <c r="K127" i="28"/>
  <c r="K131" i="28"/>
  <c r="K68" i="28"/>
  <c r="K72" i="28"/>
  <c r="K76" i="28"/>
  <c r="K80" i="28"/>
  <c r="K84" i="28"/>
  <c r="K88" i="28"/>
  <c r="K124" i="28"/>
  <c r="K128" i="28"/>
  <c r="J100" i="23"/>
  <c r="I154" i="23"/>
  <c r="H154" i="23"/>
  <c r="I153" i="23"/>
  <c r="H153" i="23"/>
  <c r="I152" i="23"/>
  <c r="H152" i="23"/>
  <c r="I151" i="23"/>
  <c r="H151" i="23"/>
  <c r="I150" i="23"/>
  <c r="H150" i="23"/>
  <c r="I149" i="23"/>
  <c r="H149" i="23"/>
  <c r="I148" i="23"/>
  <c r="J148" i="23" s="1"/>
  <c r="H148" i="23"/>
  <c r="I147" i="23"/>
  <c r="H147" i="23"/>
  <c r="I146" i="23"/>
  <c r="H146" i="23"/>
  <c r="I145" i="23"/>
  <c r="H145" i="23"/>
  <c r="I144" i="23"/>
  <c r="H144" i="23"/>
  <c r="I143" i="23"/>
  <c r="H143" i="23"/>
  <c r="I142" i="23"/>
  <c r="H142" i="23"/>
  <c r="J142" i="23" s="1"/>
  <c r="I141" i="23"/>
  <c r="H141" i="23"/>
  <c r="I140" i="23"/>
  <c r="H140" i="23"/>
  <c r="I139" i="23"/>
  <c r="H139" i="23"/>
  <c r="I138" i="23"/>
  <c r="H138" i="23"/>
  <c r="I137" i="23"/>
  <c r="H137" i="23"/>
  <c r="I136" i="23"/>
  <c r="H136" i="23"/>
  <c r="I135" i="23"/>
  <c r="H135" i="23"/>
  <c r="I134" i="23"/>
  <c r="H134" i="23"/>
  <c r="I133" i="23"/>
  <c r="H133" i="23"/>
  <c r="I132" i="23"/>
  <c r="H132" i="23"/>
  <c r="I131" i="23"/>
  <c r="H131" i="23"/>
  <c r="I130" i="23"/>
  <c r="H130" i="23"/>
  <c r="I129" i="23"/>
  <c r="H129" i="23"/>
  <c r="I128" i="23"/>
  <c r="H128" i="23"/>
  <c r="I127" i="23"/>
  <c r="H127" i="23"/>
  <c r="I126" i="23"/>
  <c r="H126" i="23"/>
  <c r="J126" i="23" s="1"/>
  <c r="I125" i="23"/>
  <c r="H125" i="23"/>
  <c r="J125" i="23" s="1"/>
  <c r="I124" i="23"/>
  <c r="J124" i="23" s="1"/>
  <c r="H124" i="23"/>
  <c r="I123" i="23"/>
  <c r="H123" i="23"/>
  <c r="J123" i="23" s="1"/>
  <c r="I122" i="23"/>
  <c r="H122" i="23"/>
  <c r="I121" i="23"/>
  <c r="J121" i="23" s="1"/>
  <c r="H121" i="23"/>
  <c r="I120" i="23"/>
  <c r="H120" i="23"/>
  <c r="I119" i="23"/>
  <c r="H119" i="23"/>
  <c r="I118" i="23"/>
  <c r="H118" i="23"/>
  <c r="I117" i="23"/>
  <c r="H117" i="23"/>
  <c r="I116" i="23"/>
  <c r="H116" i="23"/>
  <c r="J116" i="23" s="1"/>
  <c r="I115" i="23"/>
  <c r="H115" i="23"/>
  <c r="I114" i="23"/>
  <c r="H114" i="23"/>
  <c r="I113" i="23"/>
  <c r="H113" i="23"/>
  <c r="I112" i="23"/>
  <c r="H112" i="23"/>
  <c r="I111" i="23"/>
  <c r="H111" i="23"/>
  <c r="I110" i="23"/>
  <c r="H110" i="23"/>
  <c r="J110" i="23" s="1"/>
  <c r="I109" i="23"/>
  <c r="H109" i="23"/>
  <c r="I108" i="23"/>
  <c r="J108" i="23" s="1"/>
  <c r="H108" i="23"/>
  <c r="I107" i="23"/>
  <c r="H107" i="23"/>
  <c r="J107" i="23" s="1"/>
  <c r="I106" i="23"/>
  <c r="H106" i="23"/>
  <c r="I105" i="23"/>
  <c r="H105" i="23"/>
  <c r="I104" i="23"/>
  <c r="H104" i="23"/>
  <c r="I103" i="23"/>
  <c r="H103" i="23"/>
  <c r="I102" i="23"/>
  <c r="H102" i="23"/>
  <c r="I101" i="23"/>
  <c r="H101" i="23"/>
  <c r="I100" i="23"/>
  <c r="H100" i="23"/>
  <c r="I99" i="23"/>
  <c r="H99" i="23"/>
  <c r="I98" i="23"/>
  <c r="H98" i="23"/>
  <c r="I97" i="23"/>
  <c r="H97" i="23"/>
  <c r="I96" i="23"/>
  <c r="H96" i="23"/>
  <c r="I95" i="23"/>
  <c r="H95" i="23"/>
  <c r="I94" i="23"/>
  <c r="H94" i="23"/>
  <c r="J94" i="23" s="1"/>
  <c r="I93" i="23"/>
  <c r="H93" i="23"/>
  <c r="I92" i="23"/>
  <c r="H92" i="23"/>
  <c r="I91" i="23"/>
  <c r="H91" i="23"/>
  <c r="I90" i="23"/>
  <c r="H90" i="23"/>
  <c r="I89" i="23"/>
  <c r="J89" i="23" s="1"/>
  <c r="H89" i="23"/>
  <c r="I88" i="23"/>
  <c r="H88" i="23"/>
  <c r="I87" i="23"/>
  <c r="H87" i="23"/>
  <c r="I86" i="23"/>
  <c r="H86" i="23"/>
  <c r="I85" i="23"/>
  <c r="H85" i="23"/>
  <c r="I84" i="23"/>
  <c r="H84" i="23"/>
  <c r="J84" i="23" s="1"/>
  <c r="I83" i="23"/>
  <c r="H83" i="23"/>
  <c r="I82" i="23"/>
  <c r="H82" i="23"/>
  <c r="I81" i="23"/>
  <c r="H81" i="23"/>
  <c r="I78" i="23"/>
  <c r="H78" i="23"/>
  <c r="I77" i="23"/>
  <c r="H77" i="23"/>
  <c r="I76" i="23"/>
  <c r="H76" i="23"/>
  <c r="J76" i="23" s="1"/>
  <c r="I75" i="23"/>
  <c r="H75" i="23"/>
  <c r="J75" i="23" s="1"/>
  <c r="I74" i="23"/>
  <c r="H74" i="23"/>
  <c r="I73" i="23"/>
  <c r="H73" i="23"/>
  <c r="I72" i="23"/>
  <c r="H72" i="23"/>
  <c r="I71" i="23"/>
  <c r="H71" i="23"/>
  <c r="I70" i="23"/>
  <c r="H70" i="23"/>
  <c r="I69" i="23"/>
  <c r="H69" i="23"/>
  <c r="I68" i="23"/>
  <c r="H68" i="23"/>
  <c r="J68" i="23" s="1"/>
  <c r="I67" i="23"/>
  <c r="H67" i="23"/>
  <c r="I66" i="23"/>
  <c r="H66" i="23"/>
  <c r="I65" i="23"/>
  <c r="H65" i="23"/>
  <c r="I64" i="23"/>
  <c r="H64" i="23"/>
  <c r="I63" i="23"/>
  <c r="H63" i="23"/>
  <c r="I62" i="23"/>
  <c r="H62" i="23"/>
  <c r="I61" i="23"/>
  <c r="H61" i="23"/>
  <c r="I60" i="23"/>
  <c r="H60" i="23"/>
  <c r="J60" i="23" s="1"/>
  <c r="I59" i="23"/>
  <c r="H59" i="23"/>
  <c r="I58" i="23"/>
  <c r="H58" i="23"/>
  <c r="J58" i="23" s="1"/>
  <c r="I57" i="23"/>
  <c r="H57" i="23"/>
  <c r="J57" i="23" s="1"/>
  <c r="I56" i="23"/>
  <c r="H56" i="23"/>
  <c r="I55" i="23"/>
  <c r="H55" i="23"/>
  <c r="I54" i="23"/>
  <c r="H54" i="23"/>
  <c r="I53" i="23"/>
  <c r="H53" i="23"/>
  <c r="I52" i="23"/>
  <c r="H52" i="23"/>
  <c r="J52" i="23" s="1"/>
  <c r="I51" i="23"/>
  <c r="H51" i="23"/>
  <c r="I50" i="23"/>
  <c r="H50" i="23"/>
  <c r="I49" i="23"/>
  <c r="H49" i="23"/>
  <c r="I48" i="23"/>
  <c r="H48" i="23"/>
  <c r="I47" i="23"/>
  <c r="H47" i="23"/>
  <c r="I46" i="23"/>
  <c r="H46" i="23"/>
  <c r="I45" i="23"/>
  <c r="H45" i="23"/>
  <c r="I44" i="23"/>
  <c r="H44" i="23"/>
  <c r="J44" i="23" s="1"/>
  <c r="I43" i="23"/>
  <c r="H43" i="23"/>
  <c r="I42" i="23"/>
  <c r="J42" i="23" s="1"/>
  <c r="H42" i="23"/>
  <c r="I41" i="23"/>
  <c r="H41" i="23"/>
  <c r="I40" i="23"/>
  <c r="H40" i="23"/>
  <c r="I39" i="23"/>
  <c r="H39" i="23"/>
  <c r="I38" i="23"/>
  <c r="H38" i="23"/>
  <c r="I37" i="23"/>
  <c r="H37" i="23"/>
  <c r="I36" i="23"/>
  <c r="H36" i="23"/>
  <c r="J36" i="23" s="1"/>
  <c r="I35" i="23"/>
  <c r="H35" i="23"/>
  <c r="I34" i="23"/>
  <c r="H34" i="23"/>
  <c r="I33" i="23"/>
  <c r="H33" i="23"/>
  <c r="I32" i="23"/>
  <c r="H32" i="23"/>
  <c r="I31" i="23"/>
  <c r="H31" i="23"/>
  <c r="I30" i="23"/>
  <c r="H30" i="23"/>
  <c r="I29" i="23"/>
  <c r="H29" i="23"/>
  <c r="I28" i="23"/>
  <c r="H28" i="23"/>
  <c r="J28" i="23" s="1"/>
  <c r="I27" i="23"/>
  <c r="H27" i="23"/>
  <c r="I26" i="23"/>
  <c r="H26" i="23"/>
  <c r="I25" i="23"/>
  <c r="H25" i="23"/>
  <c r="J25" i="23" s="1"/>
  <c r="I24" i="23"/>
  <c r="H24" i="23"/>
  <c r="I23" i="23"/>
  <c r="H23" i="23"/>
  <c r="I22" i="23"/>
  <c r="H22" i="23"/>
  <c r="I21" i="23"/>
  <c r="H21" i="23"/>
  <c r="I20" i="23"/>
  <c r="H20" i="23"/>
  <c r="J20" i="23" s="1"/>
  <c r="I19" i="23"/>
  <c r="H19" i="23"/>
  <c r="I18" i="23"/>
  <c r="H18" i="23"/>
  <c r="I17" i="23"/>
  <c r="H17" i="23"/>
  <c r="I16" i="23"/>
  <c r="H16" i="23"/>
  <c r="I15" i="23"/>
  <c r="H15" i="23"/>
  <c r="I14" i="23"/>
  <c r="H14" i="23"/>
  <c r="I13" i="23"/>
  <c r="H13" i="23"/>
  <c r="I12" i="23"/>
  <c r="H12" i="23"/>
  <c r="J12" i="23" s="1"/>
  <c r="I11" i="23"/>
  <c r="H11" i="23"/>
  <c r="I10" i="23"/>
  <c r="H10" i="23"/>
  <c r="I9" i="23"/>
  <c r="H9" i="23"/>
  <c r="J9" i="23" s="1"/>
  <c r="I8" i="23"/>
  <c r="H8" i="23"/>
  <c r="I7" i="23"/>
  <c r="H7" i="23"/>
  <c r="I6" i="23"/>
  <c r="H6" i="23"/>
  <c r="I5" i="23"/>
  <c r="H5" i="23"/>
  <c r="I4" i="23"/>
  <c r="H4" i="23"/>
  <c r="J4" i="23" s="1"/>
  <c r="I3" i="23"/>
  <c r="H3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A114" i="28"/>
  <c r="H114" i="28" s="1"/>
  <c r="A69" i="27"/>
  <c r="H69" i="27" s="1"/>
  <c r="A84" i="29"/>
  <c r="H84" i="29" s="1"/>
  <c r="A69" i="26"/>
  <c r="H69" i="26" s="1"/>
  <c r="A94" i="25"/>
  <c r="H94" i="25" s="1"/>
  <c r="A74" i="24"/>
  <c r="H74" i="24" s="1"/>
  <c r="A82" i="23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G154" i="23" s="1"/>
  <c r="C9" i="20"/>
  <c r="B9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8" i="20"/>
  <c r="D7" i="20"/>
  <c r="D6" i="20"/>
  <c r="D5" i="20"/>
  <c r="D4" i="20"/>
  <c r="D3" i="20"/>
  <c r="J10" i="23" l="1"/>
  <c r="J26" i="23"/>
  <c r="J74" i="23"/>
  <c r="J92" i="23"/>
  <c r="J132" i="23"/>
  <c r="J140" i="23"/>
  <c r="J43" i="23"/>
  <c r="J90" i="23"/>
  <c r="J106" i="23"/>
  <c r="J122" i="23"/>
  <c r="J105" i="23"/>
  <c r="J153" i="23"/>
  <c r="M66" i="36"/>
  <c r="J138" i="23"/>
  <c r="J154" i="23"/>
  <c r="J91" i="23"/>
  <c r="J73" i="23"/>
  <c r="J139" i="23"/>
  <c r="J41" i="23"/>
  <c r="A70" i="27"/>
  <c r="A71" i="27" s="1"/>
  <c r="A95" i="25"/>
  <c r="A96" i="25" s="1"/>
  <c r="J3" i="23"/>
  <c r="J11" i="23"/>
  <c r="J19" i="23"/>
  <c r="J27" i="23"/>
  <c r="J35" i="23"/>
  <c r="J51" i="23"/>
  <c r="J59" i="23"/>
  <c r="J67" i="23"/>
  <c r="J85" i="23"/>
  <c r="J93" i="23"/>
  <c r="J101" i="23"/>
  <c r="J109" i="23"/>
  <c r="J117" i="23"/>
  <c r="J133" i="23"/>
  <c r="J141" i="23"/>
  <c r="J149" i="23"/>
  <c r="J5" i="23"/>
  <c r="J13" i="23"/>
  <c r="J21" i="23"/>
  <c r="J29" i="23"/>
  <c r="J37" i="23"/>
  <c r="J45" i="23"/>
  <c r="J53" i="23"/>
  <c r="J61" i="23"/>
  <c r="J69" i="23"/>
  <c r="J77" i="23"/>
  <c r="J87" i="23"/>
  <c r="J95" i="23"/>
  <c r="J103" i="23"/>
  <c r="J111" i="23"/>
  <c r="J119" i="23"/>
  <c r="J127" i="23"/>
  <c r="J135" i="23"/>
  <c r="J143" i="23"/>
  <c r="J151" i="23"/>
  <c r="L63" i="35"/>
  <c r="I80" i="23"/>
  <c r="J8" i="23"/>
  <c r="J16" i="23"/>
  <c r="J24" i="23"/>
  <c r="J32" i="23"/>
  <c r="J40" i="23"/>
  <c r="J48" i="23"/>
  <c r="J56" i="23"/>
  <c r="J64" i="23"/>
  <c r="J72" i="23"/>
  <c r="J82" i="23"/>
  <c r="J98" i="23"/>
  <c r="J114" i="23"/>
  <c r="J130" i="23"/>
  <c r="J146" i="23"/>
  <c r="J17" i="23"/>
  <c r="J33" i="23"/>
  <c r="J49" i="23"/>
  <c r="J65" i="23"/>
  <c r="J83" i="23"/>
  <c r="J99" i="23"/>
  <c r="J115" i="23"/>
  <c r="J131" i="23"/>
  <c r="J147" i="23"/>
  <c r="A115" i="28"/>
  <c r="A116" i="28" s="1"/>
  <c r="G82" i="23"/>
  <c r="J18" i="23"/>
  <c r="J34" i="23"/>
  <c r="J50" i="23"/>
  <c r="J66" i="23"/>
  <c r="J86" i="23"/>
  <c r="J102" i="23"/>
  <c r="J118" i="23"/>
  <c r="J134" i="23"/>
  <c r="J150" i="23"/>
  <c r="J6" i="23"/>
  <c r="J14" i="23"/>
  <c r="J22" i="23"/>
  <c r="J30" i="23"/>
  <c r="J38" i="23"/>
  <c r="J46" i="23"/>
  <c r="J54" i="23"/>
  <c r="J62" i="23"/>
  <c r="J70" i="23"/>
  <c r="H80" i="23"/>
  <c r="J88" i="23"/>
  <c r="J96" i="23"/>
  <c r="J104" i="23"/>
  <c r="J112" i="23"/>
  <c r="J120" i="23"/>
  <c r="J128" i="23"/>
  <c r="J136" i="23"/>
  <c r="J144" i="23"/>
  <c r="J152" i="23"/>
  <c r="J7" i="23"/>
  <c r="J15" i="23"/>
  <c r="J23" i="23"/>
  <c r="J31" i="23"/>
  <c r="J39" i="23"/>
  <c r="J47" i="23"/>
  <c r="J55" i="23"/>
  <c r="J63" i="23"/>
  <c r="J71" i="23"/>
  <c r="J81" i="23"/>
  <c r="J97" i="23"/>
  <c r="J113" i="23"/>
  <c r="J129" i="23"/>
  <c r="J137" i="23"/>
  <c r="J145" i="23"/>
  <c r="L64" i="37"/>
  <c r="H91" i="39"/>
  <c r="A92" i="39"/>
  <c r="H92" i="38"/>
  <c r="A93" i="38"/>
  <c r="I65" i="37"/>
  <c r="A66" i="37"/>
  <c r="K65" i="37"/>
  <c r="J65" i="37"/>
  <c r="R40" i="32"/>
  <c r="H67" i="36"/>
  <c r="L67" i="36" s="1"/>
  <c r="F67" i="36"/>
  <c r="G67" i="36"/>
  <c r="K67" i="36" s="1"/>
  <c r="A68" i="36"/>
  <c r="J67" i="36"/>
  <c r="K64" i="35"/>
  <c r="J64" i="35"/>
  <c r="I64" i="35"/>
  <c r="A65" i="35"/>
  <c r="A91" i="34"/>
  <c r="H90" i="34"/>
  <c r="O39" i="32"/>
  <c r="Q39" i="32"/>
  <c r="A38" i="32"/>
  <c r="P39" i="32"/>
  <c r="P105" i="32"/>
  <c r="O105" i="32"/>
  <c r="A106" i="32"/>
  <c r="Q105" i="32"/>
  <c r="R104" i="32"/>
  <c r="G131" i="23"/>
  <c r="A75" i="24"/>
  <c r="G84" i="23"/>
  <c r="G100" i="23"/>
  <c r="G116" i="23"/>
  <c r="G132" i="23"/>
  <c r="G148" i="23"/>
  <c r="G85" i="23"/>
  <c r="G101" i="23"/>
  <c r="G117" i="23"/>
  <c r="G133" i="23"/>
  <c r="G149" i="23"/>
  <c r="G86" i="23"/>
  <c r="G102" i="23"/>
  <c r="G118" i="23"/>
  <c r="G134" i="23"/>
  <c r="G150" i="23"/>
  <c r="J78" i="23"/>
  <c r="G115" i="23"/>
  <c r="I79" i="23"/>
  <c r="G88" i="23"/>
  <c r="G104" i="23"/>
  <c r="G120" i="23"/>
  <c r="G136" i="23"/>
  <c r="G152" i="23"/>
  <c r="H79" i="23"/>
  <c r="A70" i="26"/>
  <c r="G89" i="23"/>
  <c r="G105" i="23"/>
  <c r="G121" i="23"/>
  <c r="G137" i="23"/>
  <c r="G153" i="23"/>
  <c r="G114" i="23"/>
  <c r="G99" i="23"/>
  <c r="G147" i="23"/>
  <c r="G103" i="23"/>
  <c r="G90" i="23"/>
  <c r="G106" i="23"/>
  <c r="G122" i="23"/>
  <c r="G138" i="23"/>
  <c r="H115" i="28"/>
  <c r="G83" i="23"/>
  <c r="G135" i="23"/>
  <c r="G107" i="23"/>
  <c r="G139" i="23"/>
  <c r="A85" i="29"/>
  <c r="G108" i="23"/>
  <c r="G124" i="23"/>
  <c r="G140" i="23"/>
  <c r="G93" i="23"/>
  <c r="G109" i="23"/>
  <c r="G125" i="23"/>
  <c r="G141" i="23"/>
  <c r="H95" i="25"/>
  <c r="G87" i="23"/>
  <c r="G119" i="23"/>
  <c r="G151" i="23"/>
  <c r="G91" i="23"/>
  <c r="G123" i="23"/>
  <c r="G92" i="23"/>
  <c r="G94" i="23"/>
  <c r="G110" i="23"/>
  <c r="G126" i="23"/>
  <c r="G142" i="23"/>
  <c r="G95" i="23"/>
  <c r="G111" i="23"/>
  <c r="G127" i="23"/>
  <c r="G143" i="23"/>
  <c r="G96" i="23"/>
  <c r="G112" i="23"/>
  <c r="G128" i="23"/>
  <c r="G144" i="23"/>
  <c r="G98" i="23"/>
  <c r="G130" i="23"/>
  <c r="G146" i="23"/>
  <c r="G97" i="23"/>
  <c r="G113" i="23"/>
  <c r="G129" i="23"/>
  <c r="G145" i="23"/>
  <c r="D9" i="20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L37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H58" i="19"/>
  <c r="L58" i="19" s="1"/>
  <c r="G58" i="19"/>
  <c r="K58" i="19" s="1"/>
  <c r="H57" i="19"/>
  <c r="L57" i="19" s="1"/>
  <c r="G57" i="19"/>
  <c r="K57" i="19" s="1"/>
  <c r="H56" i="19"/>
  <c r="L56" i="19" s="1"/>
  <c r="G56" i="19"/>
  <c r="K56" i="19" s="1"/>
  <c r="H55" i="19"/>
  <c r="L55" i="19" s="1"/>
  <c r="G55" i="19"/>
  <c r="K55" i="19" s="1"/>
  <c r="H54" i="19"/>
  <c r="L54" i="19" s="1"/>
  <c r="G54" i="19"/>
  <c r="K54" i="19" s="1"/>
  <c r="H53" i="19"/>
  <c r="L53" i="19" s="1"/>
  <c r="G53" i="19"/>
  <c r="K53" i="19" s="1"/>
  <c r="H52" i="19"/>
  <c r="L52" i="19" s="1"/>
  <c r="G52" i="19"/>
  <c r="K52" i="19" s="1"/>
  <c r="H51" i="19"/>
  <c r="L51" i="19" s="1"/>
  <c r="G51" i="19"/>
  <c r="K51" i="19" s="1"/>
  <c r="H50" i="19"/>
  <c r="L50" i="19" s="1"/>
  <c r="G50" i="19"/>
  <c r="K50" i="19" s="1"/>
  <c r="H49" i="19"/>
  <c r="L49" i="19" s="1"/>
  <c r="G49" i="19"/>
  <c r="K49" i="19" s="1"/>
  <c r="H48" i="19"/>
  <c r="L48" i="19" s="1"/>
  <c r="G48" i="19"/>
  <c r="K48" i="19" s="1"/>
  <c r="H47" i="19"/>
  <c r="L47" i="19" s="1"/>
  <c r="G47" i="19"/>
  <c r="K47" i="19" s="1"/>
  <c r="M47" i="19" s="1"/>
  <c r="H46" i="19"/>
  <c r="L46" i="19" s="1"/>
  <c r="G46" i="19"/>
  <c r="K46" i="19" s="1"/>
  <c r="H45" i="19"/>
  <c r="L45" i="19" s="1"/>
  <c r="G45" i="19"/>
  <c r="K45" i="19" s="1"/>
  <c r="H44" i="19"/>
  <c r="L44" i="19" s="1"/>
  <c r="G44" i="19"/>
  <c r="K44" i="19" s="1"/>
  <c r="H43" i="19"/>
  <c r="L43" i="19" s="1"/>
  <c r="G43" i="19"/>
  <c r="K43" i="19" s="1"/>
  <c r="H42" i="19"/>
  <c r="L42" i="19" s="1"/>
  <c r="G42" i="19"/>
  <c r="K42" i="19" s="1"/>
  <c r="H41" i="19"/>
  <c r="L41" i="19" s="1"/>
  <c r="G41" i="19"/>
  <c r="K41" i="19" s="1"/>
  <c r="H40" i="19"/>
  <c r="L40" i="19" s="1"/>
  <c r="G40" i="19"/>
  <c r="K40" i="19" s="1"/>
  <c r="H39" i="19"/>
  <c r="L39" i="19" s="1"/>
  <c r="G39" i="19"/>
  <c r="K39" i="19" s="1"/>
  <c r="H38" i="19"/>
  <c r="L38" i="19" s="1"/>
  <c r="G38" i="19"/>
  <c r="K38" i="19" s="1"/>
  <c r="H37" i="19"/>
  <c r="G37" i="19"/>
  <c r="K37" i="19" s="1"/>
  <c r="H36" i="19"/>
  <c r="L36" i="19" s="1"/>
  <c r="G36" i="19"/>
  <c r="K36" i="19" s="1"/>
  <c r="H35" i="19"/>
  <c r="L35" i="19" s="1"/>
  <c r="G35" i="19"/>
  <c r="K35" i="19" s="1"/>
  <c r="H34" i="19"/>
  <c r="L34" i="19" s="1"/>
  <c r="G34" i="19"/>
  <c r="K34" i="19" s="1"/>
  <c r="H33" i="19"/>
  <c r="L33" i="19" s="1"/>
  <c r="G33" i="19"/>
  <c r="K33" i="19" s="1"/>
  <c r="H32" i="19"/>
  <c r="L32" i="19" s="1"/>
  <c r="G32" i="19"/>
  <c r="K32" i="19" s="1"/>
  <c r="H31" i="19"/>
  <c r="L31" i="19" s="1"/>
  <c r="G31" i="19"/>
  <c r="K31" i="19" s="1"/>
  <c r="H30" i="19"/>
  <c r="L30" i="19" s="1"/>
  <c r="G30" i="19"/>
  <c r="K30" i="19" s="1"/>
  <c r="H29" i="19"/>
  <c r="L29" i="19" s="1"/>
  <c r="G29" i="19"/>
  <c r="K29" i="19" s="1"/>
  <c r="H28" i="19"/>
  <c r="L28" i="19" s="1"/>
  <c r="G28" i="19"/>
  <c r="K28" i="19" s="1"/>
  <c r="H27" i="19"/>
  <c r="L27" i="19" s="1"/>
  <c r="G27" i="19"/>
  <c r="K27" i="19" s="1"/>
  <c r="H26" i="19"/>
  <c r="L26" i="19" s="1"/>
  <c r="G26" i="19"/>
  <c r="K26" i="19" s="1"/>
  <c r="H25" i="19"/>
  <c r="L25" i="19" s="1"/>
  <c r="G25" i="19"/>
  <c r="K25" i="19" s="1"/>
  <c r="H24" i="19"/>
  <c r="L24" i="19" s="1"/>
  <c r="G24" i="19"/>
  <c r="K24" i="19" s="1"/>
  <c r="H23" i="19"/>
  <c r="L23" i="19" s="1"/>
  <c r="G23" i="19"/>
  <c r="K23" i="19" s="1"/>
  <c r="M23" i="19" s="1"/>
  <c r="H22" i="19"/>
  <c r="L22" i="19" s="1"/>
  <c r="G22" i="19"/>
  <c r="K22" i="19" s="1"/>
  <c r="H21" i="19"/>
  <c r="L21" i="19" s="1"/>
  <c r="G21" i="19"/>
  <c r="K21" i="19" s="1"/>
  <c r="H20" i="19"/>
  <c r="L20" i="19" s="1"/>
  <c r="G20" i="19"/>
  <c r="K20" i="19" s="1"/>
  <c r="H19" i="19"/>
  <c r="L19" i="19" s="1"/>
  <c r="G19" i="19"/>
  <c r="K19" i="19" s="1"/>
  <c r="H18" i="19"/>
  <c r="L18" i="19" s="1"/>
  <c r="G18" i="19"/>
  <c r="K18" i="19" s="1"/>
  <c r="H17" i="19"/>
  <c r="L17" i="19" s="1"/>
  <c r="G17" i="19"/>
  <c r="K17" i="19" s="1"/>
  <c r="H16" i="19"/>
  <c r="L16" i="19" s="1"/>
  <c r="G16" i="19"/>
  <c r="K16" i="19" s="1"/>
  <c r="H15" i="19"/>
  <c r="L15" i="19" s="1"/>
  <c r="G15" i="19"/>
  <c r="K15" i="19" s="1"/>
  <c r="H14" i="19"/>
  <c r="L14" i="19" s="1"/>
  <c r="G14" i="19"/>
  <c r="K14" i="19" s="1"/>
  <c r="H13" i="19"/>
  <c r="L13" i="19" s="1"/>
  <c r="G13" i="19"/>
  <c r="K13" i="19" s="1"/>
  <c r="H12" i="19"/>
  <c r="L12" i="19" s="1"/>
  <c r="G12" i="19"/>
  <c r="K12" i="19" s="1"/>
  <c r="H11" i="19"/>
  <c r="L11" i="19" s="1"/>
  <c r="G11" i="19"/>
  <c r="K11" i="19" s="1"/>
  <c r="H10" i="19"/>
  <c r="L10" i="19" s="1"/>
  <c r="G10" i="19"/>
  <c r="K10" i="19" s="1"/>
  <c r="H9" i="19"/>
  <c r="L9" i="19" s="1"/>
  <c r="G9" i="19"/>
  <c r="K9" i="19" s="1"/>
  <c r="H8" i="19"/>
  <c r="L8" i="19" s="1"/>
  <c r="G8" i="19"/>
  <c r="K8" i="19" s="1"/>
  <c r="H7" i="19"/>
  <c r="L7" i="19" s="1"/>
  <c r="G7" i="19"/>
  <c r="K7" i="19" s="1"/>
  <c r="H6" i="19"/>
  <c r="L6" i="19" s="1"/>
  <c r="G6" i="19"/>
  <c r="K6" i="19" s="1"/>
  <c r="H5" i="19"/>
  <c r="L5" i="19" s="1"/>
  <c r="G5" i="19"/>
  <c r="K5" i="19" s="1"/>
  <c r="H4" i="19"/>
  <c r="L4" i="19" s="1"/>
  <c r="G4" i="19"/>
  <c r="K4" i="19" s="1"/>
  <c r="H3" i="19"/>
  <c r="L3" i="19" s="1"/>
  <c r="G3" i="19"/>
  <c r="K3" i="19" s="1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A59" i="19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J131" i="19" s="1"/>
  <c r="M6" i="19" l="1"/>
  <c r="M30" i="19"/>
  <c r="J80" i="23"/>
  <c r="M11" i="19"/>
  <c r="M35" i="19"/>
  <c r="H70" i="27"/>
  <c r="J79" i="23"/>
  <c r="L65" i="37"/>
  <c r="M17" i="19"/>
  <c r="M41" i="19"/>
  <c r="L64" i="35"/>
  <c r="F86" i="19"/>
  <c r="M12" i="19"/>
  <c r="M36" i="19"/>
  <c r="M67" i="36"/>
  <c r="A93" i="39"/>
  <c r="H92" i="39"/>
  <c r="H93" i="38"/>
  <c r="A94" i="38"/>
  <c r="A67" i="37"/>
  <c r="I66" i="37"/>
  <c r="K66" i="37"/>
  <c r="J66" i="37"/>
  <c r="A69" i="36"/>
  <c r="J68" i="36"/>
  <c r="F68" i="36"/>
  <c r="H68" i="36" s="1"/>
  <c r="L68" i="36" s="1"/>
  <c r="A66" i="35"/>
  <c r="K65" i="35"/>
  <c r="J65" i="35"/>
  <c r="I65" i="35"/>
  <c r="R39" i="32"/>
  <c r="H91" i="34"/>
  <c r="A92" i="34"/>
  <c r="M54" i="19"/>
  <c r="M7" i="19"/>
  <c r="M19" i="19"/>
  <c r="M25" i="19"/>
  <c r="M31" i="19"/>
  <c r="M43" i="19"/>
  <c r="M49" i="19"/>
  <c r="M55" i="19"/>
  <c r="M14" i="19"/>
  <c r="M20" i="19"/>
  <c r="M38" i="19"/>
  <c r="M44" i="19"/>
  <c r="M9" i="19"/>
  <c r="M15" i="19"/>
  <c r="M27" i="19"/>
  <c r="M33" i="19"/>
  <c r="M39" i="19"/>
  <c r="M51" i="19"/>
  <c r="M57" i="19"/>
  <c r="M22" i="19"/>
  <c r="M28" i="19"/>
  <c r="M46" i="19"/>
  <c r="M52" i="19"/>
  <c r="A107" i="32"/>
  <c r="Q106" i="32"/>
  <c r="P106" i="32"/>
  <c r="O106" i="32"/>
  <c r="R105" i="32"/>
  <c r="A37" i="32"/>
  <c r="Q38" i="32"/>
  <c r="P38" i="32"/>
  <c r="O38" i="32"/>
  <c r="A72" i="27"/>
  <c r="H71" i="27"/>
  <c r="M16" i="19"/>
  <c r="M32" i="19"/>
  <c r="M40" i="19"/>
  <c r="M48" i="19"/>
  <c r="M56" i="19"/>
  <c r="H70" i="26"/>
  <c r="A71" i="26"/>
  <c r="F70" i="19"/>
  <c r="H70" i="19" s="1"/>
  <c r="L70" i="19" s="1"/>
  <c r="F71" i="19"/>
  <c r="M10" i="19"/>
  <c r="M18" i="19"/>
  <c r="M26" i="19"/>
  <c r="M34" i="19"/>
  <c r="M42" i="19"/>
  <c r="M50" i="19"/>
  <c r="M58" i="19"/>
  <c r="A117" i="28"/>
  <c r="H116" i="28"/>
  <c r="H60" i="19"/>
  <c r="L60" i="19" s="1"/>
  <c r="A97" i="25"/>
  <c r="H96" i="25"/>
  <c r="A86" i="29"/>
  <c r="H85" i="29"/>
  <c r="M4" i="19"/>
  <c r="M5" i="19"/>
  <c r="M13" i="19"/>
  <c r="M21" i="19"/>
  <c r="M29" i="19"/>
  <c r="M37" i="19"/>
  <c r="M45" i="19"/>
  <c r="M53" i="19"/>
  <c r="A76" i="24"/>
  <c r="H75" i="24"/>
  <c r="M3" i="19"/>
  <c r="F106" i="19"/>
  <c r="F122" i="19"/>
  <c r="F59" i="19"/>
  <c r="F75" i="19"/>
  <c r="G75" i="19" s="1"/>
  <c r="K75" i="19" s="1"/>
  <c r="F91" i="19"/>
  <c r="F107" i="19"/>
  <c r="F123" i="19"/>
  <c r="H62" i="19"/>
  <c r="L62" i="19" s="1"/>
  <c r="H78" i="19"/>
  <c r="L78" i="19" s="1"/>
  <c r="H86" i="19"/>
  <c r="L86" i="19" s="1"/>
  <c r="H94" i="19"/>
  <c r="L94" i="19" s="1"/>
  <c r="H102" i="19"/>
  <c r="L102" i="19" s="1"/>
  <c r="H110" i="19"/>
  <c r="L110" i="19" s="1"/>
  <c r="H118" i="19"/>
  <c r="L118" i="19" s="1"/>
  <c r="H126" i="19"/>
  <c r="L126" i="19" s="1"/>
  <c r="J63" i="19"/>
  <c r="J79" i="19"/>
  <c r="J95" i="19"/>
  <c r="J111" i="19"/>
  <c r="J127" i="19"/>
  <c r="F102" i="19"/>
  <c r="F90" i="19"/>
  <c r="F60" i="19"/>
  <c r="F76" i="19"/>
  <c r="H76" i="19" s="1"/>
  <c r="L76" i="19" s="1"/>
  <c r="F92" i="19"/>
  <c r="F108" i="19"/>
  <c r="F124" i="19"/>
  <c r="G63" i="19"/>
  <c r="K63" i="19" s="1"/>
  <c r="G71" i="19"/>
  <c r="K71" i="19" s="1"/>
  <c r="G79" i="19"/>
  <c r="K79" i="19" s="1"/>
  <c r="G87" i="19"/>
  <c r="K87" i="19" s="1"/>
  <c r="G95" i="19"/>
  <c r="K95" i="19" s="1"/>
  <c r="G103" i="19"/>
  <c r="K103" i="19" s="1"/>
  <c r="G111" i="19"/>
  <c r="K111" i="19" s="1"/>
  <c r="G119" i="19"/>
  <c r="K119" i="19" s="1"/>
  <c r="G127" i="19"/>
  <c r="K127" i="19" s="1"/>
  <c r="J74" i="19"/>
  <c r="J90" i="19"/>
  <c r="J106" i="19"/>
  <c r="J122" i="19"/>
  <c r="F74" i="19"/>
  <c r="H74" i="19" s="1"/>
  <c r="L74" i="19" s="1"/>
  <c r="F61" i="19"/>
  <c r="F77" i="19"/>
  <c r="G77" i="19" s="1"/>
  <c r="K77" i="19" s="1"/>
  <c r="F93" i="19"/>
  <c r="F109" i="19"/>
  <c r="F125" i="19"/>
  <c r="H63" i="19"/>
  <c r="L63" i="19" s="1"/>
  <c r="H71" i="19"/>
  <c r="L71" i="19" s="1"/>
  <c r="H79" i="19"/>
  <c r="L79" i="19" s="1"/>
  <c r="H87" i="19"/>
  <c r="L87" i="19" s="1"/>
  <c r="H95" i="19"/>
  <c r="L95" i="19" s="1"/>
  <c r="H103" i="19"/>
  <c r="L103" i="19" s="1"/>
  <c r="H111" i="19"/>
  <c r="L111" i="19" s="1"/>
  <c r="H119" i="19"/>
  <c r="L119" i="19" s="1"/>
  <c r="H127" i="19"/>
  <c r="L127" i="19" s="1"/>
  <c r="J69" i="19"/>
  <c r="J85" i="19"/>
  <c r="J101" i="19"/>
  <c r="J117" i="19"/>
  <c r="G64" i="19"/>
  <c r="K64" i="19" s="1"/>
  <c r="G80" i="19"/>
  <c r="K80" i="19" s="1"/>
  <c r="G88" i="19"/>
  <c r="K88" i="19" s="1"/>
  <c r="G96" i="19"/>
  <c r="K96" i="19" s="1"/>
  <c r="G104" i="19"/>
  <c r="K104" i="19" s="1"/>
  <c r="G112" i="19"/>
  <c r="K112" i="19" s="1"/>
  <c r="G120" i="19"/>
  <c r="K120" i="19" s="1"/>
  <c r="G128" i="19"/>
  <c r="K128" i="19" s="1"/>
  <c r="J64" i="19"/>
  <c r="J80" i="19"/>
  <c r="J96" i="19"/>
  <c r="J112" i="19"/>
  <c r="J128" i="19"/>
  <c r="M8" i="19"/>
  <c r="F126" i="19"/>
  <c r="H64" i="19"/>
  <c r="L64" i="19" s="1"/>
  <c r="H80" i="19"/>
  <c r="L80" i="19" s="1"/>
  <c r="H104" i="19"/>
  <c r="L104" i="19" s="1"/>
  <c r="H112" i="19"/>
  <c r="L112" i="19" s="1"/>
  <c r="H120" i="19"/>
  <c r="L120" i="19" s="1"/>
  <c r="H128" i="19"/>
  <c r="L128" i="19" s="1"/>
  <c r="J59" i="19"/>
  <c r="J75" i="19"/>
  <c r="J91" i="19"/>
  <c r="J107" i="19"/>
  <c r="J123" i="19"/>
  <c r="F119" i="19"/>
  <c r="H116" i="19"/>
  <c r="L116" i="19" s="1"/>
  <c r="F62" i="19"/>
  <c r="F79" i="19"/>
  <c r="F111" i="19"/>
  <c r="F64" i="19"/>
  <c r="F80" i="19"/>
  <c r="F96" i="19"/>
  <c r="F112" i="19"/>
  <c r="F128" i="19"/>
  <c r="G65" i="19"/>
  <c r="K65" i="19" s="1"/>
  <c r="G81" i="19"/>
  <c r="K81" i="19" s="1"/>
  <c r="G89" i="19"/>
  <c r="K89" i="19" s="1"/>
  <c r="G97" i="19"/>
  <c r="K97" i="19" s="1"/>
  <c r="G105" i="19"/>
  <c r="K105" i="19" s="1"/>
  <c r="G113" i="19"/>
  <c r="K113" i="19" s="1"/>
  <c r="G121" i="19"/>
  <c r="K121" i="19" s="1"/>
  <c r="G129" i="19"/>
  <c r="K129" i="19" s="1"/>
  <c r="J70" i="19"/>
  <c r="J86" i="19"/>
  <c r="J102" i="19"/>
  <c r="J118" i="19"/>
  <c r="H84" i="19"/>
  <c r="L84" i="19" s="1"/>
  <c r="F110" i="19"/>
  <c r="F127" i="19"/>
  <c r="H88" i="19"/>
  <c r="L88" i="19" s="1"/>
  <c r="F65" i="19"/>
  <c r="F81" i="19"/>
  <c r="F97" i="19"/>
  <c r="F113" i="19"/>
  <c r="F129" i="19"/>
  <c r="H65" i="19"/>
  <c r="L65" i="19" s="1"/>
  <c r="H81" i="19"/>
  <c r="L81" i="19" s="1"/>
  <c r="H89" i="19"/>
  <c r="L89" i="19" s="1"/>
  <c r="H97" i="19"/>
  <c r="L97" i="19" s="1"/>
  <c r="H105" i="19"/>
  <c r="L105" i="19" s="1"/>
  <c r="H113" i="19"/>
  <c r="L113" i="19" s="1"/>
  <c r="H121" i="19"/>
  <c r="L121" i="19" s="1"/>
  <c r="H129" i="19"/>
  <c r="L129" i="19" s="1"/>
  <c r="J65" i="19"/>
  <c r="J81" i="19"/>
  <c r="J97" i="19"/>
  <c r="J113" i="19"/>
  <c r="J129" i="19"/>
  <c r="F66" i="19"/>
  <c r="F82" i="19"/>
  <c r="F98" i="19"/>
  <c r="F114" i="19"/>
  <c r="F130" i="19"/>
  <c r="G66" i="19"/>
  <c r="K66" i="19" s="1"/>
  <c r="G82" i="19"/>
  <c r="K82" i="19" s="1"/>
  <c r="G90" i="19"/>
  <c r="K90" i="19" s="1"/>
  <c r="G98" i="19"/>
  <c r="K98" i="19" s="1"/>
  <c r="G106" i="19"/>
  <c r="K106" i="19" s="1"/>
  <c r="G114" i="19"/>
  <c r="K114" i="19" s="1"/>
  <c r="G122" i="19"/>
  <c r="K122" i="19" s="1"/>
  <c r="G130" i="19"/>
  <c r="K130" i="19" s="1"/>
  <c r="J60" i="19"/>
  <c r="J76" i="19"/>
  <c r="J92" i="19"/>
  <c r="J108" i="19"/>
  <c r="J124" i="19"/>
  <c r="F103" i="19"/>
  <c r="H108" i="19"/>
  <c r="L108" i="19" s="1"/>
  <c r="F94" i="19"/>
  <c r="F95" i="19"/>
  <c r="H96" i="19"/>
  <c r="L96" i="19" s="1"/>
  <c r="F67" i="19"/>
  <c r="F83" i="19"/>
  <c r="F99" i="19"/>
  <c r="F115" i="19"/>
  <c r="F131" i="19"/>
  <c r="H66" i="19"/>
  <c r="L66" i="19" s="1"/>
  <c r="H82" i="19"/>
  <c r="L82" i="19" s="1"/>
  <c r="H90" i="19"/>
  <c r="L90" i="19" s="1"/>
  <c r="H98" i="19"/>
  <c r="L98" i="19" s="1"/>
  <c r="H106" i="19"/>
  <c r="L106" i="19" s="1"/>
  <c r="H114" i="19"/>
  <c r="L114" i="19" s="1"/>
  <c r="H122" i="19"/>
  <c r="L122" i="19" s="1"/>
  <c r="H130" i="19"/>
  <c r="L130" i="19" s="1"/>
  <c r="J71" i="19"/>
  <c r="J87" i="19"/>
  <c r="J103" i="19"/>
  <c r="J119" i="19"/>
  <c r="F118" i="19"/>
  <c r="H92" i="19"/>
  <c r="L92" i="19" s="1"/>
  <c r="F63" i="19"/>
  <c r="F68" i="19"/>
  <c r="F84" i="19"/>
  <c r="F100" i="19"/>
  <c r="F116" i="19"/>
  <c r="G59" i="19"/>
  <c r="K59" i="19" s="1"/>
  <c r="G67" i="19"/>
  <c r="K67" i="19" s="1"/>
  <c r="G83" i="19"/>
  <c r="K83" i="19" s="1"/>
  <c r="G91" i="19"/>
  <c r="K91" i="19" s="1"/>
  <c r="G99" i="19"/>
  <c r="K99" i="19" s="1"/>
  <c r="G107" i="19"/>
  <c r="K107" i="19" s="1"/>
  <c r="M107" i="19" s="1"/>
  <c r="G115" i="19"/>
  <c r="K115" i="19" s="1"/>
  <c r="G123" i="19"/>
  <c r="K123" i="19" s="1"/>
  <c r="G131" i="19"/>
  <c r="K131" i="19" s="1"/>
  <c r="J66" i="19"/>
  <c r="J82" i="19"/>
  <c r="J98" i="19"/>
  <c r="J114" i="19"/>
  <c r="J130" i="19"/>
  <c r="H100" i="19"/>
  <c r="L100" i="19" s="1"/>
  <c r="F78" i="19"/>
  <c r="F69" i="19"/>
  <c r="G69" i="19" s="1"/>
  <c r="K69" i="19" s="1"/>
  <c r="F85" i="19"/>
  <c r="F101" i="19"/>
  <c r="F117" i="19"/>
  <c r="H59" i="19"/>
  <c r="L59" i="19" s="1"/>
  <c r="H67" i="19"/>
  <c r="L67" i="19" s="1"/>
  <c r="H83" i="19"/>
  <c r="L83" i="19" s="1"/>
  <c r="H91" i="19"/>
  <c r="L91" i="19" s="1"/>
  <c r="H99" i="19"/>
  <c r="L99" i="19" s="1"/>
  <c r="H107" i="19"/>
  <c r="L107" i="19" s="1"/>
  <c r="H115" i="19"/>
  <c r="L115" i="19" s="1"/>
  <c r="H123" i="19"/>
  <c r="L123" i="19" s="1"/>
  <c r="H131" i="19"/>
  <c r="L131" i="19" s="1"/>
  <c r="J61" i="19"/>
  <c r="J77" i="19"/>
  <c r="J93" i="19"/>
  <c r="J109" i="19"/>
  <c r="J125" i="19"/>
  <c r="G60" i="19"/>
  <c r="K60" i="19" s="1"/>
  <c r="G68" i="19"/>
  <c r="K68" i="19" s="1"/>
  <c r="G84" i="19"/>
  <c r="K84" i="19" s="1"/>
  <c r="G92" i="19"/>
  <c r="K92" i="19" s="1"/>
  <c r="G100" i="19"/>
  <c r="K100" i="19" s="1"/>
  <c r="G108" i="19"/>
  <c r="K108" i="19" s="1"/>
  <c r="G116" i="19"/>
  <c r="K116" i="19" s="1"/>
  <c r="G124" i="19"/>
  <c r="K124" i="19" s="1"/>
  <c r="J72" i="19"/>
  <c r="J88" i="19"/>
  <c r="J104" i="19"/>
  <c r="J120" i="19"/>
  <c r="F87" i="19"/>
  <c r="M24" i="19"/>
  <c r="J83" i="19"/>
  <c r="J115" i="19"/>
  <c r="F72" i="19"/>
  <c r="H72" i="19" s="1"/>
  <c r="L72" i="19" s="1"/>
  <c r="F88" i="19"/>
  <c r="F104" i="19"/>
  <c r="F120" i="19"/>
  <c r="G61" i="19"/>
  <c r="K61" i="19" s="1"/>
  <c r="G85" i="19"/>
  <c r="K85" i="19" s="1"/>
  <c r="M85" i="19" s="1"/>
  <c r="G93" i="19"/>
  <c r="K93" i="19" s="1"/>
  <c r="G101" i="19"/>
  <c r="K101" i="19" s="1"/>
  <c r="G109" i="19"/>
  <c r="K109" i="19" s="1"/>
  <c r="G117" i="19"/>
  <c r="K117" i="19" s="1"/>
  <c r="G125" i="19"/>
  <c r="K125" i="19" s="1"/>
  <c r="J62" i="19"/>
  <c r="J78" i="19"/>
  <c r="J94" i="19"/>
  <c r="J110" i="19"/>
  <c r="J126" i="19"/>
  <c r="H68" i="19"/>
  <c r="L68" i="19" s="1"/>
  <c r="H124" i="19"/>
  <c r="L124" i="19" s="1"/>
  <c r="J67" i="19"/>
  <c r="J99" i="19"/>
  <c r="F73" i="19"/>
  <c r="H73" i="19" s="1"/>
  <c r="L73" i="19" s="1"/>
  <c r="F89" i="19"/>
  <c r="F105" i="19"/>
  <c r="F121" i="19"/>
  <c r="H61" i="19"/>
  <c r="L61" i="19" s="1"/>
  <c r="H85" i="19"/>
  <c r="L85" i="19" s="1"/>
  <c r="H93" i="19"/>
  <c r="L93" i="19" s="1"/>
  <c r="H101" i="19"/>
  <c r="L101" i="19" s="1"/>
  <c r="H109" i="19"/>
  <c r="L109" i="19" s="1"/>
  <c r="H117" i="19"/>
  <c r="L117" i="19" s="1"/>
  <c r="H125" i="19"/>
  <c r="L125" i="19" s="1"/>
  <c r="J73" i="19"/>
  <c r="J89" i="19"/>
  <c r="J105" i="19"/>
  <c r="J121" i="19"/>
  <c r="G62" i="19"/>
  <c r="K62" i="19" s="1"/>
  <c r="G78" i="19"/>
  <c r="K78" i="19" s="1"/>
  <c r="G86" i="19"/>
  <c r="K86" i="19" s="1"/>
  <c r="G94" i="19"/>
  <c r="K94" i="19" s="1"/>
  <c r="G102" i="19"/>
  <c r="K102" i="19" s="1"/>
  <c r="M102" i="19" s="1"/>
  <c r="G110" i="19"/>
  <c r="K110" i="19" s="1"/>
  <c r="M110" i="19" s="1"/>
  <c r="G118" i="19"/>
  <c r="K118" i="19" s="1"/>
  <c r="M118" i="19" s="1"/>
  <c r="G126" i="19"/>
  <c r="K126" i="19" s="1"/>
  <c r="M126" i="19" s="1"/>
  <c r="J68" i="19"/>
  <c r="J84" i="19"/>
  <c r="J100" i="19"/>
  <c r="J116" i="19"/>
  <c r="D125" i="18"/>
  <c r="D124" i="18"/>
  <c r="D123" i="18"/>
  <c r="D122" i="18"/>
  <c r="D121" i="18"/>
  <c r="D120" i="18"/>
  <c r="D119" i="18"/>
  <c r="D118" i="18"/>
  <c r="D117" i="18"/>
  <c r="D116" i="18"/>
  <c r="D115" i="18"/>
  <c r="D114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G70" i="19" l="1"/>
  <c r="K70" i="19" s="1"/>
  <c r="G74" i="19"/>
  <c r="K74" i="19" s="1"/>
  <c r="M99" i="19"/>
  <c r="H69" i="19"/>
  <c r="L69" i="19" s="1"/>
  <c r="M78" i="19"/>
  <c r="H75" i="19"/>
  <c r="L75" i="19" s="1"/>
  <c r="G76" i="19"/>
  <c r="K76" i="19" s="1"/>
  <c r="M76" i="19" s="1"/>
  <c r="M83" i="19"/>
  <c r="H77" i="19"/>
  <c r="L77" i="19" s="1"/>
  <c r="G68" i="36"/>
  <c r="K68" i="36" s="1"/>
  <c r="M68" i="36" s="1"/>
  <c r="M112" i="19"/>
  <c r="M62" i="19"/>
  <c r="M100" i="19"/>
  <c r="L66" i="37"/>
  <c r="A94" i="39"/>
  <c r="H93" i="39"/>
  <c r="A95" i="38"/>
  <c r="H94" i="38"/>
  <c r="K67" i="37"/>
  <c r="J67" i="37"/>
  <c r="I67" i="37"/>
  <c r="A68" i="37"/>
  <c r="R38" i="32"/>
  <c r="J69" i="36"/>
  <c r="F69" i="36"/>
  <c r="G69" i="36" s="1"/>
  <c r="K69" i="36" s="1"/>
  <c r="A70" i="36"/>
  <c r="R106" i="32"/>
  <c r="L65" i="35"/>
  <c r="I66" i="35"/>
  <c r="K66" i="35"/>
  <c r="J66" i="35"/>
  <c r="A67" i="35"/>
  <c r="A93" i="34"/>
  <c r="H92" i="34"/>
  <c r="M84" i="19"/>
  <c r="M60" i="19"/>
  <c r="M130" i="19"/>
  <c r="M82" i="19"/>
  <c r="M70" i="19"/>
  <c r="M131" i="19"/>
  <c r="M106" i="19"/>
  <c r="M90" i="19"/>
  <c r="M121" i="19"/>
  <c r="M74" i="19"/>
  <c r="A36" i="32"/>
  <c r="Q37" i="32"/>
  <c r="P37" i="32"/>
  <c r="O37" i="32"/>
  <c r="Q107" i="32"/>
  <c r="A108" i="32"/>
  <c r="P107" i="32"/>
  <c r="O107" i="32"/>
  <c r="M68" i="19"/>
  <c r="M75" i="19"/>
  <c r="M113" i="19"/>
  <c r="A72" i="26"/>
  <c r="H71" i="26"/>
  <c r="M128" i="19"/>
  <c r="M119" i="19"/>
  <c r="A87" i="29"/>
  <c r="H86" i="29"/>
  <c r="G73" i="19"/>
  <c r="K73" i="19" s="1"/>
  <c r="M73" i="19" s="1"/>
  <c r="A98" i="25"/>
  <c r="H97" i="25"/>
  <c r="M79" i="19"/>
  <c r="A118" i="28"/>
  <c r="H117" i="28"/>
  <c r="M71" i="19"/>
  <c r="A77" i="24"/>
  <c r="H76" i="24"/>
  <c r="M63" i="19"/>
  <c r="A73" i="27"/>
  <c r="H72" i="27"/>
  <c r="M115" i="19"/>
  <c r="M80" i="19"/>
  <c r="G72" i="19"/>
  <c r="K72" i="19" s="1"/>
  <c r="M72" i="19" s="1"/>
  <c r="M64" i="19"/>
  <c r="M91" i="19"/>
  <c r="M66" i="19"/>
  <c r="M129" i="19"/>
  <c r="M125" i="19"/>
  <c r="M94" i="19"/>
  <c r="M117" i="19"/>
  <c r="M86" i="19"/>
  <c r="M109" i="19"/>
  <c r="M59" i="19"/>
  <c r="M105" i="19"/>
  <c r="M67" i="19"/>
  <c r="M101" i="19"/>
  <c r="M97" i="19"/>
  <c r="M93" i="19"/>
  <c r="M89" i="19"/>
  <c r="M81" i="19"/>
  <c r="M127" i="19"/>
  <c r="M120" i="19"/>
  <c r="M69" i="19"/>
  <c r="M116" i="19"/>
  <c r="M122" i="19"/>
  <c r="M65" i="19"/>
  <c r="M111" i="19"/>
  <c r="M77" i="19"/>
  <c r="M124" i="19"/>
  <c r="M61" i="19"/>
  <c r="M108" i="19"/>
  <c r="M114" i="19"/>
  <c r="M104" i="19"/>
  <c r="M103" i="19"/>
  <c r="M96" i="19"/>
  <c r="M95" i="19"/>
  <c r="M92" i="19"/>
  <c r="M123" i="19"/>
  <c r="M98" i="19"/>
  <c r="M88" i="19"/>
  <c r="M87" i="19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L40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H129" i="3"/>
  <c r="L129" i="3" s="1"/>
  <c r="G129" i="3"/>
  <c r="K129" i="3" s="1"/>
  <c r="H128" i="3"/>
  <c r="L128" i="3" s="1"/>
  <c r="G128" i="3"/>
  <c r="K128" i="3" s="1"/>
  <c r="H127" i="3"/>
  <c r="L127" i="3" s="1"/>
  <c r="G127" i="3"/>
  <c r="K127" i="3" s="1"/>
  <c r="H126" i="3"/>
  <c r="L126" i="3" s="1"/>
  <c r="G126" i="3"/>
  <c r="K126" i="3" s="1"/>
  <c r="H125" i="3"/>
  <c r="L125" i="3" s="1"/>
  <c r="G125" i="3"/>
  <c r="K125" i="3" s="1"/>
  <c r="H124" i="3"/>
  <c r="L124" i="3" s="1"/>
  <c r="G124" i="3"/>
  <c r="K124" i="3" s="1"/>
  <c r="H123" i="3"/>
  <c r="L123" i="3" s="1"/>
  <c r="G123" i="3"/>
  <c r="K123" i="3" s="1"/>
  <c r="H122" i="3"/>
  <c r="L122" i="3" s="1"/>
  <c r="G122" i="3"/>
  <c r="K122" i="3" s="1"/>
  <c r="H121" i="3"/>
  <c r="L121" i="3" s="1"/>
  <c r="G121" i="3"/>
  <c r="K121" i="3" s="1"/>
  <c r="H120" i="3"/>
  <c r="L120" i="3" s="1"/>
  <c r="G120" i="3"/>
  <c r="K120" i="3" s="1"/>
  <c r="H119" i="3"/>
  <c r="L119" i="3" s="1"/>
  <c r="G119" i="3"/>
  <c r="K119" i="3" s="1"/>
  <c r="H118" i="3"/>
  <c r="L118" i="3" s="1"/>
  <c r="G118" i="3"/>
  <c r="K118" i="3" s="1"/>
  <c r="H117" i="3"/>
  <c r="L117" i="3" s="1"/>
  <c r="G117" i="3"/>
  <c r="K117" i="3" s="1"/>
  <c r="H116" i="3"/>
  <c r="L116" i="3" s="1"/>
  <c r="G116" i="3"/>
  <c r="K116" i="3" s="1"/>
  <c r="H115" i="3"/>
  <c r="L115" i="3" s="1"/>
  <c r="G115" i="3"/>
  <c r="K115" i="3" s="1"/>
  <c r="H114" i="3"/>
  <c r="L114" i="3" s="1"/>
  <c r="G114" i="3"/>
  <c r="K114" i="3" s="1"/>
  <c r="H113" i="3"/>
  <c r="L113" i="3" s="1"/>
  <c r="G113" i="3"/>
  <c r="K113" i="3" s="1"/>
  <c r="H112" i="3"/>
  <c r="L112" i="3" s="1"/>
  <c r="G112" i="3"/>
  <c r="K112" i="3" s="1"/>
  <c r="H111" i="3"/>
  <c r="L111" i="3" s="1"/>
  <c r="G111" i="3"/>
  <c r="K111" i="3" s="1"/>
  <c r="H110" i="3"/>
  <c r="L110" i="3" s="1"/>
  <c r="G110" i="3"/>
  <c r="K110" i="3" s="1"/>
  <c r="H109" i="3"/>
  <c r="L109" i="3" s="1"/>
  <c r="G109" i="3"/>
  <c r="K109" i="3" s="1"/>
  <c r="H108" i="3"/>
  <c r="L108" i="3" s="1"/>
  <c r="G108" i="3"/>
  <c r="K108" i="3" s="1"/>
  <c r="H71" i="3"/>
  <c r="L71" i="3" s="1"/>
  <c r="G71" i="3"/>
  <c r="K71" i="3" s="1"/>
  <c r="H70" i="3"/>
  <c r="L70" i="3" s="1"/>
  <c r="G70" i="3"/>
  <c r="K70" i="3" s="1"/>
  <c r="H69" i="3"/>
  <c r="L69" i="3" s="1"/>
  <c r="G69" i="3"/>
  <c r="K69" i="3" s="1"/>
  <c r="H68" i="3"/>
  <c r="L68" i="3" s="1"/>
  <c r="G68" i="3"/>
  <c r="K68" i="3" s="1"/>
  <c r="M68" i="3" s="1"/>
  <c r="H67" i="3"/>
  <c r="L67" i="3" s="1"/>
  <c r="G67" i="3"/>
  <c r="K67" i="3" s="1"/>
  <c r="H66" i="3"/>
  <c r="L66" i="3" s="1"/>
  <c r="G66" i="3"/>
  <c r="K66" i="3" s="1"/>
  <c r="H65" i="3"/>
  <c r="L65" i="3" s="1"/>
  <c r="G65" i="3"/>
  <c r="K65" i="3" s="1"/>
  <c r="H64" i="3"/>
  <c r="L64" i="3" s="1"/>
  <c r="G64" i="3"/>
  <c r="K64" i="3" s="1"/>
  <c r="H63" i="3"/>
  <c r="L63" i="3" s="1"/>
  <c r="G63" i="3"/>
  <c r="K63" i="3" s="1"/>
  <c r="H62" i="3"/>
  <c r="L62" i="3" s="1"/>
  <c r="G62" i="3"/>
  <c r="K62" i="3" s="1"/>
  <c r="H61" i="3"/>
  <c r="L61" i="3" s="1"/>
  <c r="G61" i="3"/>
  <c r="K61" i="3" s="1"/>
  <c r="H60" i="3"/>
  <c r="L60" i="3" s="1"/>
  <c r="G60" i="3"/>
  <c r="K60" i="3" s="1"/>
  <c r="M60" i="3" s="1"/>
  <c r="H59" i="3"/>
  <c r="L59" i="3" s="1"/>
  <c r="G59" i="3"/>
  <c r="K59" i="3" s="1"/>
  <c r="H58" i="3"/>
  <c r="L58" i="3" s="1"/>
  <c r="G58" i="3"/>
  <c r="K58" i="3" s="1"/>
  <c r="H57" i="3"/>
  <c r="L57" i="3" s="1"/>
  <c r="G57" i="3"/>
  <c r="K57" i="3" s="1"/>
  <c r="H56" i="3"/>
  <c r="L56" i="3" s="1"/>
  <c r="G56" i="3"/>
  <c r="K56" i="3" s="1"/>
  <c r="H55" i="3"/>
  <c r="L55" i="3" s="1"/>
  <c r="G55" i="3"/>
  <c r="K55" i="3" s="1"/>
  <c r="H54" i="3"/>
  <c r="L54" i="3" s="1"/>
  <c r="G54" i="3"/>
  <c r="K54" i="3" s="1"/>
  <c r="H53" i="3"/>
  <c r="L53" i="3" s="1"/>
  <c r="G53" i="3"/>
  <c r="K53" i="3" s="1"/>
  <c r="H52" i="3"/>
  <c r="L52" i="3" s="1"/>
  <c r="G52" i="3"/>
  <c r="K52" i="3" s="1"/>
  <c r="M52" i="3" s="1"/>
  <c r="H51" i="3"/>
  <c r="L51" i="3" s="1"/>
  <c r="G51" i="3"/>
  <c r="K51" i="3" s="1"/>
  <c r="H50" i="3"/>
  <c r="L50" i="3" s="1"/>
  <c r="G50" i="3"/>
  <c r="K50" i="3" s="1"/>
  <c r="H49" i="3"/>
  <c r="L49" i="3" s="1"/>
  <c r="G49" i="3"/>
  <c r="K49" i="3" s="1"/>
  <c r="H48" i="3"/>
  <c r="L48" i="3" s="1"/>
  <c r="G48" i="3"/>
  <c r="K48" i="3" s="1"/>
  <c r="H47" i="3"/>
  <c r="L47" i="3" s="1"/>
  <c r="G47" i="3"/>
  <c r="K47" i="3" s="1"/>
  <c r="H46" i="3"/>
  <c r="L46" i="3" s="1"/>
  <c r="G46" i="3"/>
  <c r="K46" i="3" s="1"/>
  <c r="H45" i="3"/>
  <c r="L45" i="3" s="1"/>
  <c r="G45" i="3"/>
  <c r="K45" i="3" s="1"/>
  <c r="H44" i="3"/>
  <c r="L44" i="3" s="1"/>
  <c r="G44" i="3"/>
  <c r="K44" i="3" s="1"/>
  <c r="M44" i="3" s="1"/>
  <c r="H43" i="3"/>
  <c r="L43" i="3" s="1"/>
  <c r="G43" i="3"/>
  <c r="K43" i="3" s="1"/>
  <c r="H42" i="3"/>
  <c r="L42" i="3" s="1"/>
  <c r="G42" i="3"/>
  <c r="K42" i="3" s="1"/>
  <c r="H41" i="3"/>
  <c r="L41" i="3" s="1"/>
  <c r="G41" i="3"/>
  <c r="K41" i="3" s="1"/>
  <c r="H40" i="3"/>
  <c r="G40" i="3"/>
  <c r="K40" i="3" s="1"/>
  <c r="H39" i="3"/>
  <c r="L39" i="3" s="1"/>
  <c r="G39" i="3"/>
  <c r="K39" i="3" s="1"/>
  <c r="H38" i="3"/>
  <c r="L38" i="3" s="1"/>
  <c r="G38" i="3"/>
  <c r="K38" i="3" s="1"/>
  <c r="H37" i="3"/>
  <c r="L37" i="3" s="1"/>
  <c r="G37" i="3"/>
  <c r="K37" i="3" s="1"/>
  <c r="H36" i="3"/>
  <c r="L36" i="3" s="1"/>
  <c r="G36" i="3"/>
  <c r="K36" i="3" s="1"/>
  <c r="M36" i="3" s="1"/>
  <c r="H35" i="3"/>
  <c r="L35" i="3" s="1"/>
  <c r="G35" i="3"/>
  <c r="K35" i="3" s="1"/>
  <c r="H34" i="3"/>
  <c r="L34" i="3" s="1"/>
  <c r="G34" i="3"/>
  <c r="K34" i="3" s="1"/>
  <c r="H33" i="3"/>
  <c r="L33" i="3" s="1"/>
  <c r="G33" i="3"/>
  <c r="K33" i="3" s="1"/>
  <c r="H32" i="3"/>
  <c r="L32" i="3" s="1"/>
  <c r="G32" i="3"/>
  <c r="K32" i="3" s="1"/>
  <c r="H31" i="3"/>
  <c r="L31" i="3" s="1"/>
  <c r="G31" i="3"/>
  <c r="K31" i="3" s="1"/>
  <c r="H30" i="3"/>
  <c r="L30" i="3" s="1"/>
  <c r="G30" i="3"/>
  <c r="K30" i="3" s="1"/>
  <c r="H29" i="3"/>
  <c r="L29" i="3" s="1"/>
  <c r="G29" i="3"/>
  <c r="K29" i="3" s="1"/>
  <c r="H28" i="3"/>
  <c r="L28" i="3" s="1"/>
  <c r="G28" i="3"/>
  <c r="K28" i="3" s="1"/>
  <c r="M28" i="3" s="1"/>
  <c r="H27" i="3"/>
  <c r="L27" i="3" s="1"/>
  <c r="G27" i="3"/>
  <c r="K27" i="3" s="1"/>
  <c r="H26" i="3"/>
  <c r="L26" i="3" s="1"/>
  <c r="G26" i="3"/>
  <c r="K26" i="3" s="1"/>
  <c r="H25" i="3"/>
  <c r="L25" i="3" s="1"/>
  <c r="G25" i="3"/>
  <c r="K25" i="3" s="1"/>
  <c r="H24" i="3"/>
  <c r="L24" i="3" s="1"/>
  <c r="G24" i="3"/>
  <c r="K24" i="3" s="1"/>
  <c r="H23" i="3"/>
  <c r="L23" i="3" s="1"/>
  <c r="G23" i="3"/>
  <c r="K23" i="3" s="1"/>
  <c r="H22" i="3"/>
  <c r="L22" i="3" s="1"/>
  <c r="G22" i="3"/>
  <c r="K22" i="3" s="1"/>
  <c r="H21" i="3"/>
  <c r="L21" i="3" s="1"/>
  <c r="G21" i="3"/>
  <c r="K21" i="3" s="1"/>
  <c r="H20" i="3"/>
  <c r="L20" i="3" s="1"/>
  <c r="G20" i="3"/>
  <c r="K20" i="3" s="1"/>
  <c r="M20" i="3" s="1"/>
  <c r="H19" i="3"/>
  <c r="L19" i="3" s="1"/>
  <c r="G19" i="3"/>
  <c r="K19" i="3" s="1"/>
  <c r="H18" i="3"/>
  <c r="L18" i="3" s="1"/>
  <c r="G18" i="3"/>
  <c r="K18" i="3" s="1"/>
  <c r="H17" i="3"/>
  <c r="L17" i="3" s="1"/>
  <c r="G17" i="3"/>
  <c r="K17" i="3" s="1"/>
  <c r="H16" i="3"/>
  <c r="L16" i="3" s="1"/>
  <c r="G16" i="3"/>
  <c r="K16" i="3" s="1"/>
  <c r="H15" i="3"/>
  <c r="L15" i="3" s="1"/>
  <c r="G15" i="3"/>
  <c r="K15" i="3" s="1"/>
  <c r="H14" i="3"/>
  <c r="L14" i="3" s="1"/>
  <c r="G14" i="3"/>
  <c r="K14" i="3" s="1"/>
  <c r="H13" i="3"/>
  <c r="L13" i="3" s="1"/>
  <c r="G13" i="3"/>
  <c r="K13" i="3" s="1"/>
  <c r="H12" i="3"/>
  <c r="L12" i="3" s="1"/>
  <c r="G12" i="3"/>
  <c r="K12" i="3" s="1"/>
  <c r="M12" i="3" s="1"/>
  <c r="H11" i="3"/>
  <c r="L11" i="3" s="1"/>
  <c r="G11" i="3"/>
  <c r="K11" i="3" s="1"/>
  <c r="H10" i="3"/>
  <c r="L10" i="3" s="1"/>
  <c r="G10" i="3"/>
  <c r="K10" i="3" s="1"/>
  <c r="H9" i="3"/>
  <c r="L9" i="3" s="1"/>
  <c r="G9" i="3"/>
  <c r="K9" i="3" s="1"/>
  <c r="H8" i="3"/>
  <c r="L8" i="3" s="1"/>
  <c r="G8" i="3"/>
  <c r="K8" i="3" s="1"/>
  <c r="H7" i="3"/>
  <c r="L7" i="3" s="1"/>
  <c r="G7" i="3"/>
  <c r="K7" i="3" s="1"/>
  <c r="H6" i="3"/>
  <c r="L6" i="3" s="1"/>
  <c r="G6" i="3"/>
  <c r="K6" i="3" s="1"/>
  <c r="H5" i="3"/>
  <c r="L5" i="3" s="1"/>
  <c r="G5" i="3"/>
  <c r="K5" i="3" s="1"/>
  <c r="H4" i="3"/>
  <c r="L4" i="3" s="1"/>
  <c r="G4" i="3"/>
  <c r="K4" i="3" s="1"/>
  <c r="M4" i="3" s="1"/>
  <c r="H3" i="3"/>
  <c r="L3" i="3" s="1"/>
  <c r="G3" i="3"/>
  <c r="K3" i="3" s="1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H107" i="3" s="1"/>
  <c r="L107" i="3" s="1"/>
  <c r="F106" i="3"/>
  <c r="H106" i="3" s="1"/>
  <c r="L106" i="3" s="1"/>
  <c r="F105" i="3"/>
  <c r="H105" i="3" s="1"/>
  <c r="L105" i="3" s="1"/>
  <c r="F104" i="3"/>
  <c r="H104" i="3" s="1"/>
  <c r="L104" i="3" s="1"/>
  <c r="F103" i="3"/>
  <c r="H103" i="3" s="1"/>
  <c r="L103" i="3" s="1"/>
  <c r="F102" i="3"/>
  <c r="G102" i="3" s="1"/>
  <c r="K102" i="3" s="1"/>
  <c r="F101" i="3"/>
  <c r="H101" i="3" s="1"/>
  <c r="L101" i="3" s="1"/>
  <c r="F100" i="3"/>
  <c r="H100" i="3" s="1"/>
  <c r="L100" i="3" s="1"/>
  <c r="F99" i="3"/>
  <c r="H99" i="3" s="1"/>
  <c r="L99" i="3" s="1"/>
  <c r="F98" i="3"/>
  <c r="G98" i="3" s="1"/>
  <c r="K98" i="3" s="1"/>
  <c r="F97" i="3"/>
  <c r="H97" i="3" s="1"/>
  <c r="L97" i="3" s="1"/>
  <c r="F96" i="3"/>
  <c r="H96" i="3" s="1"/>
  <c r="L96" i="3" s="1"/>
  <c r="F95" i="3"/>
  <c r="H95" i="3" s="1"/>
  <c r="L95" i="3" s="1"/>
  <c r="F94" i="3"/>
  <c r="G94" i="3" s="1"/>
  <c r="K94" i="3" s="1"/>
  <c r="F93" i="3"/>
  <c r="H93" i="3" s="1"/>
  <c r="L93" i="3" s="1"/>
  <c r="F92" i="3"/>
  <c r="H92" i="3" s="1"/>
  <c r="L92" i="3" s="1"/>
  <c r="F91" i="3"/>
  <c r="H91" i="3" s="1"/>
  <c r="L91" i="3" s="1"/>
  <c r="F90" i="3"/>
  <c r="H90" i="3" s="1"/>
  <c r="L90" i="3" s="1"/>
  <c r="F89" i="3"/>
  <c r="H89" i="3" s="1"/>
  <c r="L89" i="3" s="1"/>
  <c r="F88" i="3"/>
  <c r="H88" i="3" s="1"/>
  <c r="L88" i="3" s="1"/>
  <c r="F87" i="3"/>
  <c r="H87" i="3" s="1"/>
  <c r="L87" i="3" s="1"/>
  <c r="F86" i="3"/>
  <c r="G86" i="3" s="1"/>
  <c r="K86" i="3" s="1"/>
  <c r="F85" i="3"/>
  <c r="H85" i="3" s="1"/>
  <c r="L85" i="3" s="1"/>
  <c r="F84" i="3"/>
  <c r="H84" i="3" s="1"/>
  <c r="L84" i="3" s="1"/>
  <c r="F83" i="3"/>
  <c r="H83" i="3" s="1"/>
  <c r="L83" i="3" s="1"/>
  <c r="F82" i="3"/>
  <c r="G82" i="3" s="1"/>
  <c r="K82" i="3" s="1"/>
  <c r="F81" i="3"/>
  <c r="H81" i="3" s="1"/>
  <c r="L81" i="3" s="1"/>
  <c r="F80" i="3"/>
  <c r="H80" i="3" s="1"/>
  <c r="L80" i="3" s="1"/>
  <c r="F79" i="3"/>
  <c r="H79" i="3" s="1"/>
  <c r="L79" i="3" s="1"/>
  <c r="F78" i="3"/>
  <c r="H78" i="3" s="1"/>
  <c r="L78" i="3" s="1"/>
  <c r="F77" i="3"/>
  <c r="H77" i="3" s="1"/>
  <c r="L77" i="3" s="1"/>
  <c r="F76" i="3"/>
  <c r="H76" i="3" s="1"/>
  <c r="L76" i="3" s="1"/>
  <c r="F75" i="3"/>
  <c r="H75" i="3" s="1"/>
  <c r="L75" i="3" s="1"/>
  <c r="F74" i="3"/>
  <c r="H74" i="3" s="1"/>
  <c r="L74" i="3" s="1"/>
  <c r="F73" i="3"/>
  <c r="H73" i="3" s="1"/>
  <c r="L73" i="3" s="1"/>
  <c r="F72" i="3"/>
  <c r="H72" i="3" s="1"/>
  <c r="L72" i="3" s="1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A130" i="3"/>
  <c r="H130" i="3" s="1"/>
  <c r="L130" i="3" s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R37" i="32" l="1"/>
  <c r="M118" i="3"/>
  <c r="M5" i="3"/>
  <c r="M13" i="3"/>
  <c r="M21" i="3"/>
  <c r="M29" i="3"/>
  <c r="M37" i="3"/>
  <c r="M45" i="3"/>
  <c r="M53" i="3"/>
  <c r="M61" i="3"/>
  <c r="M69" i="3"/>
  <c r="M115" i="3"/>
  <c r="M123" i="3"/>
  <c r="M110" i="3"/>
  <c r="H94" i="3"/>
  <c r="L94" i="3" s="1"/>
  <c r="L67" i="37"/>
  <c r="H69" i="36"/>
  <c r="L69" i="36" s="1"/>
  <c r="M69" i="36" s="1"/>
  <c r="M11" i="3"/>
  <c r="M35" i="3"/>
  <c r="M59" i="3"/>
  <c r="M126" i="3"/>
  <c r="M111" i="3"/>
  <c r="M119" i="3"/>
  <c r="M127" i="3"/>
  <c r="M70" i="3"/>
  <c r="M114" i="3"/>
  <c r="M122" i="3"/>
  <c r="M64" i="3"/>
  <c r="G95" i="3"/>
  <c r="K95" i="3" s="1"/>
  <c r="M95" i="3" s="1"/>
  <c r="M94" i="3"/>
  <c r="M9" i="3"/>
  <c r="M17" i="3"/>
  <c r="M25" i="3"/>
  <c r="M33" i="3"/>
  <c r="M41" i="3"/>
  <c r="M49" i="3"/>
  <c r="M57" i="3"/>
  <c r="M65" i="3"/>
  <c r="H98" i="3"/>
  <c r="L98" i="3" s="1"/>
  <c r="M98" i="3" s="1"/>
  <c r="A95" i="39"/>
  <c r="H94" i="39"/>
  <c r="A96" i="38"/>
  <c r="H95" i="38"/>
  <c r="I68" i="37"/>
  <c r="J68" i="37"/>
  <c r="K68" i="37"/>
  <c r="A69" i="37"/>
  <c r="R107" i="32"/>
  <c r="H70" i="36"/>
  <c r="L70" i="36" s="1"/>
  <c r="G70" i="36"/>
  <c r="K70" i="36" s="1"/>
  <c r="F70" i="36"/>
  <c r="A71" i="36"/>
  <c r="J70" i="36"/>
  <c r="L66" i="35"/>
  <c r="K67" i="35"/>
  <c r="J67" i="35"/>
  <c r="I67" i="35"/>
  <c r="A68" i="35"/>
  <c r="H93" i="34"/>
  <c r="A94" i="34"/>
  <c r="P108" i="32"/>
  <c r="A109" i="32"/>
  <c r="Q108" i="32"/>
  <c r="O108" i="32"/>
  <c r="A35" i="32"/>
  <c r="Q36" i="32"/>
  <c r="P36" i="32"/>
  <c r="O36" i="32"/>
  <c r="H102" i="3"/>
  <c r="L102" i="3" s="1"/>
  <c r="M102" i="3" s="1"/>
  <c r="M27" i="3"/>
  <c r="G103" i="3"/>
  <c r="K103" i="3" s="1"/>
  <c r="M103" i="3" s="1"/>
  <c r="M7" i="3"/>
  <c r="M15" i="3"/>
  <c r="M23" i="3"/>
  <c r="M31" i="3"/>
  <c r="M39" i="3"/>
  <c r="M47" i="3"/>
  <c r="M55" i="3"/>
  <c r="M63" i="3"/>
  <c r="M71" i="3"/>
  <c r="M109" i="3"/>
  <c r="M117" i="3"/>
  <c r="M125" i="3"/>
  <c r="A88" i="29"/>
  <c r="H87" i="29"/>
  <c r="M16" i="3"/>
  <c r="M24" i="3"/>
  <c r="M32" i="3"/>
  <c r="M40" i="3"/>
  <c r="M48" i="3"/>
  <c r="M56" i="3"/>
  <c r="G78" i="3"/>
  <c r="K78" i="3" s="1"/>
  <c r="M78" i="3" s="1"/>
  <c r="M43" i="3"/>
  <c r="M8" i="3"/>
  <c r="G79" i="3"/>
  <c r="K79" i="3" s="1"/>
  <c r="M79" i="3" s="1"/>
  <c r="H82" i="3"/>
  <c r="L82" i="3" s="1"/>
  <c r="M82" i="3" s="1"/>
  <c r="A74" i="27"/>
  <c r="H73" i="27"/>
  <c r="A73" i="26"/>
  <c r="H72" i="26"/>
  <c r="H86" i="3"/>
  <c r="L86" i="3" s="1"/>
  <c r="M86" i="3" s="1"/>
  <c r="M112" i="3"/>
  <c r="M120" i="3"/>
  <c r="M128" i="3"/>
  <c r="G87" i="3"/>
  <c r="K87" i="3" s="1"/>
  <c r="M87" i="3" s="1"/>
  <c r="A119" i="28"/>
  <c r="H118" i="28"/>
  <c r="A99" i="25"/>
  <c r="H98" i="25"/>
  <c r="M113" i="3"/>
  <c r="M121" i="3"/>
  <c r="M129" i="3"/>
  <c r="A78" i="24"/>
  <c r="H77" i="24"/>
  <c r="M22" i="3"/>
  <c r="M10" i="3"/>
  <c r="M18" i="3"/>
  <c r="M26" i="3"/>
  <c r="M34" i="3"/>
  <c r="M42" i="3"/>
  <c r="M50" i="3"/>
  <c r="M58" i="3"/>
  <c r="M66" i="3"/>
  <c r="M3" i="3"/>
  <c r="M38" i="3"/>
  <c r="M51" i="3"/>
  <c r="M14" i="3"/>
  <c r="M30" i="3"/>
  <c r="M46" i="3"/>
  <c r="M62" i="3"/>
  <c r="M108" i="3"/>
  <c r="M116" i="3"/>
  <c r="M124" i="3"/>
  <c r="M19" i="3"/>
  <c r="M54" i="3"/>
  <c r="M6" i="3"/>
  <c r="M67" i="3"/>
  <c r="G77" i="3"/>
  <c r="K77" i="3" s="1"/>
  <c r="M77" i="3" s="1"/>
  <c r="G85" i="3"/>
  <c r="K85" i="3" s="1"/>
  <c r="M85" i="3" s="1"/>
  <c r="G93" i="3"/>
  <c r="K93" i="3" s="1"/>
  <c r="M93" i="3" s="1"/>
  <c r="G101" i="3"/>
  <c r="K101" i="3" s="1"/>
  <c r="M101" i="3" s="1"/>
  <c r="G72" i="3"/>
  <c r="K72" i="3" s="1"/>
  <c r="M72" i="3" s="1"/>
  <c r="G80" i="3"/>
  <c r="K80" i="3" s="1"/>
  <c r="M80" i="3" s="1"/>
  <c r="G88" i="3"/>
  <c r="K88" i="3" s="1"/>
  <c r="M88" i="3" s="1"/>
  <c r="G96" i="3"/>
  <c r="K96" i="3" s="1"/>
  <c r="M96" i="3" s="1"/>
  <c r="G104" i="3"/>
  <c r="K104" i="3" s="1"/>
  <c r="M104" i="3" s="1"/>
  <c r="J130" i="3"/>
  <c r="G73" i="3"/>
  <c r="K73" i="3" s="1"/>
  <c r="M73" i="3" s="1"/>
  <c r="G81" i="3"/>
  <c r="K81" i="3" s="1"/>
  <c r="M81" i="3" s="1"/>
  <c r="G89" i="3"/>
  <c r="K89" i="3" s="1"/>
  <c r="M89" i="3" s="1"/>
  <c r="G97" i="3"/>
  <c r="K97" i="3" s="1"/>
  <c r="M97" i="3" s="1"/>
  <c r="G105" i="3"/>
  <c r="K105" i="3" s="1"/>
  <c r="M105" i="3" s="1"/>
  <c r="G74" i="3"/>
  <c r="K74" i="3" s="1"/>
  <c r="M74" i="3" s="1"/>
  <c r="G90" i="3"/>
  <c r="K90" i="3" s="1"/>
  <c r="M90" i="3" s="1"/>
  <c r="G106" i="3"/>
  <c r="K106" i="3" s="1"/>
  <c r="M106" i="3" s="1"/>
  <c r="G130" i="3"/>
  <c r="K130" i="3" s="1"/>
  <c r="M130" i="3" s="1"/>
  <c r="A131" i="3"/>
  <c r="F130" i="3"/>
  <c r="G75" i="3"/>
  <c r="K75" i="3" s="1"/>
  <c r="M75" i="3" s="1"/>
  <c r="G83" i="3"/>
  <c r="K83" i="3" s="1"/>
  <c r="M83" i="3" s="1"/>
  <c r="G91" i="3"/>
  <c r="K91" i="3" s="1"/>
  <c r="M91" i="3" s="1"/>
  <c r="G99" i="3"/>
  <c r="K99" i="3" s="1"/>
  <c r="M99" i="3" s="1"/>
  <c r="G107" i="3"/>
  <c r="K107" i="3" s="1"/>
  <c r="M107" i="3" s="1"/>
  <c r="G76" i="3"/>
  <c r="K76" i="3" s="1"/>
  <c r="M76" i="3" s="1"/>
  <c r="G84" i="3"/>
  <c r="K84" i="3" s="1"/>
  <c r="M84" i="3" s="1"/>
  <c r="G92" i="3"/>
  <c r="K92" i="3" s="1"/>
  <c r="M92" i="3" s="1"/>
  <c r="G100" i="3"/>
  <c r="K100" i="3" s="1"/>
  <c r="M100" i="3" s="1"/>
  <c r="L68" i="37" l="1"/>
  <c r="M70" i="36"/>
  <c r="A96" i="39"/>
  <c r="H95" i="39"/>
  <c r="R36" i="32"/>
  <c r="H96" i="38"/>
  <c r="A97" i="38"/>
  <c r="A70" i="37"/>
  <c r="J69" i="37"/>
  <c r="I69" i="37"/>
  <c r="K69" i="37"/>
  <c r="A72" i="36"/>
  <c r="J71" i="36"/>
  <c r="H71" i="36"/>
  <c r="L71" i="36" s="1"/>
  <c r="G71" i="36"/>
  <c r="K71" i="36" s="1"/>
  <c r="M71" i="36" s="1"/>
  <c r="F71" i="36"/>
  <c r="L67" i="35"/>
  <c r="A69" i="35"/>
  <c r="K68" i="35"/>
  <c r="I68" i="35"/>
  <c r="J68" i="35"/>
  <c r="H94" i="34"/>
  <c r="A95" i="34"/>
  <c r="A110" i="32"/>
  <c r="Q109" i="32"/>
  <c r="P109" i="32"/>
  <c r="R109" i="32" s="1"/>
  <c r="O109" i="32"/>
  <c r="O35" i="32"/>
  <c r="Q35" i="32"/>
  <c r="A34" i="32"/>
  <c r="P35" i="32"/>
  <c r="R108" i="32"/>
  <c r="A100" i="25"/>
  <c r="H99" i="25"/>
  <c r="A120" i="28"/>
  <c r="H119" i="28"/>
  <c r="A75" i="27"/>
  <c r="H74" i="27"/>
  <c r="A79" i="24"/>
  <c r="H78" i="24"/>
  <c r="A74" i="26"/>
  <c r="H73" i="26"/>
  <c r="A89" i="29"/>
  <c r="H88" i="29"/>
  <c r="A132" i="3"/>
  <c r="H131" i="3"/>
  <c r="L131" i="3" s="1"/>
  <c r="F131" i="3"/>
  <c r="G131" i="3"/>
  <c r="K131" i="3" s="1"/>
  <c r="J131" i="3"/>
  <c r="H96" i="39" l="1"/>
  <c r="A97" i="39"/>
  <c r="A98" i="38"/>
  <c r="H97" i="38"/>
  <c r="L69" i="37"/>
  <c r="R35" i="32"/>
  <c r="K70" i="37"/>
  <c r="J70" i="37"/>
  <c r="A71" i="37"/>
  <c r="I70" i="37"/>
  <c r="J72" i="36"/>
  <c r="F72" i="36"/>
  <c r="G72" i="36" s="1"/>
  <c r="K72" i="36" s="1"/>
  <c r="A73" i="36"/>
  <c r="H72" i="36"/>
  <c r="L72" i="36" s="1"/>
  <c r="L68" i="35"/>
  <c r="I69" i="35"/>
  <c r="K69" i="35"/>
  <c r="J69" i="35"/>
  <c r="A70" i="35"/>
  <c r="H95" i="34"/>
  <c r="A96" i="34"/>
  <c r="A33" i="32"/>
  <c r="Q34" i="32"/>
  <c r="P34" i="32"/>
  <c r="O34" i="32"/>
  <c r="O110" i="32"/>
  <c r="A111" i="32"/>
  <c r="Q110" i="32"/>
  <c r="P110" i="32"/>
  <c r="A90" i="29"/>
  <c r="H89" i="29"/>
  <c r="M131" i="3"/>
  <c r="A75" i="26"/>
  <c r="H74" i="26"/>
  <c r="A80" i="24"/>
  <c r="H79" i="24"/>
  <c r="A76" i="27"/>
  <c r="H75" i="27"/>
  <c r="A121" i="28"/>
  <c r="H120" i="28"/>
  <c r="A101" i="25"/>
  <c r="H100" i="25"/>
  <c r="A133" i="3"/>
  <c r="H132" i="3"/>
  <c r="L132" i="3" s="1"/>
  <c r="G132" i="3"/>
  <c r="K132" i="3" s="1"/>
  <c r="F132" i="3"/>
  <c r="J132" i="3"/>
  <c r="M72" i="36" l="1"/>
  <c r="M132" i="3"/>
  <c r="L70" i="37"/>
  <c r="H97" i="39"/>
  <c r="A98" i="39"/>
  <c r="R110" i="32"/>
  <c r="R34" i="32"/>
  <c r="H98" i="38"/>
  <c r="A99" i="38"/>
  <c r="I71" i="37"/>
  <c r="K71" i="37"/>
  <c r="A72" i="37"/>
  <c r="J71" i="37"/>
  <c r="H73" i="36"/>
  <c r="L73" i="36" s="1"/>
  <c r="G73" i="36"/>
  <c r="K73" i="36" s="1"/>
  <c r="A74" i="36"/>
  <c r="F73" i="36"/>
  <c r="J73" i="36"/>
  <c r="L69" i="35"/>
  <c r="K70" i="35"/>
  <c r="J70" i="35"/>
  <c r="I70" i="35"/>
  <c r="A71" i="35"/>
  <c r="A97" i="34"/>
  <c r="H96" i="34"/>
  <c r="A112" i="32"/>
  <c r="Q111" i="32"/>
  <c r="P111" i="32"/>
  <c r="O111" i="32"/>
  <c r="A32" i="32"/>
  <c r="Q33" i="32"/>
  <c r="P33" i="32"/>
  <c r="O33" i="32"/>
  <c r="A102" i="25"/>
  <c r="H101" i="25"/>
  <c r="A81" i="24"/>
  <c r="H80" i="24"/>
  <c r="A76" i="26"/>
  <c r="H75" i="26"/>
  <c r="A77" i="27"/>
  <c r="H76" i="27"/>
  <c r="A122" i="28"/>
  <c r="H121" i="28"/>
  <c r="A91" i="29"/>
  <c r="H90" i="29"/>
  <c r="A134" i="3"/>
  <c r="F133" i="3"/>
  <c r="H133" i="3"/>
  <c r="L133" i="3" s="1"/>
  <c r="J133" i="3"/>
  <c r="G133" i="3"/>
  <c r="K133" i="3" s="1"/>
  <c r="R111" i="32" l="1"/>
  <c r="L71" i="37"/>
  <c r="M73" i="36"/>
  <c r="H98" i="39"/>
  <c r="A99" i="39"/>
  <c r="H99" i="38"/>
  <c r="A100" i="38"/>
  <c r="A73" i="37"/>
  <c r="I72" i="37"/>
  <c r="K72" i="37"/>
  <c r="J72" i="37"/>
  <c r="L72" i="37" s="1"/>
  <c r="A75" i="36"/>
  <c r="J74" i="36"/>
  <c r="H74" i="36"/>
  <c r="L74" i="36" s="1"/>
  <c r="F74" i="36"/>
  <c r="G74" i="36" s="1"/>
  <c r="K74" i="36" s="1"/>
  <c r="M74" i="36" s="1"/>
  <c r="A72" i="35"/>
  <c r="I71" i="35"/>
  <c r="K71" i="35"/>
  <c r="J71" i="35"/>
  <c r="L70" i="35"/>
  <c r="R33" i="32"/>
  <c r="A98" i="34"/>
  <c r="H97" i="34"/>
  <c r="A31" i="32"/>
  <c r="Q32" i="32"/>
  <c r="P32" i="32"/>
  <c r="O32" i="32"/>
  <c r="A113" i="32"/>
  <c r="Q112" i="32"/>
  <c r="P112" i="32"/>
  <c r="O112" i="32"/>
  <c r="A78" i="27"/>
  <c r="H77" i="27"/>
  <c r="A92" i="29"/>
  <c r="H91" i="29"/>
  <c r="A123" i="28"/>
  <c r="H122" i="28"/>
  <c r="A77" i="26"/>
  <c r="H76" i="26"/>
  <c r="A82" i="24"/>
  <c r="H81" i="24"/>
  <c r="M133" i="3"/>
  <c r="A103" i="25"/>
  <c r="H102" i="25"/>
  <c r="A135" i="3"/>
  <c r="J134" i="3"/>
  <c r="G134" i="3"/>
  <c r="K134" i="3" s="1"/>
  <c r="F134" i="3"/>
  <c r="H134" i="3"/>
  <c r="L134" i="3" s="1"/>
  <c r="R112" i="32" l="1"/>
  <c r="H99" i="39"/>
  <c r="A100" i="39"/>
  <c r="A101" i="38"/>
  <c r="H100" i="38"/>
  <c r="K73" i="37"/>
  <c r="J73" i="37"/>
  <c r="L73" i="37" s="1"/>
  <c r="A74" i="37"/>
  <c r="I73" i="37"/>
  <c r="J75" i="36"/>
  <c r="F75" i="36"/>
  <c r="G75" i="36" s="1"/>
  <c r="K75" i="36" s="1"/>
  <c r="H75" i="36"/>
  <c r="L75" i="36" s="1"/>
  <c r="A76" i="36"/>
  <c r="L71" i="35"/>
  <c r="R32" i="32"/>
  <c r="J72" i="35"/>
  <c r="A73" i="35"/>
  <c r="I72" i="35"/>
  <c r="K72" i="35"/>
  <c r="H98" i="34"/>
  <c r="A99" i="34"/>
  <c r="P113" i="32"/>
  <c r="O113" i="32"/>
  <c r="A114" i="32"/>
  <c r="Q113" i="32"/>
  <c r="O31" i="32"/>
  <c r="Q31" i="32"/>
  <c r="A30" i="32"/>
  <c r="P31" i="32"/>
  <c r="A83" i="24"/>
  <c r="H82" i="24"/>
  <c r="A104" i="25"/>
  <c r="H103" i="25"/>
  <c r="A124" i="28"/>
  <c r="H123" i="28"/>
  <c r="A93" i="29"/>
  <c r="H92" i="29"/>
  <c r="A78" i="26"/>
  <c r="H77" i="26"/>
  <c r="A79" i="27"/>
  <c r="H78" i="27"/>
  <c r="A136" i="3"/>
  <c r="J135" i="3"/>
  <c r="H135" i="3"/>
  <c r="L135" i="3" s="1"/>
  <c r="G135" i="3"/>
  <c r="K135" i="3" s="1"/>
  <c r="F135" i="3"/>
  <c r="M134" i="3"/>
  <c r="M135" i="3" l="1"/>
  <c r="M75" i="36"/>
  <c r="A101" i="39"/>
  <c r="H100" i="39"/>
  <c r="A102" i="38"/>
  <c r="H101" i="38"/>
  <c r="I74" i="37"/>
  <c r="J74" i="37"/>
  <c r="A75" i="37"/>
  <c r="K74" i="37"/>
  <c r="R31" i="32"/>
  <c r="G76" i="36"/>
  <c r="K76" i="36" s="1"/>
  <c r="F76" i="36"/>
  <c r="H76" i="36" s="1"/>
  <c r="L76" i="36" s="1"/>
  <c r="A77" i="36"/>
  <c r="J76" i="36"/>
  <c r="L72" i="35"/>
  <c r="K73" i="35"/>
  <c r="I73" i="35"/>
  <c r="A74" i="35"/>
  <c r="A100" i="34"/>
  <c r="H99" i="34"/>
  <c r="A29" i="32"/>
  <c r="Q30" i="32"/>
  <c r="P30" i="32"/>
  <c r="O30" i="32"/>
  <c r="O114" i="32"/>
  <c r="A115" i="32"/>
  <c r="Q114" i="32"/>
  <c r="P114" i="32"/>
  <c r="R113" i="32"/>
  <c r="A80" i="27"/>
  <c r="H79" i="27"/>
  <c r="A125" i="28"/>
  <c r="H124" i="28"/>
  <c r="A105" i="25"/>
  <c r="H104" i="25"/>
  <c r="A79" i="26"/>
  <c r="H78" i="26"/>
  <c r="A94" i="29"/>
  <c r="H93" i="29"/>
  <c r="A84" i="24"/>
  <c r="H83" i="24"/>
  <c r="A137" i="3"/>
  <c r="J136" i="3"/>
  <c r="H136" i="3"/>
  <c r="L136" i="3" s="1"/>
  <c r="G136" i="3"/>
  <c r="K136" i="3" s="1"/>
  <c r="F136" i="3"/>
  <c r="J73" i="35" l="1"/>
  <c r="L73" i="35" s="1"/>
  <c r="M76" i="36"/>
  <c r="R114" i="32"/>
  <c r="H101" i="39"/>
  <c r="A102" i="39"/>
  <c r="H102" i="38"/>
  <c r="A103" i="38"/>
  <c r="A76" i="37"/>
  <c r="J75" i="37"/>
  <c r="I75" i="37"/>
  <c r="K75" i="37"/>
  <c r="L74" i="37"/>
  <c r="R30" i="32"/>
  <c r="A78" i="36"/>
  <c r="H77" i="36"/>
  <c r="L77" i="36" s="1"/>
  <c r="J77" i="36"/>
  <c r="F77" i="36"/>
  <c r="G77" i="36" s="1"/>
  <c r="K77" i="36" s="1"/>
  <c r="A75" i="35"/>
  <c r="I74" i="35"/>
  <c r="K74" i="35"/>
  <c r="J74" i="35"/>
  <c r="H100" i="34"/>
  <c r="A101" i="34"/>
  <c r="A116" i="32"/>
  <c r="Q115" i="32"/>
  <c r="P115" i="32"/>
  <c r="O115" i="32"/>
  <c r="A28" i="32"/>
  <c r="Q29" i="32"/>
  <c r="P29" i="32"/>
  <c r="O29" i="32"/>
  <c r="M136" i="3"/>
  <c r="A85" i="24"/>
  <c r="H84" i="24"/>
  <c r="A95" i="29"/>
  <c r="H94" i="29"/>
  <c r="A126" i="28"/>
  <c r="H125" i="28"/>
  <c r="A80" i="26"/>
  <c r="H79" i="26"/>
  <c r="A106" i="25"/>
  <c r="H105" i="25"/>
  <c r="A81" i="27"/>
  <c r="H80" i="27"/>
  <c r="A138" i="3"/>
  <c r="J137" i="3"/>
  <c r="H137" i="3"/>
  <c r="L137" i="3" s="1"/>
  <c r="G137" i="3"/>
  <c r="K137" i="3" s="1"/>
  <c r="F137" i="3"/>
  <c r="M77" i="36" l="1"/>
  <c r="A103" i="39"/>
  <c r="H102" i="39"/>
  <c r="H103" i="38"/>
  <c r="A104" i="38"/>
  <c r="R115" i="32"/>
  <c r="L75" i="37"/>
  <c r="K76" i="37"/>
  <c r="J76" i="37"/>
  <c r="I76" i="37"/>
  <c r="A77" i="37"/>
  <c r="J78" i="36"/>
  <c r="F78" i="36"/>
  <c r="H78" i="36"/>
  <c r="L78" i="36" s="1"/>
  <c r="G78" i="36"/>
  <c r="K78" i="36" s="1"/>
  <c r="A79" i="36"/>
  <c r="A76" i="35"/>
  <c r="I75" i="35"/>
  <c r="J75" i="35"/>
  <c r="K75" i="35"/>
  <c r="L74" i="35"/>
  <c r="R29" i="32"/>
  <c r="H101" i="34"/>
  <c r="A102" i="34"/>
  <c r="A27" i="32"/>
  <c r="Q28" i="32"/>
  <c r="P28" i="32"/>
  <c r="O28" i="32"/>
  <c r="Q116" i="32"/>
  <c r="P116" i="32"/>
  <c r="R116" i="32" s="1"/>
  <c r="O116" i="32"/>
  <c r="A82" i="27"/>
  <c r="H81" i="27"/>
  <c r="A81" i="26"/>
  <c r="H80" i="26"/>
  <c r="A96" i="29"/>
  <c r="H95" i="29"/>
  <c r="A107" i="25"/>
  <c r="H106" i="25"/>
  <c r="A127" i="28"/>
  <c r="H126" i="28"/>
  <c r="A86" i="24"/>
  <c r="H85" i="24"/>
  <c r="M137" i="3"/>
  <c r="A139" i="3"/>
  <c r="J138" i="3"/>
  <c r="G138" i="3"/>
  <c r="K138" i="3" s="1"/>
  <c r="F138" i="3"/>
  <c r="H138" i="3"/>
  <c r="L138" i="3" s="1"/>
  <c r="M78" i="36" l="1"/>
  <c r="L76" i="37"/>
  <c r="H103" i="39"/>
  <c r="A104" i="39"/>
  <c r="H104" i="38"/>
  <c r="A105" i="38"/>
  <c r="I77" i="37"/>
  <c r="K77" i="37"/>
  <c r="A78" i="37"/>
  <c r="J77" i="37"/>
  <c r="H79" i="36"/>
  <c r="L79" i="36" s="1"/>
  <c r="G79" i="36"/>
  <c r="K79" i="36" s="1"/>
  <c r="F79" i="36"/>
  <c r="A80" i="36"/>
  <c r="J79" i="36"/>
  <c r="L75" i="35"/>
  <c r="R28" i="32"/>
  <c r="K76" i="35"/>
  <c r="I76" i="35"/>
  <c r="A77" i="35"/>
  <c r="H102" i="34"/>
  <c r="A103" i="34"/>
  <c r="Q27" i="32"/>
  <c r="A26" i="32"/>
  <c r="P27" i="32"/>
  <c r="O27" i="32"/>
  <c r="A128" i="28"/>
  <c r="H127" i="28"/>
  <c r="A87" i="24"/>
  <c r="H86" i="24"/>
  <c r="A108" i="25"/>
  <c r="H107" i="25"/>
  <c r="A97" i="29"/>
  <c r="H96" i="29"/>
  <c r="A82" i="26"/>
  <c r="H81" i="26"/>
  <c r="A83" i="27"/>
  <c r="H82" i="27"/>
  <c r="M138" i="3"/>
  <c r="A140" i="3"/>
  <c r="H139" i="3"/>
  <c r="L139" i="3" s="1"/>
  <c r="G139" i="3"/>
  <c r="K139" i="3" s="1"/>
  <c r="F139" i="3"/>
  <c r="J139" i="3"/>
  <c r="M79" i="36" l="1"/>
  <c r="L77" i="37"/>
  <c r="J76" i="35"/>
  <c r="L76" i="35" s="1"/>
  <c r="A105" i="39"/>
  <c r="H104" i="39"/>
  <c r="R27" i="32"/>
  <c r="H105" i="38"/>
  <c r="A106" i="38"/>
  <c r="A79" i="37"/>
  <c r="I78" i="37"/>
  <c r="K78" i="37"/>
  <c r="J78" i="37"/>
  <c r="A81" i="36"/>
  <c r="J80" i="36"/>
  <c r="H80" i="36"/>
  <c r="L80" i="36" s="1"/>
  <c r="G80" i="36"/>
  <c r="K80" i="36" s="1"/>
  <c r="M80" i="36" s="1"/>
  <c r="F80" i="36"/>
  <c r="I77" i="35"/>
  <c r="A78" i="35"/>
  <c r="K77" i="35"/>
  <c r="J77" i="35"/>
  <c r="H103" i="34"/>
  <c r="A104" i="34"/>
  <c r="A25" i="32"/>
  <c r="Q26" i="32"/>
  <c r="P26" i="32"/>
  <c r="R26" i="32" s="1"/>
  <c r="O26" i="32"/>
  <c r="A83" i="26"/>
  <c r="H82" i="26"/>
  <c r="A109" i="25"/>
  <c r="H108" i="25"/>
  <c r="A88" i="24"/>
  <c r="H87" i="24"/>
  <c r="A84" i="27"/>
  <c r="H83" i="27"/>
  <c r="M139" i="3"/>
  <c r="A98" i="29"/>
  <c r="H97" i="29"/>
  <c r="A129" i="28"/>
  <c r="H128" i="28"/>
  <c r="A141" i="3"/>
  <c r="H140" i="3"/>
  <c r="L140" i="3" s="1"/>
  <c r="G140" i="3"/>
  <c r="K140" i="3" s="1"/>
  <c r="F140" i="3"/>
  <c r="J140" i="3"/>
  <c r="L78" i="37" l="1"/>
  <c r="M140" i="3"/>
  <c r="A106" i="39"/>
  <c r="H105" i="39"/>
  <c r="A107" i="38"/>
  <c r="H106" i="38"/>
  <c r="K79" i="37"/>
  <c r="J79" i="37"/>
  <c r="L79" i="37" s="1"/>
  <c r="A80" i="37"/>
  <c r="I79" i="37"/>
  <c r="J81" i="36"/>
  <c r="F81" i="36"/>
  <c r="A82" i="36"/>
  <c r="H81" i="36"/>
  <c r="L81" i="36" s="1"/>
  <c r="G81" i="36"/>
  <c r="K81" i="36" s="1"/>
  <c r="L77" i="35"/>
  <c r="A79" i="35"/>
  <c r="I78" i="35"/>
  <c r="K78" i="35"/>
  <c r="J78" i="35"/>
  <c r="A105" i="34"/>
  <c r="H104" i="34"/>
  <c r="O25" i="32"/>
  <c r="A24" i="32"/>
  <c r="P25" i="32"/>
  <c r="Q25" i="32"/>
  <c r="A85" i="27"/>
  <c r="H84" i="27"/>
  <c r="A99" i="29"/>
  <c r="H98" i="29"/>
  <c r="A89" i="24"/>
  <c r="H88" i="24"/>
  <c r="A110" i="25"/>
  <c r="H109" i="25"/>
  <c r="A130" i="28"/>
  <c r="H129" i="28"/>
  <c r="A84" i="26"/>
  <c r="H83" i="26"/>
  <c r="A142" i="3"/>
  <c r="J141" i="3"/>
  <c r="F141" i="3"/>
  <c r="H141" i="3"/>
  <c r="L141" i="3" s="1"/>
  <c r="G141" i="3"/>
  <c r="K141" i="3" s="1"/>
  <c r="M81" i="36" l="1"/>
  <c r="H106" i="39"/>
  <c r="A107" i="39"/>
  <c r="A108" i="38"/>
  <c r="H107" i="38"/>
  <c r="I80" i="37"/>
  <c r="A81" i="37"/>
  <c r="J80" i="37"/>
  <c r="K80" i="37"/>
  <c r="H82" i="36"/>
  <c r="L82" i="36" s="1"/>
  <c r="F82" i="36"/>
  <c r="G82" i="36"/>
  <c r="K82" i="36" s="1"/>
  <c r="A83" i="36"/>
  <c r="J82" i="36"/>
  <c r="L78" i="35"/>
  <c r="K79" i="35"/>
  <c r="J79" i="35"/>
  <c r="I79" i="35"/>
  <c r="A80" i="35"/>
  <c r="H105" i="34"/>
  <c r="A106" i="34"/>
  <c r="R25" i="32"/>
  <c r="A23" i="32"/>
  <c r="Q24" i="32"/>
  <c r="P24" i="32"/>
  <c r="O24" i="32"/>
  <c r="A111" i="25"/>
  <c r="H110" i="25"/>
  <c r="A85" i="26"/>
  <c r="H84" i="26"/>
  <c r="A131" i="28"/>
  <c r="H130" i="28"/>
  <c r="A90" i="24"/>
  <c r="H89" i="24"/>
  <c r="A100" i="29"/>
  <c r="H99" i="29"/>
  <c r="M141" i="3"/>
  <c r="A86" i="27"/>
  <c r="H85" i="27"/>
  <c r="A143" i="3"/>
  <c r="H142" i="3"/>
  <c r="L142" i="3" s="1"/>
  <c r="F142" i="3"/>
  <c r="G142" i="3"/>
  <c r="K142" i="3" s="1"/>
  <c r="J142" i="3"/>
  <c r="L79" i="35" l="1"/>
  <c r="M82" i="36"/>
  <c r="A108" i="39"/>
  <c r="H107" i="39"/>
  <c r="H108" i="38"/>
  <c r="A109" i="38"/>
  <c r="L80" i="37"/>
  <c r="A82" i="37"/>
  <c r="J81" i="37"/>
  <c r="K81" i="37"/>
  <c r="I81" i="37"/>
  <c r="A84" i="36"/>
  <c r="J83" i="36"/>
  <c r="H83" i="36"/>
  <c r="L83" i="36" s="1"/>
  <c r="G83" i="36"/>
  <c r="K83" i="36" s="1"/>
  <c r="F83" i="36"/>
  <c r="I80" i="35"/>
  <c r="A81" i="35"/>
  <c r="K80" i="35"/>
  <c r="J80" i="35"/>
  <c r="L80" i="35" s="1"/>
  <c r="R24" i="32"/>
  <c r="A107" i="34"/>
  <c r="H106" i="34"/>
  <c r="Q23" i="32"/>
  <c r="A22" i="32"/>
  <c r="P23" i="32"/>
  <c r="O23" i="32"/>
  <c r="A132" i="28"/>
  <c r="H131" i="28"/>
  <c r="A87" i="27"/>
  <c r="H86" i="27"/>
  <c r="A101" i="29"/>
  <c r="H100" i="29"/>
  <c r="A86" i="26"/>
  <c r="H85" i="26"/>
  <c r="A91" i="24"/>
  <c r="H90" i="24"/>
  <c r="M142" i="3"/>
  <c r="A112" i="25"/>
  <c r="H111" i="25"/>
  <c r="A144" i="3"/>
  <c r="J143" i="3"/>
  <c r="F143" i="3"/>
  <c r="G143" i="3"/>
  <c r="K143" i="3" s="1"/>
  <c r="H143" i="3"/>
  <c r="L143" i="3" s="1"/>
  <c r="M83" i="36" l="1"/>
  <c r="R23" i="32"/>
  <c r="H108" i="39"/>
  <c r="A109" i="39"/>
  <c r="A110" i="38"/>
  <c r="H109" i="38"/>
  <c r="K82" i="37"/>
  <c r="J82" i="37"/>
  <c r="L82" i="37" s="1"/>
  <c r="A83" i="37"/>
  <c r="I82" i="37"/>
  <c r="L81" i="37"/>
  <c r="J84" i="36"/>
  <c r="H84" i="36"/>
  <c r="L84" i="36" s="1"/>
  <c r="F84" i="36"/>
  <c r="A85" i="36"/>
  <c r="G84" i="36"/>
  <c r="K84" i="36" s="1"/>
  <c r="A82" i="35"/>
  <c r="I81" i="35"/>
  <c r="J81" i="35"/>
  <c r="K81" i="35"/>
  <c r="H107" i="34"/>
  <c r="A108" i="34"/>
  <c r="A21" i="32"/>
  <c r="Q22" i="32"/>
  <c r="P22" i="32"/>
  <c r="O22" i="32"/>
  <c r="A102" i="29"/>
  <c r="H101" i="29"/>
  <c r="A113" i="25"/>
  <c r="H112" i="25"/>
  <c r="A92" i="24"/>
  <c r="H91" i="24"/>
  <c r="A87" i="26"/>
  <c r="H86" i="26"/>
  <c r="A88" i="27"/>
  <c r="H87" i="27"/>
  <c r="A133" i="28"/>
  <c r="H132" i="28"/>
  <c r="M143" i="3"/>
  <c r="A145" i="3"/>
  <c r="F144" i="3"/>
  <c r="H144" i="3"/>
  <c r="L144" i="3" s="1"/>
  <c r="G144" i="3"/>
  <c r="K144" i="3" s="1"/>
  <c r="J144" i="3"/>
  <c r="M84" i="36" l="1"/>
  <c r="H109" i="39"/>
  <c r="A110" i="39"/>
  <c r="H110" i="38"/>
  <c r="A111" i="38"/>
  <c r="I83" i="37"/>
  <c r="A84" i="37"/>
  <c r="K83" i="37"/>
  <c r="J83" i="37"/>
  <c r="H85" i="36"/>
  <c r="L85" i="36" s="1"/>
  <c r="G85" i="36"/>
  <c r="K85" i="36" s="1"/>
  <c r="A86" i="36"/>
  <c r="J85" i="36"/>
  <c r="F85" i="36"/>
  <c r="R22" i="32"/>
  <c r="L81" i="35"/>
  <c r="K82" i="35"/>
  <c r="J82" i="35"/>
  <c r="I82" i="35"/>
  <c r="A83" i="35"/>
  <c r="H108" i="34"/>
  <c r="A109" i="34"/>
  <c r="O21" i="32"/>
  <c r="Q21" i="32"/>
  <c r="A20" i="32"/>
  <c r="P21" i="32"/>
  <c r="A89" i="27"/>
  <c r="H88" i="27"/>
  <c r="A88" i="26"/>
  <c r="H87" i="26"/>
  <c r="A93" i="24"/>
  <c r="H92" i="24"/>
  <c r="A114" i="25"/>
  <c r="H113" i="25"/>
  <c r="A134" i="28"/>
  <c r="H133" i="28"/>
  <c r="M144" i="3"/>
  <c r="A103" i="29"/>
  <c r="H102" i="29"/>
  <c r="F145" i="3"/>
  <c r="H145" i="3"/>
  <c r="L145" i="3" s="1"/>
  <c r="G145" i="3"/>
  <c r="K145" i="3" s="1"/>
  <c r="M145" i="3" s="1"/>
  <c r="J145" i="3"/>
  <c r="L82" i="35" l="1"/>
  <c r="M85" i="36"/>
  <c r="H110" i="39"/>
  <c r="A111" i="39"/>
  <c r="H111" i="38"/>
  <c r="A112" i="38"/>
  <c r="L83" i="37"/>
  <c r="A85" i="37"/>
  <c r="I84" i="37"/>
  <c r="J84" i="37"/>
  <c r="K84" i="37"/>
  <c r="A87" i="36"/>
  <c r="F86" i="36"/>
  <c r="G86" i="36"/>
  <c r="K86" i="36" s="1"/>
  <c r="J86" i="36"/>
  <c r="H86" i="36"/>
  <c r="L86" i="36" s="1"/>
  <c r="I83" i="35"/>
  <c r="A84" i="35"/>
  <c r="K83" i="35"/>
  <c r="J83" i="35"/>
  <c r="L83" i="35" s="1"/>
  <c r="R21" i="32"/>
  <c r="A110" i="34"/>
  <c r="H109" i="34"/>
  <c r="A19" i="32"/>
  <c r="Q20" i="32"/>
  <c r="P20" i="32"/>
  <c r="O20" i="32"/>
  <c r="A104" i="29"/>
  <c r="H103" i="29"/>
  <c r="A115" i="25"/>
  <c r="H114" i="25"/>
  <c r="A135" i="28"/>
  <c r="H134" i="28"/>
  <c r="A94" i="24"/>
  <c r="H93" i="24"/>
  <c r="A89" i="26"/>
  <c r="H88" i="26"/>
  <c r="A90" i="27"/>
  <c r="H89" i="27"/>
  <c r="H111" i="39" l="1"/>
  <c r="A112" i="39"/>
  <c r="A113" i="38"/>
  <c r="H112" i="38"/>
  <c r="K85" i="37"/>
  <c r="J85" i="37"/>
  <c r="L85" i="37" s="1"/>
  <c r="A86" i="37"/>
  <c r="I85" i="37"/>
  <c r="L84" i="37"/>
  <c r="M86" i="36"/>
  <c r="J87" i="36"/>
  <c r="H87" i="36"/>
  <c r="L87" i="36" s="1"/>
  <c r="F87" i="36"/>
  <c r="A88" i="36"/>
  <c r="G87" i="36"/>
  <c r="K87" i="36" s="1"/>
  <c r="M87" i="36" s="1"/>
  <c r="A85" i="35"/>
  <c r="I84" i="35"/>
  <c r="J84" i="35"/>
  <c r="K84" i="35"/>
  <c r="R20" i="32"/>
  <c r="H110" i="34"/>
  <c r="A111" i="34"/>
  <c r="Q19" i="32"/>
  <c r="A18" i="32"/>
  <c r="P19" i="32"/>
  <c r="O19" i="32"/>
  <c r="A91" i="27"/>
  <c r="H90" i="27"/>
  <c r="A136" i="28"/>
  <c r="H135" i="28"/>
  <c r="A90" i="26"/>
  <c r="H89" i="26"/>
  <c r="A116" i="25"/>
  <c r="H115" i="25"/>
  <c r="A95" i="24"/>
  <c r="H94" i="24"/>
  <c r="A105" i="29"/>
  <c r="H104" i="29"/>
  <c r="A113" i="39" l="1"/>
  <c r="H112" i="39"/>
  <c r="R19" i="32"/>
  <c r="H113" i="38"/>
  <c r="A114" i="38"/>
  <c r="I86" i="37"/>
  <c r="K86" i="37"/>
  <c r="A87" i="37"/>
  <c r="J86" i="37"/>
  <c r="L86" i="37" s="1"/>
  <c r="H88" i="36"/>
  <c r="L88" i="36" s="1"/>
  <c r="G88" i="36"/>
  <c r="K88" i="36" s="1"/>
  <c r="A89" i="36"/>
  <c r="F88" i="36"/>
  <c r="J88" i="36"/>
  <c r="L84" i="35"/>
  <c r="K85" i="35"/>
  <c r="J85" i="35"/>
  <c r="I85" i="35"/>
  <c r="A86" i="35"/>
  <c r="A112" i="34"/>
  <c r="H111" i="34"/>
  <c r="A17" i="32"/>
  <c r="Q18" i="32"/>
  <c r="P18" i="32"/>
  <c r="R18" i="32" s="1"/>
  <c r="O18" i="32"/>
  <c r="A96" i="24"/>
  <c r="H95" i="24"/>
  <c r="A91" i="26"/>
  <c r="H90" i="26"/>
  <c r="A106" i="29"/>
  <c r="H105" i="29"/>
  <c r="A117" i="25"/>
  <c r="H116" i="25"/>
  <c r="A137" i="28"/>
  <c r="H136" i="28"/>
  <c r="A92" i="27"/>
  <c r="H91" i="27"/>
  <c r="L85" i="35" l="1"/>
  <c r="M88" i="36"/>
  <c r="A114" i="39"/>
  <c r="H113" i="39"/>
  <c r="A115" i="38"/>
  <c r="H114" i="38"/>
  <c r="A88" i="37"/>
  <c r="K87" i="37"/>
  <c r="I87" i="37"/>
  <c r="J87" i="37"/>
  <c r="L87" i="37" s="1"/>
  <c r="A90" i="36"/>
  <c r="J89" i="36"/>
  <c r="F89" i="36"/>
  <c r="H89" i="36"/>
  <c r="L89" i="36" s="1"/>
  <c r="G89" i="36"/>
  <c r="K89" i="36" s="1"/>
  <c r="M89" i="36" s="1"/>
  <c r="I86" i="35"/>
  <c r="A87" i="35"/>
  <c r="K86" i="35"/>
  <c r="J86" i="35"/>
  <c r="L86" i="35" s="1"/>
  <c r="H112" i="34"/>
  <c r="A113" i="34"/>
  <c r="O17" i="32"/>
  <c r="Q17" i="32"/>
  <c r="A16" i="32"/>
  <c r="P17" i="32"/>
  <c r="A138" i="28"/>
  <c r="H137" i="28"/>
  <c r="A118" i="25"/>
  <c r="H117" i="25"/>
  <c r="A107" i="29"/>
  <c r="H106" i="29"/>
  <c r="A92" i="26"/>
  <c r="H91" i="26"/>
  <c r="A93" i="27"/>
  <c r="H92" i="27"/>
  <c r="A97" i="24"/>
  <c r="H96" i="24"/>
  <c r="H114" i="39" l="1"/>
  <c r="A115" i="39"/>
  <c r="A116" i="38"/>
  <c r="H115" i="38"/>
  <c r="K88" i="37"/>
  <c r="J88" i="37"/>
  <c r="A89" i="37"/>
  <c r="I88" i="37"/>
  <c r="R17" i="32"/>
  <c r="J90" i="36"/>
  <c r="H90" i="36"/>
  <c r="L90" i="36" s="1"/>
  <c r="F90" i="36"/>
  <c r="A91" i="36"/>
  <c r="G90" i="36"/>
  <c r="K90" i="36" s="1"/>
  <c r="A88" i="35"/>
  <c r="I87" i="35"/>
  <c r="K87" i="35"/>
  <c r="J87" i="35"/>
  <c r="A114" i="34"/>
  <c r="H113" i="34"/>
  <c r="A15" i="32"/>
  <c r="Q16" i="32"/>
  <c r="P16" i="32"/>
  <c r="O16" i="32"/>
  <c r="A98" i="24"/>
  <c r="H97" i="24"/>
  <c r="A94" i="27"/>
  <c r="H93" i="27"/>
  <c r="A93" i="26"/>
  <c r="H92" i="26"/>
  <c r="A108" i="29"/>
  <c r="H107" i="29"/>
  <c r="A119" i="25"/>
  <c r="H118" i="25"/>
  <c r="A139" i="28"/>
  <c r="H138" i="28"/>
  <c r="L88" i="37" l="1"/>
  <c r="L87" i="35"/>
  <c r="M90" i="36"/>
  <c r="H115" i="39"/>
  <c r="A116" i="39"/>
  <c r="R16" i="32"/>
  <c r="H116" i="38"/>
  <c r="A117" i="38"/>
  <c r="K89" i="37"/>
  <c r="I89" i="37"/>
  <c r="A90" i="37"/>
  <c r="J89" i="37"/>
  <c r="L89" i="37" s="1"/>
  <c r="H91" i="36"/>
  <c r="L91" i="36" s="1"/>
  <c r="F91" i="36"/>
  <c r="G91" i="36"/>
  <c r="K91" i="36" s="1"/>
  <c r="A92" i="36"/>
  <c r="J91" i="36"/>
  <c r="K88" i="35"/>
  <c r="J88" i="35"/>
  <c r="L88" i="35" s="1"/>
  <c r="I88" i="35"/>
  <c r="A89" i="35"/>
  <c r="H114" i="34"/>
  <c r="A115" i="34"/>
  <c r="Q15" i="32"/>
  <c r="A14" i="32"/>
  <c r="P15" i="32"/>
  <c r="O15" i="32"/>
  <c r="A109" i="29"/>
  <c r="H108" i="29"/>
  <c r="A140" i="28"/>
  <c r="H139" i="28"/>
  <c r="A120" i="25"/>
  <c r="H119" i="25"/>
  <c r="A94" i="26"/>
  <c r="H93" i="26"/>
  <c r="A95" i="27"/>
  <c r="H94" i="27"/>
  <c r="A99" i="24"/>
  <c r="H98" i="24"/>
  <c r="M91" i="36" l="1"/>
  <c r="A117" i="39"/>
  <c r="H116" i="39"/>
  <c r="R15" i="32"/>
  <c r="H117" i="38"/>
  <c r="A118" i="38"/>
  <c r="A91" i="37"/>
  <c r="I90" i="37"/>
  <c r="K90" i="37"/>
  <c r="J90" i="37"/>
  <c r="L90" i="37" s="1"/>
  <c r="A93" i="36"/>
  <c r="G92" i="36"/>
  <c r="K92" i="36" s="1"/>
  <c r="F92" i="36"/>
  <c r="J92" i="36"/>
  <c r="H92" i="36"/>
  <c r="L92" i="36" s="1"/>
  <c r="I89" i="35"/>
  <c r="A90" i="35"/>
  <c r="K89" i="35"/>
  <c r="J89" i="35"/>
  <c r="L89" i="35" s="1"/>
  <c r="H115" i="34"/>
  <c r="A116" i="34"/>
  <c r="A13" i="32"/>
  <c r="Q14" i="32"/>
  <c r="P14" i="32"/>
  <c r="O14" i="32"/>
  <c r="A95" i="26"/>
  <c r="H94" i="26"/>
  <c r="A121" i="25"/>
  <c r="H120" i="25"/>
  <c r="A141" i="28"/>
  <c r="H140" i="28"/>
  <c r="A100" i="24"/>
  <c r="H99" i="24"/>
  <c r="A96" i="27"/>
  <c r="H95" i="27"/>
  <c r="A110" i="29"/>
  <c r="H109" i="29"/>
  <c r="A118" i="39" l="1"/>
  <c r="H117" i="39"/>
  <c r="A119" i="38"/>
  <c r="H118" i="38"/>
  <c r="K91" i="37"/>
  <c r="J91" i="37"/>
  <c r="A92" i="37"/>
  <c r="I91" i="37"/>
  <c r="M92" i="36"/>
  <c r="J93" i="36"/>
  <c r="H93" i="36"/>
  <c r="L93" i="36" s="1"/>
  <c r="F93" i="36"/>
  <c r="G93" i="36"/>
  <c r="K93" i="36" s="1"/>
  <c r="A94" i="36"/>
  <c r="A91" i="35"/>
  <c r="I90" i="35"/>
  <c r="J90" i="35"/>
  <c r="K90" i="35"/>
  <c r="R14" i="32"/>
  <c r="A117" i="34"/>
  <c r="H116" i="34"/>
  <c r="O13" i="32"/>
  <c r="Q13" i="32"/>
  <c r="A12" i="32"/>
  <c r="P13" i="32"/>
  <c r="A142" i="28"/>
  <c r="H141" i="28"/>
  <c r="A111" i="29"/>
  <c r="H110" i="29"/>
  <c r="A97" i="27"/>
  <c r="H96" i="27"/>
  <c r="A101" i="24"/>
  <c r="H100" i="24"/>
  <c r="A122" i="25"/>
  <c r="H121" i="25"/>
  <c r="A96" i="26"/>
  <c r="H95" i="26"/>
  <c r="L91" i="37" l="1"/>
  <c r="M93" i="36"/>
  <c r="A119" i="39"/>
  <c r="H118" i="39"/>
  <c r="R13" i="32"/>
  <c r="A120" i="38"/>
  <c r="H119" i="38"/>
  <c r="I92" i="37"/>
  <c r="K92" i="37"/>
  <c r="A93" i="37"/>
  <c r="J92" i="37"/>
  <c r="L92" i="37" s="1"/>
  <c r="H94" i="36"/>
  <c r="L94" i="36" s="1"/>
  <c r="G94" i="36"/>
  <c r="K94" i="36" s="1"/>
  <c r="A95" i="36"/>
  <c r="J94" i="36"/>
  <c r="F94" i="36"/>
  <c r="L90" i="35"/>
  <c r="K91" i="35"/>
  <c r="J91" i="35"/>
  <c r="I91" i="35"/>
  <c r="A92" i="35"/>
  <c r="H117" i="34"/>
  <c r="A118" i="34"/>
  <c r="A11" i="32"/>
  <c r="Q12" i="32"/>
  <c r="P12" i="32"/>
  <c r="O12" i="32"/>
  <c r="A98" i="27"/>
  <c r="H97" i="27"/>
  <c r="A97" i="26"/>
  <c r="H96" i="26"/>
  <c r="A123" i="25"/>
  <c r="H122" i="25"/>
  <c r="A102" i="24"/>
  <c r="H101" i="24"/>
  <c r="A112" i="29"/>
  <c r="H111" i="29"/>
  <c r="A143" i="28"/>
  <c r="H142" i="28"/>
  <c r="L91" i="35" l="1"/>
  <c r="M94" i="36"/>
  <c r="A120" i="39"/>
  <c r="H119" i="39"/>
  <c r="H120" i="38"/>
  <c r="A121" i="38"/>
  <c r="A94" i="37"/>
  <c r="J93" i="37"/>
  <c r="I93" i="37"/>
  <c r="K93" i="37"/>
  <c r="A96" i="36"/>
  <c r="J95" i="36"/>
  <c r="H95" i="36"/>
  <c r="L95" i="36" s="1"/>
  <c r="G95" i="36"/>
  <c r="K95" i="36" s="1"/>
  <c r="M95" i="36" s="1"/>
  <c r="F95" i="36"/>
  <c r="R12" i="32"/>
  <c r="I92" i="35"/>
  <c r="A93" i="35"/>
  <c r="K92" i="35"/>
  <c r="J92" i="35"/>
  <c r="A119" i="34"/>
  <c r="H118" i="34"/>
  <c r="Q11" i="32"/>
  <c r="A10" i="32"/>
  <c r="P11" i="32"/>
  <c r="O11" i="32"/>
  <c r="A103" i="24"/>
  <c r="H102" i="24"/>
  <c r="A144" i="28"/>
  <c r="H143" i="28"/>
  <c r="A113" i="29"/>
  <c r="H112" i="29"/>
  <c r="A124" i="25"/>
  <c r="H123" i="25"/>
  <c r="A98" i="26"/>
  <c r="H97" i="26"/>
  <c r="A99" i="27"/>
  <c r="H98" i="27"/>
  <c r="L92" i="35" l="1"/>
  <c r="R11" i="32"/>
  <c r="H120" i="39"/>
  <c r="A121" i="39"/>
  <c r="A122" i="38"/>
  <c r="H121" i="38"/>
  <c r="L93" i="37"/>
  <c r="K94" i="37"/>
  <c r="J94" i="37"/>
  <c r="A95" i="37"/>
  <c r="I94" i="37"/>
  <c r="J96" i="36"/>
  <c r="H96" i="36"/>
  <c r="L96" i="36" s="1"/>
  <c r="F96" i="36"/>
  <c r="G96" i="36"/>
  <c r="K96" i="36" s="1"/>
  <c r="M96" i="36" s="1"/>
  <c r="A97" i="36"/>
  <c r="A94" i="35"/>
  <c r="I93" i="35"/>
  <c r="K93" i="35"/>
  <c r="J93" i="35"/>
  <c r="L93" i="35" s="1"/>
  <c r="H119" i="34"/>
  <c r="A120" i="34"/>
  <c r="A9" i="32"/>
  <c r="Q10" i="32"/>
  <c r="P10" i="32"/>
  <c r="O10" i="32"/>
  <c r="A100" i="27"/>
  <c r="H99" i="27"/>
  <c r="A99" i="26"/>
  <c r="H98" i="26"/>
  <c r="A145" i="28"/>
  <c r="H144" i="28"/>
  <c r="A125" i="25"/>
  <c r="H124" i="25"/>
  <c r="A114" i="29"/>
  <c r="H113" i="29"/>
  <c r="A104" i="24"/>
  <c r="H103" i="24"/>
  <c r="L94" i="37" l="1"/>
  <c r="H121" i="39"/>
  <c r="A122" i="39"/>
  <c r="H122" i="38"/>
  <c r="A123" i="38"/>
  <c r="K95" i="37"/>
  <c r="I95" i="37"/>
  <c r="A96" i="37"/>
  <c r="J95" i="37"/>
  <c r="L95" i="37" s="1"/>
  <c r="H97" i="36"/>
  <c r="L97" i="36" s="1"/>
  <c r="G97" i="36"/>
  <c r="K97" i="36" s="1"/>
  <c r="F97" i="36"/>
  <c r="A98" i="36"/>
  <c r="J97" i="36"/>
  <c r="R10" i="32"/>
  <c r="K94" i="35"/>
  <c r="J94" i="35"/>
  <c r="I94" i="35"/>
  <c r="A95" i="35"/>
  <c r="A121" i="34"/>
  <c r="H120" i="34"/>
  <c r="A8" i="32"/>
  <c r="Q9" i="32"/>
  <c r="P9" i="32"/>
  <c r="O9" i="32"/>
  <c r="A115" i="29"/>
  <c r="H114" i="29"/>
  <c r="A146" i="28"/>
  <c r="H145" i="28"/>
  <c r="A100" i="26"/>
  <c r="H99" i="26"/>
  <c r="A105" i="24"/>
  <c r="H104" i="24"/>
  <c r="A126" i="25"/>
  <c r="H125" i="25"/>
  <c r="A101" i="27"/>
  <c r="H100" i="27"/>
  <c r="M97" i="36" l="1"/>
  <c r="H122" i="39"/>
  <c r="A123" i="39"/>
  <c r="H123" i="38"/>
  <c r="A124" i="38"/>
  <c r="R9" i="32"/>
  <c r="A97" i="37"/>
  <c r="K96" i="37"/>
  <c r="J96" i="37"/>
  <c r="I96" i="37"/>
  <c r="A99" i="36"/>
  <c r="G98" i="36"/>
  <c r="K98" i="36" s="1"/>
  <c r="F98" i="36"/>
  <c r="J98" i="36"/>
  <c r="H98" i="36"/>
  <c r="L98" i="36" s="1"/>
  <c r="I95" i="35"/>
  <c r="A96" i="35"/>
  <c r="K95" i="35"/>
  <c r="J95" i="35"/>
  <c r="L95" i="35" s="1"/>
  <c r="L94" i="35"/>
  <c r="A122" i="34"/>
  <c r="H121" i="34"/>
  <c r="A7" i="32"/>
  <c r="Q8" i="32"/>
  <c r="P8" i="32"/>
  <c r="O8" i="32"/>
  <c r="A102" i="27"/>
  <c r="H101" i="27"/>
  <c r="A101" i="26"/>
  <c r="H100" i="26"/>
  <c r="A127" i="25"/>
  <c r="H126" i="25"/>
  <c r="A106" i="24"/>
  <c r="H105" i="24"/>
  <c r="A147" i="28"/>
  <c r="H146" i="28"/>
  <c r="A116" i="29"/>
  <c r="H115" i="29"/>
  <c r="L96" i="37" l="1"/>
  <c r="R8" i="32"/>
  <c r="A124" i="39"/>
  <c r="H123" i="39"/>
  <c r="A125" i="38"/>
  <c r="H124" i="38"/>
  <c r="K97" i="37"/>
  <c r="J97" i="37"/>
  <c r="A98" i="37"/>
  <c r="I97" i="37"/>
  <c r="M98" i="36"/>
  <c r="J99" i="36"/>
  <c r="H99" i="36"/>
  <c r="L99" i="36" s="1"/>
  <c r="F99" i="36"/>
  <c r="G99" i="36"/>
  <c r="K99" i="36" s="1"/>
  <c r="A100" i="36"/>
  <c r="A97" i="35"/>
  <c r="I96" i="35"/>
  <c r="K96" i="35"/>
  <c r="J96" i="35"/>
  <c r="L96" i="35" s="1"/>
  <c r="A123" i="34"/>
  <c r="H122" i="34"/>
  <c r="O7" i="32"/>
  <c r="A6" i="32"/>
  <c r="Q7" i="32"/>
  <c r="P7" i="32"/>
  <c r="A107" i="24"/>
  <c r="H106" i="24"/>
  <c r="A117" i="29"/>
  <c r="H116" i="29"/>
  <c r="A148" i="28"/>
  <c r="H147" i="28"/>
  <c r="A128" i="25"/>
  <c r="H127" i="25"/>
  <c r="A102" i="26"/>
  <c r="H101" i="26"/>
  <c r="A103" i="27"/>
  <c r="H102" i="27"/>
  <c r="L97" i="37" l="1"/>
  <c r="M99" i="36"/>
  <c r="R7" i="32"/>
  <c r="A125" i="39"/>
  <c r="H124" i="39"/>
  <c r="A126" i="38"/>
  <c r="H125" i="38"/>
  <c r="I98" i="37"/>
  <c r="K98" i="37"/>
  <c r="A99" i="37"/>
  <c r="J98" i="37"/>
  <c r="L98" i="37" s="1"/>
  <c r="H100" i="36"/>
  <c r="L100" i="36" s="1"/>
  <c r="F100" i="36"/>
  <c r="G100" i="36"/>
  <c r="K100" i="36" s="1"/>
  <c r="A101" i="36"/>
  <c r="J100" i="36"/>
  <c r="K97" i="35"/>
  <c r="J97" i="35"/>
  <c r="L97" i="35" s="1"/>
  <c r="A98" i="35"/>
  <c r="I97" i="35"/>
  <c r="A124" i="34"/>
  <c r="H123" i="34"/>
  <c r="A5" i="32"/>
  <c r="Q6" i="32"/>
  <c r="P6" i="32"/>
  <c r="O6" i="32"/>
  <c r="A104" i="27"/>
  <c r="H103" i="27"/>
  <c r="A103" i="26"/>
  <c r="H102" i="26"/>
  <c r="A129" i="25"/>
  <c r="H128" i="25"/>
  <c r="A149" i="28"/>
  <c r="H148" i="28"/>
  <c r="A118" i="29"/>
  <c r="H117" i="29"/>
  <c r="A108" i="24"/>
  <c r="H107" i="24"/>
  <c r="M100" i="36" l="1"/>
  <c r="A126" i="39"/>
  <c r="H125" i="39"/>
  <c r="R6" i="32"/>
  <c r="A127" i="38"/>
  <c r="H126" i="38"/>
  <c r="A100" i="37"/>
  <c r="I99" i="37"/>
  <c r="J99" i="37"/>
  <c r="K99" i="37"/>
  <c r="A102" i="36"/>
  <c r="J101" i="36"/>
  <c r="H101" i="36"/>
  <c r="L101" i="36" s="1"/>
  <c r="G101" i="36"/>
  <c r="K101" i="36" s="1"/>
  <c r="F101" i="36"/>
  <c r="I98" i="35"/>
  <c r="A99" i="35"/>
  <c r="K98" i="35"/>
  <c r="J98" i="35"/>
  <c r="H124" i="34"/>
  <c r="A125" i="34"/>
  <c r="A4" i="32"/>
  <c r="Q5" i="32"/>
  <c r="P5" i="32"/>
  <c r="O5" i="32"/>
  <c r="A109" i="24"/>
  <c r="H108" i="24"/>
  <c r="A119" i="29"/>
  <c r="H118" i="29"/>
  <c r="A150" i="28"/>
  <c r="H149" i="28"/>
  <c r="A130" i="25"/>
  <c r="H129" i="25"/>
  <c r="A104" i="26"/>
  <c r="H103" i="26"/>
  <c r="A105" i="27"/>
  <c r="H104" i="27"/>
  <c r="L98" i="35" l="1"/>
  <c r="M101" i="36"/>
  <c r="R5" i="32"/>
  <c r="H126" i="39"/>
  <c r="A127" i="39"/>
  <c r="A128" i="38"/>
  <c r="H127" i="38"/>
  <c r="L99" i="37"/>
  <c r="K100" i="37"/>
  <c r="J100" i="37"/>
  <c r="A101" i="37"/>
  <c r="I100" i="37"/>
  <c r="J102" i="36"/>
  <c r="H102" i="36"/>
  <c r="L102" i="36" s="1"/>
  <c r="F102" i="36"/>
  <c r="A103" i="36"/>
  <c r="G102" i="36"/>
  <c r="K102" i="36" s="1"/>
  <c r="A100" i="35"/>
  <c r="I99" i="35"/>
  <c r="J99" i="35"/>
  <c r="K99" i="35"/>
  <c r="H125" i="34"/>
  <c r="A126" i="34"/>
  <c r="A3" i="32"/>
  <c r="Q4" i="32"/>
  <c r="P4" i="32"/>
  <c r="O4" i="32"/>
  <c r="A106" i="27"/>
  <c r="H105" i="27"/>
  <c r="A105" i="26"/>
  <c r="H104" i="26"/>
  <c r="A131" i="25"/>
  <c r="H130" i="25"/>
  <c r="A151" i="28"/>
  <c r="H150" i="28"/>
  <c r="A120" i="29"/>
  <c r="H119" i="29"/>
  <c r="A110" i="24"/>
  <c r="H109" i="24"/>
  <c r="L100" i="37" l="1"/>
  <c r="M102" i="36"/>
  <c r="H127" i="39"/>
  <c r="A128" i="39"/>
  <c r="R4" i="32"/>
  <c r="H128" i="38"/>
  <c r="A129" i="38"/>
  <c r="H129" i="38" s="1"/>
  <c r="K101" i="37"/>
  <c r="I101" i="37"/>
  <c r="A102" i="37"/>
  <c r="J101" i="37"/>
  <c r="L101" i="37" s="1"/>
  <c r="H103" i="36"/>
  <c r="L103" i="36" s="1"/>
  <c r="G103" i="36"/>
  <c r="K103" i="36" s="1"/>
  <c r="F103" i="36"/>
  <c r="A104" i="36"/>
  <c r="J103" i="36"/>
  <c r="L99" i="35"/>
  <c r="K100" i="35"/>
  <c r="J100" i="35"/>
  <c r="A101" i="35"/>
  <c r="I100" i="35"/>
  <c r="A127" i="34"/>
  <c r="H126" i="34"/>
  <c r="O3" i="32"/>
  <c r="Q3" i="32"/>
  <c r="P3" i="32"/>
  <c r="A111" i="24"/>
  <c r="H110" i="24"/>
  <c r="A121" i="29"/>
  <c r="H120" i="29"/>
  <c r="A152" i="28"/>
  <c r="H151" i="28"/>
  <c r="A132" i="25"/>
  <c r="H131" i="25"/>
  <c r="A106" i="26"/>
  <c r="H105" i="26"/>
  <c r="A107" i="27"/>
  <c r="H106" i="27"/>
  <c r="M103" i="36" l="1"/>
  <c r="R3" i="32"/>
  <c r="H128" i="39"/>
  <c r="A129" i="39"/>
  <c r="H129" i="39" s="1"/>
  <c r="A103" i="37"/>
  <c r="I102" i="37"/>
  <c r="K102" i="37"/>
  <c r="J102" i="37"/>
  <c r="L102" i="37" s="1"/>
  <c r="A105" i="36"/>
  <c r="F104" i="36"/>
  <c r="J104" i="36"/>
  <c r="H104" i="36"/>
  <c r="L104" i="36" s="1"/>
  <c r="G104" i="36"/>
  <c r="K104" i="36" s="1"/>
  <c r="M104" i="36" s="1"/>
  <c r="L100" i="35"/>
  <c r="I101" i="35"/>
  <c r="A102" i="35"/>
  <c r="J101" i="35"/>
  <c r="K101" i="35"/>
  <c r="A128" i="34"/>
  <c r="H127" i="34"/>
  <c r="A108" i="27"/>
  <c r="H107" i="27"/>
  <c r="A107" i="26"/>
  <c r="H106" i="26"/>
  <c r="A133" i="25"/>
  <c r="H132" i="25"/>
  <c r="A153" i="28"/>
  <c r="H152" i="28"/>
  <c r="A122" i="29"/>
  <c r="H121" i="29"/>
  <c r="A112" i="24"/>
  <c r="H111" i="24"/>
  <c r="K103" i="37" l="1"/>
  <c r="J103" i="37"/>
  <c r="A104" i="37"/>
  <c r="I103" i="37"/>
  <c r="J105" i="36"/>
  <c r="H105" i="36"/>
  <c r="L105" i="36" s="1"/>
  <c r="F105" i="36"/>
  <c r="A106" i="36"/>
  <c r="G105" i="36"/>
  <c r="K105" i="36" s="1"/>
  <c r="M105" i="36" s="1"/>
  <c r="A103" i="35"/>
  <c r="I102" i="35"/>
  <c r="K102" i="35"/>
  <c r="J102" i="35"/>
  <c r="L101" i="35"/>
  <c r="A129" i="34"/>
  <c r="H129" i="34" s="1"/>
  <c r="H128" i="34"/>
  <c r="A113" i="24"/>
  <c r="H112" i="24"/>
  <c r="A123" i="29"/>
  <c r="H122" i="29"/>
  <c r="A154" i="28"/>
  <c r="H153" i="28"/>
  <c r="A134" i="25"/>
  <c r="H133" i="25"/>
  <c r="A108" i="26"/>
  <c r="H107" i="26"/>
  <c r="A109" i="27"/>
  <c r="H108" i="27"/>
  <c r="L103" i="37" l="1"/>
  <c r="K104" i="37"/>
  <c r="I104" i="37"/>
  <c r="A105" i="37"/>
  <c r="J104" i="37"/>
  <c r="L104" i="37" s="1"/>
  <c r="H106" i="36"/>
  <c r="L106" i="36" s="1"/>
  <c r="G106" i="36"/>
  <c r="K106" i="36" s="1"/>
  <c r="F106" i="36"/>
  <c r="A107" i="36"/>
  <c r="J106" i="36"/>
  <c r="L102" i="35"/>
  <c r="K103" i="35"/>
  <c r="J103" i="35"/>
  <c r="A104" i="35"/>
  <c r="I103" i="35"/>
  <c r="A110" i="27"/>
  <c r="H109" i="27"/>
  <c r="A109" i="26"/>
  <c r="H108" i="26"/>
  <c r="A135" i="25"/>
  <c r="H134" i="25"/>
  <c r="A155" i="28"/>
  <c r="H154" i="28"/>
  <c r="A124" i="29"/>
  <c r="H123" i="29"/>
  <c r="A114" i="24"/>
  <c r="H113" i="24"/>
  <c r="L103" i="35" l="1"/>
  <c r="A106" i="37"/>
  <c r="I105" i="37"/>
  <c r="K105" i="37"/>
  <c r="J105" i="37"/>
  <c r="A108" i="36"/>
  <c r="H107" i="36"/>
  <c r="L107" i="36" s="1"/>
  <c r="F107" i="36"/>
  <c r="J107" i="36"/>
  <c r="G107" i="36"/>
  <c r="K107" i="36" s="1"/>
  <c r="M107" i="36" s="1"/>
  <c r="M106" i="36"/>
  <c r="I104" i="35"/>
  <c r="A105" i="35"/>
  <c r="K104" i="35"/>
  <c r="J104" i="35"/>
  <c r="A115" i="24"/>
  <c r="H114" i="24"/>
  <c r="A125" i="29"/>
  <c r="H124" i="29"/>
  <c r="A136" i="25"/>
  <c r="H135" i="25"/>
  <c r="A156" i="28"/>
  <c r="H155" i="28"/>
  <c r="A110" i="26"/>
  <c r="H109" i="26"/>
  <c r="A111" i="27"/>
  <c r="H110" i="27"/>
  <c r="L105" i="37" l="1"/>
  <c r="L104" i="35"/>
  <c r="K106" i="37"/>
  <c r="J106" i="37"/>
  <c r="L106" i="37" s="1"/>
  <c r="A107" i="37"/>
  <c r="I106" i="37"/>
  <c r="J108" i="36"/>
  <c r="H108" i="36"/>
  <c r="L108" i="36" s="1"/>
  <c r="F108" i="36"/>
  <c r="A109" i="36"/>
  <c r="G108" i="36"/>
  <c r="K108" i="36" s="1"/>
  <c r="M108" i="36" s="1"/>
  <c r="I105" i="35"/>
  <c r="A106" i="35"/>
  <c r="J105" i="35"/>
  <c r="K105" i="35"/>
  <c r="A112" i="27"/>
  <c r="H111" i="27"/>
  <c r="A111" i="26"/>
  <c r="H110" i="26"/>
  <c r="A157" i="28"/>
  <c r="H156" i="28"/>
  <c r="A137" i="25"/>
  <c r="H136" i="25"/>
  <c r="A126" i="29"/>
  <c r="H125" i="29"/>
  <c r="A116" i="24"/>
  <c r="H115" i="24"/>
  <c r="K107" i="37" l="1"/>
  <c r="I107" i="37"/>
  <c r="A108" i="37"/>
  <c r="J107" i="37"/>
  <c r="L107" i="37" s="1"/>
  <c r="H109" i="36"/>
  <c r="L109" i="36" s="1"/>
  <c r="F109" i="36"/>
  <c r="G109" i="36"/>
  <c r="K109" i="36" s="1"/>
  <c r="M109" i="36" s="1"/>
  <c r="A110" i="36"/>
  <c r="J109" i="36"/>
  <c r="L105" i="35"/>
  <c r="K106" i="35"/>
  <c r="J106" i="35"/>
  <c r="A107" i="35"/>
  <c r="I106" i="35"/>
  <c r="A117" i="24"/>
  <c r="H116" i="24"/>
  <c r="A127" i="29"/>
  <c r="H126" i="29"/>
  <c r="A138" i="25"/>
  <c r="H137" i="25"/>
  <c r="A158" i="28"/>
  <c r="H157" i="28"/>
  <c r="A112" i="26"/>
  <c r="H111" i="26"/>
  <c r="A113" i="27"/>
  <c r="H112" i="27"/>
  <c r="L106" i="35" l="1"/>
  <c r="A109" i="37"/>
  <c r="I108" i="37"/>
  <c r="K108" i="37"/>
  <c r="J108" i="37"/>
  <c r="A111" i="36"/>
  <c r="G110" i="36"/>
  <c r="K110" i="36" s="1"/>
  <c r="F110" i="36"/>
  <c r="H110" i="36"/>
  <c r="L110" i="36" s="1"/>
  <c r="J110" i="36"/>
  <c r="I107" i="35"/>
  <c r="A108" i="35"/>
  <c r="K107" i="35"/>
  <c r="J107" i="35"/>
  <c r="A114" i="27"/>
  <c r="H113" i="27"/>
  <c r="A113" i="26"/>
  <c r="H112" i="26"/>
  <c r="A159" i="28"/>
  <c r="H158" i="28"/>
  <c r="A139" i="25"/>
  <c r="H138" i="25"/>
  <c r="A128" i="29"/>
  <c r="H127" i="29"/>
  <c r="A118" i="24"/>
  <c r="H117" i="24"/>
  <c r="L108" i="37" l="1"/>
  <c r="K109" i="37"/>
  <c r="J109" i="37"/>
  <c r="A110" i="37"/>
  <c r="I109" i="37"/>
  <c r="M110" i="36"/>
  <c r="J111" i="36"/>
  <c r="H111" i="36"/>
  <c r="L111" i="36" s="1"/>
  <c r="F111" i="36"/>
  <c r="G111" i="36"/>
  <c r="K111" i="36" s="1"/>
  <c r="A112" i="36"/>
  <c r="L107" i="35"/>
  <c r="A109" i="35"/>
  <c r="I108" i="35"/>
  <c r="J108" i="35"/>
  <c r="K108" i="35"/>
  <c r="A119" i="24"/>
  <c r="H118" i="24"/>
  <c r="A129" i="29"/>
  <c r="H129" i="29" s="1"/>
  <c r="H128" i="29"/>
  <c r="A140" i="25"/>
  <c r="H139" i="25"/>
  <c r="A160" i="28"/>
  <c r="H159" i="28"/>
  <c r="A114" i="26"/>
  <c r="H113" i="26"/>
  <c r="A115" i="27"/>
  <c r="H114" i="27"/>
  <c r="M111" i="36" l="1"/>
  <c r="L109" i="37"/>
  <c r="K110" i="37"/>
  <c r="I110" i="37"/>
  <c r="A111" i="37"/>
  <c r="J110" i="37"/>
  <c r="L110" i="37" s="1"/>
  <c r="H112" i="36"/>
  <c r="L112" i="36" s="1"/>
  <c r="G112" i="36"/>
  <c r="K112" i="36" s="1"/>
  <c r="M112" i="36" s="1"/>
  <c r="A113" i="36"/>
  <c r="J112" i="36"/>
  <c r="F112" i="36"/>
  <c r="L108" i="35"/>
  <c r="K109" i="35"/>
  <c r="J109" i="35"/>
  <c r="A110" i="35"/>
  <c r="I109" i="35"/>
  <c r="A161" i="28"/>
  <c r="H160" i="28"/>
  <c r="A141" i="25"/>
  <c r="H140" i="25"/>
  <c r="A116" i="27"/>
  <c r="H115" i="27"/>
  <c r="A115" i="26"/>
  <c r="H114" i="26"/>
  <c r="A120" i="24"/>
  <c r="H119" i="24"/>
  <c r="L109" i="35" l="1"/>
  <c r="A112" i="37"/>
  <c r="I111" i="37"/>
  <c r="K111" i="37"/>
  <c r="J111" i="37"/>
  <c r="A114" i="36"/>
  <c r="J113" i="36"/>
  <c r="H113" i="36"/>
  <c r="L113" i="36" s="1"/>
  <c r="G113" i="36"/>
  <c r="K113" i="36" s="1"/>
  <c r="M113" i="36" s="1"/>
  <c r="F113" i="36"/>
  <c r="I110" i="35"/>
  <c r="A111" i="35"/>
  <c r="K110" i="35"/>
  <c r="J110" i="35"/>
  <c r="A121" i="24"/>
  <c r="H120" i="24"/>
  <c r="A116" i="26"/>
  <c r="H115" i="26"/>
  <c r="A117" i="27"/>
  <c r="H116" i="27"/>
  <c r="A142" i="25"/>
  <c r="H141" i="25"/>
  <c r="A162" i="28"/>
  <c r="H161" i="28"/>
  <c r="L111" i="37" l="1"/>
  <c r="K112" i="37"/>
  <c r="J112" i="37"/>
  <c r="L112" i="37" s="1"/>
  <c r="A113" i="37"/>
  <c r="I112" i="37"/>
  <c r="J114" i="36"/>
  <c r="H114" i="36"/>
  <c r="L114" i="36" s="1"/>
  <c r="F114" i="36"/>
  <c r="G114" i="36"/>
  <c r="K114" i="36" s="1"/>
  <c r="M114" i="36" s="1"/>
  <c r="A115" i="36"/>
  <c r="L110" i="35"/>
  <c r="I111" i="35"/>
  <c r="A112" i="35"/>
  <c r="K111" i="35"/>
  <c r="J111" i="35"/>
  <c r="A163" i="28"/>
  <c r="H162" i="28"/>
  <c r="A143" i="25"/>
  <c r="H142" i="25"/>
  <c r="A118" i="27"/>
  <c r="H117" i="27"/>
  <c r="A117" i="26"/>
  <c r="H116" i="26"/>
  <c r="A122" i="24"/>
  <c r="H121" i="24"/>
  <c r="I113" i="37" l="1"/>
  <c r="K113" i="37"/>
  <c r="J113" i="37"/>
  <c r="L113" i="37" s="1"/>
  <c r="A114" i="37"/>
  <c r="H115" i="36"/>
  <c r="L115" i="36" s="1"/>
  <c r="G115" i="36"/>
  <c r="K115" i="36" s="1"/>
  <c r="F115" i="36"/>
  <c r="A116" i="36"/>
  <c r="J115" i="36"/>
  <c r="L111" i="35"/>
  <c r="K112" i="35"/>
  <c r="J112" i="35"/>
  <c r="A113" i="35"/>
  <c r="I112" i="35"/>
  <c r="A118" i="26"/>
  <c r="H117" i="26"/>
  <c r="A123" i="24"/>
  <c r="H122" i="24"/>
  <c r="A119" i="27"/>
  <c r="H118" i="27"/>
  <c r="A144" i="25"/>
  <c r="H143" i="25"/>
  <c r="A164" i="28"/>
  <c r="H163" i="28"/>
  <c r="M115" i="36" l="1"/>
  <c r="L112" i="35"/>
  <c r="A115" i="37"/>
  <c r="I114" i="37"/>
  <c r="K114" i="37"/>
  <c r="J114" i="37"/>
  <c r="L114" i="37" s="1"/>
  <c r="A117" i="36"/>
  <c r="J116" i="36"/>
  <c r="G116" i="36"/>
  <c r="K116" i="36" s="1"/>
  <c r="H116" i="36"/>
  <c r="L116" i="36" s="1"/>
  <c r="F116" i="36"/>
  <c r="I113" i="35"/>
  <c r="A114" i="35"/>
  <c r="K113" i="35"/>
  <c r="J113" i="35"/>
  <c r="A165" i="28"/>
  <c r="H164" i="28"/>
  <c r="A145" i="25"/>
  <c r="H144" i="25"/>
  <c r="A120" i="27"/>
  <c r="H119" i="27"/>
  <c r="A124" i="24"/>
  <c r="H123" i="24"/>
  <c r="A119" i="26"/>
  <c r="H118" i="26"/>
  <c r="L113" i="35" l="1"/>
  <c r="K115" i="37"/>
  <c r="J115" i="37"/>
  <c r="L115" i="37" s="1"/>
  <c r="A116" i="37"/>
  <c r="I115" i="37"/>
  <c r="M116" i="36"/>
  <c r="J117" i="36"/>
  <c r="H117" i="36"/>
  <c r="L117" i="36" s="1"/>
  <c r="F117" i="36"/>
  <c r="G117" i="36"/>
  <c r="K117" i="36" s="1"/>
  <c r="M117" i="36" s="1"/>
  <c r="A118" i="36"/>
  <c r="A115" i="35"/>
  <c r="I114" i="35"/>
  <c r="K114" i="35"/>
  <c r="J114" i="35"/>
  <c r="A120" i="26"/>
  <c r="H119" i="26"/>
  <c r="A125" i="24"/>
  <c r="H124" i="24"/>
  <c r="A121" i="27"/>
  <c r="H120" i="27"/>
  <c r="A146" i="25"/>
  <c r="H145" i="25"/>
  <c r="A166" i="28"/>
  <c r="H165" i="28"/>
  <c r="L114" i="35" l="1"/>
  <c r="K116" i="37"/>
  <c r="I116" i="37"/>
  <c r="A117" i="37"/>
  <c r="J116" i="37"/>
  <c r="L116" i="37" s="1"/>
  <c r="H118" i="36"/>
  <c r="L118" i="36" s="1"/>
  <c r="G118" i="36"/>
  <c r="K118" i="36" s="1"/>
  <c r="A119" i="36"/>
  <c r="F118" i="36"/>
  <c r="J118" i="36"/>
  <c r="K115" i="35"/>
  <c r="J115" i="35"/>
  <c r="L115" i="35" s="1"/>
  <c r="A116" i="35"/>
  <c r="I115" i="35"/>
  <c r="A167" i="28"/>
  <c r="H166" i="28"/>
  <c r="A147" i="25"/>
  <c r="H146" i="25"/>
  <c r="A122" i="27"/>
  <c r="H121" i="27"/>
  <c r="A126" i="24"/>
  <c r="H125" i="24"/>
  <c r="A121" i="26"/>
  <c r="H120" i="26"/>
  <c r="M118" i="36" l="1"/>
  <c r="A118" i="37"/>
  <c r="I117" i="37"/>
  <c r="K117" i="37"/>
  <c r="J117" i="37"/>
  <c r="A120" i="36"/>
  <c r="H119" i="36"/>
  <c r="L119" i="36" s="1"/>
  <c r="J119" i="36"/>
  <c r="G119" i="36"/>
  <c r="K119" i="36" s="1"/>
  <c r="F119" i="36"/>
  <c r="I116" i="35"/>
  <c r="A117" i="35"/>
  <c r="K116" i="35"/>
  <c r="J116" i="35"/>
  <c r="A122" i="26"/>
  <c r="H121" i="26"/>
  <c r="A127" i="24"/>
  <c r="H126" i="24"/>
  <c r="A123" i="27"/>
  <c r="H122" i="27"/>
  <c r="A148" i="25"/>
  <c r="H147" i="25"/>
  <c r="A168" i="28"/>
  <c r="H167" i="28"/>
  <c r="M119" i="36" l="1"/>
  <c r="L117" i="37"/>
  <c r="K118" i="37"/>
  <c r="J118" i="37"/>
  <c r="L118" i="37" s="1"/>
  <c r="A119" i="37"/>
  <c r="I118" i="37"/>
  <c r="J120" i="36"/>
  <c r="H120" i="36"/>
  <c r="L120" i="36" s="1"/>
  <c r="F120" i="36"/>
  <c r="A121" i="36"/>
  <c r="G120" i="36"/>
  <c r="K120" i="36" s="1"/>
  <c r="M120" i="36" s="1"/>
  <c r="L116" i="35"/>
  <c r="I117" i="35"/>
  <c r="A118" i="35"/>
  <c r="J117" i="35"/>
  <c r="K117" i="35"/>
  <c r="A169" i="28"/>
  <c r="H168" i="28"/>
  <c r="A149" i="25"/>
  <c r="H148" i="25"/>
  <c r="A124" i="27"/>
  <c r="H123" i="27"/>
  <c r="A128" i="24"/>
  <c r="H127" i="24"/>
  <c r="A123" i="26"/>
  <c r="H122" i="26"/>
  <c r="I119" i="37" l="1"/>
  <c r="K119" i="37"/>
  <c r="J119" i="37"/>
  <c r="A120" i="37"/>
  <c r="H121" i="36"/>
  <c r="L121" i="36" s="1"/>
  <c r="G121" i="36"/>
  <c r="K121" i="36" s="1"/>
  <c r="M121" i="36" s="1"/>
  <c r="F121" i="36"/>
  <c r="A122" i="36"/>
  <c r="J121" i="36"/>
  <c r="L117" i="35"/>
  <c r="K118" i="35"/>
  <c r="J118" i="35"/>
  <c r="A119" i="35"/>
  <c r="I118" i="35"/>
  <c r="A124" i="26"/>
  <c r="H124" i="26" s="1"/>
  <c r="H123" i="26"/>
  <c r="A129" i="24"/>
  <c r="H128" i="24"/>
  <c r="A125" i="27"/>
  <c r="H124" i="27"/>
  <c r="A150" i="25"/>
  <c r="H149" i="25"/>
  <c r="A170" i="28"/>
  <c r="H169" i="28"/>
  <c r="L118" i="35" l="1"/>
  <c r="L119" i="37"/>
  <c r="A121" i="37"/>
  <c r="I120" i="37"/>
  <c r="K120" i="37"/>
  <c r="J120" i="37"/>
  <c r="L120" i="37" s="1"/>
  <c r="A123" i="36"/>
  <c r="G122" i="36"/>
  <c r="K122" i="36" s="1"/>
  <c r="F122" i="36"/>
  <c r="J122" i="36"/>
  <c r="H122" i="36"/>
  <c r="L122" i="36" s="1"/>
  <c r="I119" i="35"/>
  <c r="A120" i="35"/>
  <c r="J119" i="35"/>
  <c r="K119" i="35"/>
  <c r="H125" i="27"/>
  <c r="A126" i="27"/>
  <c r="A171" i="28"/>
  <c r="H170" i="28"/>
  <c r="A151" i="25"/>
  <c r="H150" i="25"/>
  <c r="H129" i="24"/>
  <c r="A130" i="24"/>
  <c r="K121" i="37" l="1"/>
  <c r="J121" i="37"/>
  <c r="L121" i="37" s="1"/>
  <c r="A122" i="37"/>
  <c r="I121" i="37"/>
  <c r="M122" i="36"/>
  <c r="J123" i="36"/>
  <c r="H123" i="36"/>
  <c r="L123" i="36" s="1"/>
  <c r="F123" i="36"/>
  <c r="A124" i="36"/>
  <c r="G123" i="36"/>
  <c r="K123" i="36" s="1"/>
  <c r="L119" i="35"/>
  <c r="I120" i="35"/>
  <c r="A121" i="35"/>
  <c r="K120" i="35"/>
  <c r="J120" i="35"/>
  <c r="A172" i="28"/>
  <c r="H171" i="28"/>
  <c r="A131" i="24"/>
  <c r="H130" i="24"/>
  <c r="A152" i="25"/>
  <c r="H151" i="25"/>
  <c r="A127" i="27"/>
  <c r="H126" i="27"/>
  <c r="M123" i="36" l="1"/>
  <c r="L120" i="35"/>
  <c r="K122" i="37"/>
  <c r="I122" i="37"/>
  <c r="A123" i="37"/>
  <c r="J122" i="37"/>
  <c r="L122" i="37" s="1"/>
  <c r="H124" i="36"/>
  <c r="L124" i="36" s="1"/>
  <c r="G124" i="36"/>
  <c r="K124" i="36" s="1"/>
  <c r="M124" i="36" s="1"/>
  <c r="A125" i="36"/>
  <c r="F124" i="36"/>
  <c r="J124" i="36"/>
  <c r="K121" i="35"/>
  <c r="J121" i="35"/>
  <c r="L121" i="35" s="1"/>
  <c r="A122" i="35"/>
  <c r="I121" i="35"/>
  <c r="A153" i="25"/>
  <c r="H152" i="25"/>
  <c r="A132" i="24"/>
  <c r="H131" i="24"/>
  <c r="A128" i="27"/>
  <c r="H127" i="27"/>
  <c r="A173" i="28"/>
  <c r="H172" i="28"/>
  <c r="A124" i="37" l="1"/>
  <c r="I123" i="37"/>
  <c r="K123" i="37"/>
  <c r="J123" i="37"/>
  <c r="A126" i="36"/>
  <c r="G125" i="36"/>
  <c r="K125" i="36" s="1"/>
  <c r="H125" i="36"/>
  <c r="L125" i="36" s="1"/>
  <c r="J125" i="36"/>
  <c r="F125" i="36"/>
  <c r="I122" i="35"/>
  <c r="A123" i="35"/>
  <c r="K122" i="35"/>
  <c r="J122" i="35"/>
  <c r="L122" i="35" s="1"/>
  <c r="A174" i="28"/>
  <c r="H174" i="28" s="1"/>
  <c r="H173" i="28"/>
  <c r="H128" i="27"/>
  <c r="A129" i="27"/>
  <c r="H129" i="27" s="1"/>
  <c r="A133" i="24"/>
  <c r="H132" i="24"/>
  <c r="A154" i="25"/>
  <c r="H153" i="25"/>
  <c r="L123" i="37" l="1"/>
  <c r="K124" i="37"/>
  <c r="J124" i="37"/>
  <c r="L124" i="37" s="1"/>
  <c r="A125" i="37"/>
  <c r="I124" i="37"/>
  <c r="M125" i="36"/>
  <c r="J126" i="36"/>
  <c r="H126" i="36"/>
  <c r="L126" i="36" s="1"/>
  <c r="F126" i="36"/>
  <c r="A127" i="36"/>
  <c r="G126" i="36"/>
  <c r="K126" i="36" s="1"/>
  <c r="A124" i="35"/>
  <c r="I123" i="35"/>
  <c r="J123" i="35"/>
  <c r="K123" i="35"/>
  <c r="A155" i="25"/>
  <c r="H154" i="25"/>
  <c r="A134" i="24"/>
  <c r="H133" i="24"/>
  <c r="M126" i="36" l="1"/>
  <c r="K125" i="37"/>
  <c r="I125" i="37"/>
  <c r="J125" i="37"/>
  <c r="L125" i="37" s="1"/>
  <c r="A126" i="37"/>
  <c r="H127" i="36"/>
  <c r="L127" i="36" s="1"/>
  <c r="G127" i="36"/>
  <c r="K127" i="36" s="1"/>
  <c r="A128" i="36"/>
  <c r="F127" i="36"/>
  <c r="J127" i="36"/>
  <c r="L123" i="35"/>
  <c r="K124" i="35"/>
  <c r="J124" i="35"/>
  <c r="L124" i="35" s="1"/>
  <c r="A125" i="35"/>
  <c r="I124" i="35"/>
  <c r="A135" i="24"/>
  <c r="H134" i="24"/>
  <c r="A156" i="25"/>
  <c r="H155" i="25"/>
  <c r="M127" i="36" l="1"/>
  <c r="A127" i="37"/>
  <c r="I126" i="37"/>
  <c r="J126" i="37"/>
  <c r="K126" i="37"/>
  <c r="A129" i="36"/>
  <c r="G128" i="36"/>
  <c r="K128" i="36" s="1"/>
  <c r="F128" i="36"/>
  <c r="H128" i="36"/>
  <c r="L128" i="36" s="1"/>
  <c r="J128" i="36"/>
  <c r="A126" i="35"/>
  <c r="I125" i="35"/>
  <c r="K125" i="35"/>
  <c r="J125" i="35"/>
  <c r="A157" i="25"/>
  <c r="H156" i="25"/>
  <c r="A136" i="24"/>
  <c r="H135" i="24"/>
  <c r="L126" i="37" l="1"/>
  <c r="K127" i="37"/>
  <c r="J127" i="37"/>
  <c r="L127" i="37" s="1"/>
  <c r="A128" i="37"/>
  <c r="I127" i="37"/>
  <c r="M128" i="36"/>
  <c r="J129" i="36"/>
  <c r="H129" i="36"/>
  <c r="L129" i="36" s="1"/>
  <c r="F129" i="36"/>
  <c r="A130" i="36"/>
  <c r="G129" i="36"/>
  <c r="K129" i="36" s="1"/>
  <c r="L125" i="35"/>
  <c r="I126" i="35"/>
  <c r="A127" i="35"/>
  <c r="J126" i="35"/>
  <c r="K126" i="35"/>
  <c r="A137" i="24"/>
  <c r="H136" i="24"/>
  <c r="A158" i="25"/>
  <c r="H157" i="25"/>
  <c r="M129" i="36" l="1"/>
  <c r="K128" i="37"/>
  <c r="I128" i="37"/>
  <c r="A129" i="37"/>
  <c r="J128" i="37"/>
  <c r="L128" i="37" s="1"/>
  <c r="H130" i="36"/>
  <c r="L130" i="36" s="1"/>
  <c r="G130" i="36"/>
  <c r="K130" i="36" s="1"/>
  <c r="M130" i="36" s="1"/>
  <c r="A131" i="36"/>
  <c r="J130" i="36"/>
  <c r="F130" i="36"/>
  <c r="L126" i="35"/>
  <c r="K127" i="35"/>
  <c r="J127" i="35"/>
  <c r="L127" i="35" s="1"/>
  <c r="A128" i="35"/>
  <c r="I127" i="35"/>
  <c r="A159" i="25"/>
  <c r="H158" i="25"/>
  <c r="A138" i="24"/>
  <c r="H137" i="24"/>
  <c r="A130" i="37" l="1"/>
  <c r="I129" i="37"/>
  <c r="K129" i="37"/>
  <c r="J129" i="37"/>
  <c r="J131" i="36"/>
  <c r="H131" i="36"/>
  <c r="L131" i="36" s="1"/>
  <c r="G131" i="36"/>
  <c r="K131" i="36" s="1"/>
  <c r="F131" i="36"/>
  <c r="I128" i="35"/>
  <c r="A129" i="35"/>
  <c r="K128" i="35"/>
  <c r="J128" i="35"/>
  <c r="A139" i="24"/>
  <c r="H139" i="24" s="1"/>
  <c r="H138" i="24"/>
  <c r="A160" i="25"/>
  <c r="H159" i="25"/>
  <c r="M131" i="36" l="1"/>
  <c r="L128" i="35"/>
  <c r="L129" i="37"/>
  <c r="K130" i="37"/>
  <c r="J130" i="37"/>
  <c r="L130" i="37" s="1"/>
  <c r="A131" i="37"/>
  <c r="I130" i="37"/>
  <c r="A130" i="35"/>
  <c r="I129" i="35"/>
  <c r="K129" i="35"/>
  <c r="J129" i="35"/>
  <c r="A161" i="25"/>
  <c r="H160" i="25"/>
  <c r="L129" i="35" l="1"/>
  <c r="I131" i="37"/>
  <c r="K131" i="37"/>
  <c r="J131" i="37"/>
  <c r="L131" i="37" s="1"/>
  <c r="K130" i="35"/>
  <c r="J130" i="35"/>
  <c r="L130" i="35" s="1"/>
  <c r="A131" i="35"/>
  <c r="I130" i="35"/>
  <c r="A162" i="25"/>
  <c r="H161" i="25"/>
  <c r="I131" i="35" l="1"/>
  <c r="K131" i="35"/>
  <c r="J131" i="35"/>
  <c r="L131" i="35" s="1"/>
  <c r="A163" i="25"/>
  <c r="H162" i="25"/>
  <c r="A164" i="25" l="1"/>
  <c r="H164" i="25" s="1"/>
  <c r="H163" i="2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<sst xmlns="http://schemas.openxmlformats.org/spreadsheetml/2006/main" count="1186" uniqueCount="531">
  <si>
    <t>страна</t>
  </si>
  <si>
    <t>Венесуэла</t>
  </si>
  <si>
    <t>Коста-Рика</t>
  </si>
  <si>
    <t>Гватемала</t>
  </si>
  <si>
    <t>Колумбия</t>
  </si>
  <si>
    <t>Эквадор</t>
  </si>
  <si>
    <t>Бразилия</t>
  </si>
  <si>
    <t>Парагвай</t>
  </si>
  <si>
    <t>Перу</t>
  </si>
  <si>
    <t>Боливия</t>
  </si>
  <si>
    <t>Сальвадор</t>
  </si>
  <si>
    <t>Чили</t>
  </si>
  <si>
    <t>Аргентина</t>
  </si>
  <si>
    <t>Мексика</t>
  </si>
  <si>
    <t>Куба</t>
  </si>
  <si>
    <t>Панама</t>
  </si>
  <si>
    <t>Доминиканская республика</t>
  </si>
  <si>
    <t>Гондурас</t>
  </si>
  <si>
    <t>Уругвай</t>
  </si>
  <si>
    <t>Аргентина-Ротман</t>
  </si>
  <si>
    <t>Venezuela</t>
  </si>
  <si>
    <t>Costa Rica</t>
  </si>
  <si>
    <t>Guatemala</t>
  </si>
  <si>
    <t>Colombia</t>
  </si>
  <si>
    <t>Ecuador</t>
  </si>
  <si>
    <t>Brazil</t>
  </si>
  <si>
    <t>Paraguay</t>
  </si>
  <si>
    <t>Peru</t>
  </si>
  <si>
    <t>Bolivia</t>
  </si>
  <si>
    <t>Chile</t>
  </si>
  <si>
    <t>Argentina</t>
  </si>
  <si>
    <t>Mexico</t>
  </si>
  <si>
    <t>Cuba</t>
  </si>
  <si>
    <t>Panama</t>
  </si>
  <si>
    <t>Dominican Republic</t>
  </si>
  <si>
    <t>Honduras</t>
  </si>
  <si>
    <t>Uruguay</t>
  </si>
  <si>
    <t>1880-1884</t>
  </si>
  <si>
    <t>1885-1889</t>
  </si>
  <si>
    <t>1890-1894</t>
  </si>
  <si>
    <t>1895-1899</t>
  </si>
  <si>
    <t>1900-1904</t>
  </si>
  <si>
    <t>1905-1909</t>
  </si>
  <si>
    <t>1910-1914</t>
  </si>
  <si>
    <t>1915-1919</t>
  </si>
  <si>
    <t>1920-1924</t>
  </si>
  <si>
    <t>1925-1929</t>
  </si>
  <si>
    <t>1930-1934</t>
  </si>
  <si>
    <t>1935-1939</t>
  </si>
  <si>
    <t>1940-1944</t>
  </si>
  <si>
    <t>1945-1949</t>
  </si>
  <si>
    <t>1860-1864</t>
  </si>
  <si>
    <t>1865-1869</t>
  </si>
  <si>
    <t>1870-1874</t>
  </si>
  <si>
    <t>1875-1879</t>
  </si>
  <si>
    <t>1850-1854</t>
  </si>
  <si>
    <t>1855-1859</t>
  </si>
  <si>
    <t>El Salvador</t>
  </si>
  <si>
    <t>1950-2019 = from UN World Population Prospects 2024 (файл WPP2024_GEN_F01_DEMOGRAPHIC_INDICATORS_FULL.xlsx)</t>
  </si>
  <si>
    <t>Для Бразилии: IBGE, статистическая серия CD109, Taxas brutas de natalidade e de mortalidade</t>
  </si>
  <si>
    <t>http://seriesestatisticas.ibge.gov.br/series.aspx?vcodigo=CD109</t>
  </si>
  <si>
    <t>Для Аргентины (1895-1949, вариант Ротман):</t>
  </si>
  <si>
    <t xml:space="preserve">Ana M. Rothman, "Evolution of Fertility in Argentina and Uruguay", International Population Conference. London. 1969, vol. I, </t>
  </si>
  <si>
    <t>(International Union for the Scientific Study of the Population, Liege, 1971) vol. 1, стр. 716</t>
  </si>
  <si>
    <t>тж. M. H. J. Finch, "A Political Economy of Uruguay since 1870", University of Liverpool, Macmillan, 1981, стр. 24.</t>
  </si>
  <si>
    <t xml:space="preserve">Rothman, "Evolution of Fertility in Argentina and Uruguay", стр. 716 </t>
  </si>
  <si>
    <t>1850-1949 = from O. Andrew Collver, "Birth Rates in Latin America : New Estimates of Historical Trends and Fluctuations", Institute of International Studies, University of California, Berkeley, 1965</t>
  </si>
  <si>
    <t>1950-1954</t>
  </si>
  <si>
    <t>1955-1959</t>
  </si>
  <si>
    <t>1960-1964</t>
  </si>
  <si>
    <t>данные затем интеполированы сплайном</t>
  </si>
  <si>
    <t>р-IBGE</t>
  </si>
  <si>
    <t>с-IBGE</t>
  </si>
  <si>
    <t>год</t>
  </si>
  <si>
    <t>сплайн IBGE</t>
  </si>
  <si>
    <t>WPP</t>
  </si>
  <si>
    <t>р-WPP</t>
  </si>
  <si>
    <t>c-WPP</t>
  </si>
  <si>
    <t>Источники:</t>
  </si>
  <si>
    <t>Рождаемость и смертность стран Латинской Америки</t>
  </si>
  <si>
    <t xml:space="preserve">Для Бразилии есть современные ретроспективные оценки TBN/TBM, уходящие в XIX век, например IBGE CD109 с 1881 года. </t>
  </si>
  <si>
    <t xml:space="preserve">Но национальная публикуемая система статистики актов гражданского состояния, основанная на регистрации событий, </t>
  </si>
  <si>
    <t>начинается для IBGE с 1974 года.</t>
  </si>
  <si>
    <t>вес WPP</t>
  </si>
  <si>
    <t>р</t>
  </si>
  <si>
    <t>с</t>
  </si>
  <si>
    <t>Blend</t>
  </si>
  <si>
    <t>итого Blend</t>
  </si>
  <si>
    <t>еп</t>
  </si>
  <si>
    <t>рождаемость</t>
  </si>
  <si>
    <t>смертность</t>
  </si>
  <si>
    <t>Вывод модулем LatinAmericaVitalRates в варианте print_yearly</t>
  </si>
  <si>
    <t>годы</t>
  </si>
  <si>
    <t>Argentina-Rothman</t>
  </si>
  <si>
    <t>Склейка двух серий модулем BlendLatinAmericaVitalRates</t>
  </si>
  <si>
    <t>а для некоторых стран ручная</t>
  </si>
  <si>
    <t>р-истор</t>
  </si>
  <si>
    <t>с-истор</t>
  </si>
  <si>
    <t>р-wpp</t>
  </si>
  <si>
    <t>с-wpp</t>
  </si>
  <si>
    <t>распаковка Колвера</t>
  </si>
  <si>
    <t>B.R. Mitchell, "International Historical Statistics : The Americas 1750-2005", 6th edition, Palgrave MacMillan, 2007, стр. 81-85.</t>
  </si>
  <si>
    <t>вариант Ротман (1895-1949):</t>
  </si>
  <si>
    <t>вариант Митчела (1882-1993):</t>
  </si>
  <si>
    <t>Anuario estadi'stico (1884 ongoing)</t>
  </si>
  <si>
    <t>Censo de poblacion (1963)</t>
  </si>
  <si>
    <t>Sintesis estadistica (1919-36</t>
  </si>
  <si>
    <t>составлен по</t>
  </si>
  <si>
    <t xml:space="preserve">Есть и внешняя проверка. Современная уругвайская пресса, ссылаясь на расчёты Ванды Кабельи и Ракель Польеро, пишет, </t>
  </si>
  <si>
    <t xml:space="preserve">что в 2024 году было 29,899 живорождений — примерно столько же, сколько в 1888 году. А таблица “Official vital statistics” </t>
  </si>
  <si>
    <t>для Уругвая даёт для 1888 года население около 641,100 и 29,707 рождений, что соответствует CBR около 46.3‰, а не 18.8‰.</t>
  </si>
  <si>
    <t>https://www.elobservador.com.uy/nacional/uruguay-registro-la-cifra-mas-baja-nacimientos-fines-del-siglo-xix-y-otras-dos-curiosidades-n5993540</t>
  </si>
  <si>
    <t>https://en.wikipedia.org/wiki/Demographics_of_Uruguay</t>
  </si>
  <si>
    <t>Для 1888 мы в нём исправили явную ошибку данных (18.8/6.4), усреднив за средние годы.</t>
  </si>
  <si>
    <t>Для Уругвая:</t>
  </si>
  <si>
    <t>Бриньоли</t>
  </si>
  <si>
    <t>Реконструкция П. Бриньоли для ряда латиноамериканских стран</t>
  </si>
  <si>
    <t>Héctor Pérez Brignoli, "América Latina en la transición demográfica, 1800-1980"</t>
  </si>
  <si>
    <t>первоначально в IV Conferencia Latinoamericana de Población, Ciudad de México, 23 al 26 de marzo (1993)</t>
  </si>
  <si>
    <t>перепечатка в Población y Salud en Mesoamérica, Vol. 7, Núm. 2, enero-junio, 2010, pp. 1-29</t>
  </si>
  <si>
    <t>Венесуэлы</t>
  </si>
  <si>
    <t>Коста-Рики</t>
  </si>
  <si>
    <t>Кубы</t>
  </si>
  <si>
    <t>Мексики</t>
  </si>
  <si>
    <t>Уругвая</t>
  </si>
  <si>
    <t>Аргентины</t>
  </si>
  <si>
    <t>для:</t>
  </si>
  <si>
    <t>еп1</t>
  </si>
  <si>
    <t>еп2</t>
  </si>
  <si>
    <t>с-LAMBDA</t>
  </si>
  <si>
    <t>c-Колвер</t>
  </si>
  <si>
    <t>c-подьём Колвера</t>
  </si>
  <si>
    <t>с-вес WPP</t>
  </si>
  <si>
    <t>р-Колвер</t>
  </si>
  <si>
    <t>р-подьём Колвера</t>
  </si>
  <si>
    <t>р-вес WPP</t>
  </si>
  <si>
    <t>LIFT</t>
  </si>
  <si>
    <t>Для Гондураса Колвер более-менее верно оценил прирост, но занизил как рождаемость, так и смертность.</t>
  </si>
  <si>
    <t xml:space="preserve"> </t>
  </si>
  <si>
    <t xml:space="preserve">The demographic information available on Honduras is of borderline quality, not accurate enough to be relied upon for con elusive proofs, </t>
  </si>
  <si>
    <t xml:space="preserve">yet complete enough to give general support to a hypothetical reconstruction of population movements. </t>
  </si>
  <si>
    <t xml:space="preserve">The estimates for Honduras presented here are a model proposed to represent population movements since 1910. </t>
  </si>
  <si>
    <t xml:space="preserve">The model rests on two suppositions: that the 1930 and 1961 censuses were accurate, </t>
  </si>
  <si>
    <t>and that the age distribution of registered deaths is representative of all deaths occurring in the country.</t>
  </si>
  <si>
    <t xml:space="preserve">Birth and death registration. </t>
  </si>
  <si>
    <t xml:space="preserve">As compared with the model, both births and deaths have been underregistered by nearly the same absolute amounts, </t>
  </si>
  <si>
    <t>and hence death registration has been relatively worse than birth registration.</t>
  </si>
  <si>
    <t>Этот подъём также подтверждатся реконструкцией смертности по LAMBdA (1930-1974).</t>
  </si>
  <si>
    <t>Сам Колвер пишет (стр. 133):</t>
  </si>
  <si>
    <t>Для состыковки с WPP рождаемость и смертность по реконструкции Колвера необходимо поднять на одну и ту же величину.</t>
  </si>
  <si>
    <t>Итоги коррекции для Гондурас приведены на странице Гондурас-правка.</t>
  </si>
  <si>
    <t>Для Боливии (1940-1950) Колвер неверно вычислил естественный прирост, а также смертность.</t>
  </si>
  <si>
    <t>чн</t>
  </si>
  <si>
    <t>оп</t>
  </si>
  <si>
    <t>указывает постоянную рождаемость в 1940-1940,</t>
  </si>
  <si>
    <t>затем её подъём с 1941 года (Collver стр. 72)</t>
  </si>
  <si>
    <t>Возрастная структура населения по переписи 1950 года</t>
  </si>
  <si>
    <t>В 1900-1949 средний общий прирост около 12 (SALA).</t>
  </si>
  <si>
    <t>Правильность естественного прироста по Колверу подтверждается общим приростом по SALA (1915-1925 отражает иммиграцию).</t>
  </si>
  <si>
    <t>CONAPO</t>
  </si>
  <si>
    <t>с-CNP</t>
  </si>
  <si>
    <t>р-CNP</t>
  </si>
  <si>
    <t>вес CNP</t>
  </si>
  <si>
    <t>В строках 1950–1959 итог берётся из Колвера.</t>
  </si>
  <si>
    <t>Склейка не использует WPP в 1950–1959 годах.</t>
  </si>
  <si>
    <t>В 1960 сделан не простой переход к WPP, а WPP сдвигается вниз/вверх так, чтобы продолжить Колвера по последнему наклону.</t>
  </si>
  <si>
    <t>итог = WPP - (WPP_1960 - экстраполяция_Колвера_на_1960) * (1 - вес)</t>
  </si>
  <si>
    <t>где: экстраполяция_Колвера_на_1960 = 2 * Колвер_1959 - Колвер_1958</t>
  </si>
  <si>
    <t>Для смертности:</t>
  </si>
  <si>
    <t>Колвер 1958 = 12.114</t>
  </si>
  <si>
    <t>Колвер 1959 = 11.978</t>
  </si>
  <si>
    <t>экстраполяция 1960 = 2 * 11.978 - 12.114 = 11.842</t>
  </si>
  <si>
    <t>WPP 1960 = 14.0</t>
  </si>
  <si>
    <t>Поэтому линия продолжает Колвера почти без перелома.</t>
  </si>
  <si>
    <t>1958  12.114</t>
  </si>
  <si>
    <t>1959  11.978</t>
  </si>
  <si>
    <t>1960  11.842</t>
  </si>
  <si>
    <t>Дальше, в 1961–1969, этот вертикальный сдвиг WPP постепенно исчезает; к 1970 вес WPP становится 1, и итог уже равен чистой WPP.</t>
  </si>
  <si>
    <t>Итого:</t>
  </si>
  <si>
    <t>1895–1959: Колвер</t>
  </si>
  <si>
    <t>1960: WPP, сдвинутая к продолжению Колвера</t>
  </si>
  <si>
    <t>1961–1969: постепенное снятие этого сдвига</t>
  </si>
  <si>
    <t>1970+: чистая WPP</t>
  </si>
  <si>
    <t>Поэтому в 1960 итоговая смертность становится не WPP 14.0, а 11.842</t>
  </si>
  <si>
    <t>Statistical Abstract ofLatin America, Supplement 3 (1974) "Statistics and National Policy", UCLA Latin American Center, стр. 173-187</t>
  </si>
  <si>
    <t>Общий прирост (оп) вычислен по оценке численности (чн) населения в SALA:</t>
  </si>
  <si>
    <t>Исправлена опечатка Парагвай 1966</t>
  </si>
  <si>
    <t>копия в файле Latin-America-Population.xlsx, там же см. примечания источника</t>
  </si>
  <si>
    <t>Для Мексики приведены также контрфактические варианты "реформа" (без революции), в которых рождаемость и смертность за 1910-1929 гг. интерполированы</t>
  </si>
  <si>
    <t>между предшествующим и последующим периодами. Кубическая эрмитов интерполяция между 1909 и 1930.</t>
  </si>
  <si>
    <t>Мексика,  склейка Колвера и CONAPO</t>
  </si>
  <si>
    <t>Рождаемость</t>
  </si>
  <si>
    <t>Смертность:</t>
  </si>
  <si>
    <t>по 1951 год Колвер</t>
  </si>
  <si>
    <t>с 1952 года CONAPO</t>
  </si>
  <si>
    <t>по 1946 год Колвер; 1946 у Колвера ещё лежит на правдоподобной послевоенной нисходящей ветви</t>
  </si>
  <si>
    <t>с 1954 CONAPO; у CONAPO после шумных первых лет 1950–1953, в 1954 году ряд даёт первую более спокойную точку</t>
  </si>
  <si>
    <t>в 1947-1953 переходная линейная склейка</t>
  </si>
  <si>
    <t>Мексика,  склейка Колвера и WPP:</t>
  </si>
  <si>
    <t>Это не очень хорошая, форсированная склейка, потому что значения рождаемости и смертности по WPP для Мексики 1950-х преувеличены.</t>
  </si>
  <si>
    <t>Для Мексики следует пользоваться вариантом Колвер-CONAPO как основным.</t>
  </si>
  <si>
    <t xml:space="preserve">В 1940-х годах Доминиканская республика имела заметную валовую иммиграцию, </t>
  </si>
  <si>
    <t>WPP указывает отрицательную чистую миграцию уже с начальной (для WPP) даты 1950.</t>
  </si>
  <si>
    <t xml:space="preserve">Многие из иммигрантов были временными или сезонными: авторы статьи прямо отмечают, </t>
  </si>
  <si>
    <t xml:space="preserve">что число людей в permit applications заметно превышает число иностранцев, </t>
  </si>
  <si>
    <t xml:space="preserve">найденных переписью 1950 года, и объясняют это тем, что часть рабочих и беженцев </t>
  </si>
  <si>
    <t>жила в стране временно или сезонно.</t>
  </si>
  <si>
    <t>Brian Marein, Craig Palsson, "Migration in the Early 20th Century Caribbean : Evidence from Dominican Residency Permits"</t>
  </si>
  <si>
    <t>https://barnard.edu/sites/default/files/inline-files/marein_palsson.pdf</t>
  </si>
  <si>
    <t>https://craigpalsson.com/marein-palsson-dominican-residency-permits.pdf</t>
  </si>
  <si>
    <t xml:space="preserve">Однако крупная эмиграция в США началась уже после убийства Трухильо в 1961 году; </t>
  </si>
  <si>
    <t xml:space="preserve">при Трухильо эмиграция и доступ к визам жёстко ограничивались, </t>
  </si>
  <si>
    <t>а в США в 1960 году жило всего около 12 тыс. доминиканцев.</t>
  </si>
  <si>
    <t>https://www.migrationpolicy.org/article/dominican-immigrants-united-states-2024</t>
  </si>
  <si>
    <t>https://fred.stlouisfed.org/series/SMPOPNETMDOM</t>
  </si>
  <si>
    <t>но демографически чистый баланс был близким к нулю или, скорее, слегка отрицательным.</t>
  </si>
  <si>
    <t>Колвер-р</t>
  </si>
  <si>
    <t>Колвер-c</t>
  </si>
  <si>
    <t>Колвер-еп</t>
  </si>
  <si>
    <t>Бриньоли-р</t>
  </si>
  <si>
    <t>Бриньоли-c</t>
  </si>
  <si>
    <t>Бриньоли-еп</t>
  </si>
  <si>
    <t>WPP-р</t>
  </si>
  <si>
    <t>WPP-c</t>
  </si>
  <si>
    <t>WPP-еп</t>
  </si>
  <si>
    <t>SALA1974-оп</t>
  </si>
  <si>
    <t>SALA1974-чн</t>
  </si>
  <si>
    <t>с-корр</t>
  </si>
  <si>
    <t>Всплеск смертности и спал рождаемости в Сальвадоре 1910-х гг. вероятно связаны с сочетанием</t>
  </si>
  <si>
    <t>испанского гриппа 1918 года и вулканической катастрофы 1917 года.</t>
  </si>
  <si>
    <t xml:space="preserve">уже в августе в Сан-Мигеле сообщалось о тысячах заболевших, к сентябрю болезнь затронула Сан-Сальвадор, </t>
  </si>
  <si>
    <t xml:space="preserve">а к 19 сентября была отмечена как распространившаяся по всей стране. </t>
  </si>
  <si>
    <t>Общее число умерших тогда, по-видимому, не было аккуратно подведено.</t>
  </si>
  <si>
    <t xml:space="preserve">Но одна эта катастрофа, вероятно, слишком локальна и кратковременна, чтобы объяснить весь пятилетний скачок смертности 1915–1919; </t>
  </si>
  <si>
    <t>грипп и сопутствующие эпидемические/санитарные последствия выглядят более сильным общенациональным фактором.</t>
  </si>
  <si>
    <t xml:space="preserve">Главный вклад в смертность дал грипп 1918 года, дополнительный — землетрясение и извержение 1917 года, </t>
  </si>
  <si>
    <t>а падение рождаемости отражает обычную для кризисов реакцию через откладывание браков и рождений.</t>
  </si>
  <si>
    <t xml:space="preserve">Извержение вулкана Сан-Сальвадор (Эль-Бокерон) в 1917 году стало событием, принесшим огромные разрушения Сальвадору. </t>
  </si>
  <si>
    <t xml:space="preserve">Спровоцированное серией мощных землетрясений, это извержение и вызванная им сейсмическая активность превратили столицу </t>
  </si>
  <si>
    <t>и окрестные города в руины, привели к испарению озера в вершинном кратере и открыли новые жерла, извергающие лаву.</t>
  </si>
  <si>
    <t xml:space="preserve">принесли прямые смерти и, что не менее важно, ухудшили санитарные условия и уязвимость населения. </t>
  </si>
  <si>
    <t xml:space="preserve">Испанский грипп распространился по стране примерно с августа по ноябрь 1918 года; </t>
  </si>
  <si>
    <t>Землетрясения, извержение, разрушения, пожары, повреждение водоснабжения, лава и пепел</t>
  </si>
  <si>
    <t>Главные события:</t>
  </si>
  <si>
    <t>1. Разрушительные землетрясения 1917–1918 гг.</t>
  </si>
  <si>
    <t xml:space="preserve">В декабре 1917 и январе 1918 была фактически разрушена Гватемала-сити. </t>
  </si>
  <si>
    <t xml:space="preserve">Современный отчёт Marshall H. Saville в Geographical Review прямо пишет, что город был “practically destroyed”; </t>
  </si>
  <si>
    <t xml:space="preserve">серия толчков началась ещё 17 ноября 1917, затем были сильные удары в рождественские дни, 3 января и 24 января 1918. </t>
  </si>
  <si>
    <t>К февралю, по оценке автора, около 40 тыс. человек покинули город, а почти все дома в городе и окрестностях были повреждены.</t>
  </si>
  <si>
    <t>https://archive.org/download/guatemalaearthqu00savirich/guatemalaearthqu00savirich.pdf</t>
  </si>
  <si>
    <t>2. Испанский грипп 1918–1919 гг.</t>
  </si>
  <si>
    <t xml:space="preserve">Это, вероятно, главный источник сверхсмертности. Richard N. Adams разбирает гватемальскую эпидемию по газетам и местным записям: </t>
  </si>
  <si>
    <t xml:space="preserve">официальный отчёт Министерства дал 325,220 случаев и 43,731 смертей, </t>
  </si>
  <si>
    <t xml:space="preserve">но Adams считает, что реальное число смертей могло быть существенно выше — примерно 75,000–150,000. </t>
  </si>
  <si>
    <t xml:space="preserve">Он также показывает, что местные данные могли резко занижаться: например, по San Marcos в подробных регистрах было не менее 4,000 смертей от инфлюэнцы, </t>
  </si>
  <si>
    <t>тогда как министерский отчёт давал только 1,152.</t>
  </si>
  <si>
    <t>https://dialnet.unirioja.es/descarga/articulo/2412876.pdf</t>
  </si>
  <si>
    <t>3. Жёлтая лихорадка в 1918 г. — но это второстепенно.</t>
  </si>
  <si>
    <t xml:space="preserve">Rockefeller Foundation сообщает об эпидемии жёлтой лихорадки в Гватемале с июня 1918 г.; </t>
  </si>
  <si>
    <t xml:space="preserve">она охватила 17 населённых пунктов западного побережья, было зарегистрировано 550 случаев и 200 смертей. </t>
  </si>
  <si>
    <t xml:space="preserve">Это реальное событие, но по масштабу оно слишком мало, чтобы объяснить национальный скачок смертности; </t>
  </si>
  <si>
    <t>скорее оно добавило небольшой вклад к общему санитарному кризису.</t>
  </si>
  <si>
    <t xml:space="preserve">Всплеск смертности в 1915–1919 почти наверняка вызван прежде всего испанским гриппом, усиленным разрушениями и дезорганизацией после землетрясений 1917–1918 гг. </t>
  </si>
  <si>
    <t xml:space="preserve">Падение рождаемости — кризисная реакция: болезни, смерти, перемещения, разрушение жилья, нарушение брачности и хозяйственной жизни. </t>
  </si>
  <si>
    <t>Быстрый отскок рождаемости в 1920–1924 хорошо подтверждает, что это был временный кризис, а не устойчивый переход рождаемости вниз.</t>
  </si>
  <si>
    <t>Сочетание нескольких событий вызвали кризисный всплеск смертности в 1915-1919 годах,</t>
  </si>
  <si>
    <t>который годичная интерполяция без настройки превращает в пик около 1917–1918 гг.</t>
  </si>
  <si>
    <t>Спад рождаемости в 1930-х вызван экономическим циклом.</t>
  </si>
  <si>
    <t xml:space="preserve">Колвер сам прямо пишет, что в 1930 г. ударила экономическая депрессия, и что её воздействие зависело от зависимости страны от внешних рынков и притока иностранного капитала. </t>
  </si>
  <si>
    <t xml:space="preserve">Он специально называет Чили, Гватемалу и Венесуэлу как страны, где CBR снизился примерно на 3‰ между 1925–1929 и 1930–1934, и добавляет, </t>
  </si>
  <si>
    <t>что часть провала объясняется откладыванием браков, а также безработицей и нарушением нормальной семейной жизни.</t>
  </si>
  <si>
    <t>https://www.milbank.org/wp-content/uploads/mq/volume-46/issue-03/46-3-part-2-Current-Trends-and-Differentials-in-Fertility-as-Revealed-by-Offical-Data.pdf</t>
  </si>
  <si>
    <t xml:space="preserve">Для Гватемалы это особенно правдоподобно: её экспортный сектор был почти полностью завязан на кофе и бананы, причём кофе давал около 77% экспортной выручки, бананы — около 13%; </t>
  </si>
  <si>
    <t xml:space="preserve">такая структура делала страну очень уязвимой к мировому кризису. </t>
  </si>
  <si>
    <t>https://www.cambridge.org/core/books/cambridge-history-of-latin-america/guatemala-since-1930/C6BEAE3D81431A0DCB557ED39D87A6D3</t>
  </si>
  <si>
    <t xml:space="preserve">Госдеповский исторический очерк формулирует ещё сильнее: к началу Великой депрессии экономика Гватемалы “nearly collapsed”; </t>
  </si>
  <si>
    <t>банкротства и безработица росли, а в 1931 г. элиты привели к власти Убико для восстановления порядка и экономической стабильности.</t>
  </si>
  <si>
    <t>https://history.state.gov/historicaldocuments/frus1952-54Guat/intro</t>
  </si>
  <si>
    <t xml:space="preserve">Важно: это не демографический переход вниз. Колвер прямо делает общий вывод, что в большинстве латиноамериканских стран после 1930 г. </t>
  </si>
  <si>
    <t xml:space="preserve">преобладающая тенденция рождаемости была скорее восходящей, а колебания рождаемости отвечали на изменения экономических и социальных условий; </t>
  </si>
  <si>
    <t>при улучшении условий рождаемость обычно росла.</t>
  </si>
  <si>
    <t>Поэтому схема выглядит так:</t>
  </si>
  <si>
    <t>1930-е: депрессия → падение доходов, безработица, социальная неуверенность → откладывание браков и рождений → падение CBR.</t>
  </si>
  <si>
    <t>1940-е: стабилизация экономики, восстановление экспортной конъюнктуры, затем послевоенный подъём → брачность и рождаемость возвращаются вверх.</t>
  </si>
  <si>
    <t>1910-е — провал от чрезвычайного кризиса: землетрясения + испанский грипп + дезорганизация.</t>
  </si>
  <si>
    <t>1920-е — восстановление и частичный компенсаторный отскок.</t>
  </si>
  <si>
    <t>1930-е — новый провал, но уже от Великой депрессии.</t>
  </si>
  <si>
    <t>Широко сглаженная базовая кривая, в которой 1915–1924 и 1930-е имеют малый вес.</t>
  </si>
  <si>
    <t>Намечена, но пока не построена.</t>
  </si>
  <si>
    <t>1940-е и 1950-е — восстановление/подъём на фоне экономической стабилизации и улучшения условий, а не собственно “послевоенный baby boom” в европейско-американском смысле.</t>
  </si>
  <si>
    <t>Потрясения 1973-1974 и 1998 годов -- это два крупнейших ураганных бедствия в истории Гондураса.</t>
  </si>
  <si>
    <t>1973–1974: ураган Fifi / Fifi-Orlene, сентябрь 1974.</t>
  </si>
  <si>
    <t xml:space="preserve">Точнее, событие относится к сентябрю 1974. Fifi прошёл вдоль северного побережья Гондураса, дал чрезвычайные дожди — </t>
  </si>
  <si>
    <t xml:space="preserve">до 610 мм за 36 часов в северных горных районах — вызвал селевые потоки и внезапные наводнения. </t>
  </si>
  <si>
    <t xml:space="preserve">За сутки Были разрушены 182 города и деревни; в Choloma погибло около 2300 человек; всего жертв было свыше 8000, </t>
  </si>
  <si>
    <t xml:space="preserve">почти все основные потери пришлись на Гондурас. </t>
  </si>
  <si>
    <t>NOAA/NHC также относит Fifi к штормам примерно с 8000 погибших и отмечает, что при таких катастрофах главной причиной смерти обычно было утопление, а не ветер.</t>
  </si>
  <si>
    <t>https://hurricanescience.org/history/storms/1970s/fifi/index.html</t>
  </si>
  <si>
    <t>https://www.nhc.noaa.gov/pastdeadly4.shtml</t>
  </si>
  <si>
    <t>1998: ураган Mitch, конец октября 1998.</t>
  </si>
  <si>
    <t xml:space="preserve">Mitch стал ураганом 5-й категории, 29 октября вышел на сушу и затем медленно прошёл через Гондурас, вызвав катастрофические наводнения и оползни. </t>
  </si>
  <si>
    <t xml:space="preserve">USGS пишет о более чем 5000 погибших в самом Гондурасе и более чем $4 млрд ущерба; гондурасские власти оценивали, что Mitch отбросил страну на 50 лет экономического развития. </t>
  </si>
  <si>
    <t xml:space="preserve">Другой обзор указывает, что из-за Mitch погибло не менее 11 тыс. человек в регионе, ещё 9191 числились пропавшими, </t>
  </si>
  <si>
    <t>а более 20% населения Гондураса осталось без жилья; было уничтожено около 70% урожая.</t>
  </si>
  <si>
    <t>https://pubs.usgs.gov/publication/wri20014266</t>
  </si>
  <si>
    <t>https://hurricanescience.org/history/storms/1990s/mitch/index.html</t>
  </si>
  <si>
    <t xml:space="preserve">С рождаемостью есть важная оговорка. Реальное поведенческое падение рождаемости после бедствия возможно: откладываются браки, семьи разлучаются, </t>
  </si>
  <si>
    <t xml:space="preserve">падает частота половых отношений, стресс и недоедание могут уменьшать зачатия. Но для Mitch авторы специально замечают, что из-за календаря катастрофы </t>
  </si>
  <si>
    <t xml:space="preserve">это должно было проявиться, если вообще проявилось, главным образом в рождениях июля–августа 1999, а не в 1998 году; к тому же данные 2001 года </t>
  </si>
  <si>
    <t>показывали рождаемость 1999–2001 чуть выше ожидаемой.</t>
  </si>
  <si>
    <t>https://ciaotest.cc.columbia.edu/wps/mag03/mag03.pdf</t>
  </si>
  <si>
    <t>Поэтому я бы интерпретировал так:</t>
  </si>
  <si>
    <t>всплеск смертности в 1974 и 1998 — реальный катастрофический эффект Fifi и Mitch;</t>
  </si>
  <si>
    <t xml:space="preserve">падение CBR в тот же год — частично возможно, но для позднегодовых ураганов подозрительно: оно может отражать нарушение регистрации, </t>
  </si>
  <si>
    <t xml:space="preserve">особенности годовой оценки/сглаживания, потери поздних беременностей и лишь в меньшей степени собственно падение зачатий. </t>
  </si>
  <si>
    <t>Для Fifi, случившегося в сентябре, тот же лаговый аргумент: чистый эффект на зачатия должен был бы сильнее появиться уже в 1975.</t>
  </si>
  <si>
    <t>Потрясения В Перу в 1970 году — это Великое перуанское / Анкашское землетрясение 31 мая 1970 года.</t>
  </si>
  <si>
    <t xml:space="preserve">Это было землетрясение у северного побережья Перу, величиной около 7.8–7.9, затронувшее прежде всего Анкаш и Ла-Либертад. </t>
  </si>
  <si>
    <t xml:space="preserve">Главное число погибших дала не только сама тряска, а вызванная ею гигантская лавина/селевой поток с горы Уаскаран, </t>
  </si>
  <si>
    <t xml:space="preserve">который похоронил Юнгай и соседние поселения. Оценки погибших обычно дают около 66–70 тыс. человек; </t>
  </si>
  <si>
    <t xml:space="preserve">USGS называет около 70 тыс. погибших, 150 тыс. раненых и катастрофическую лавину, похоронившую Юнгай. </t>
  </si>
  <si>
    <t>Britannica также даёт примерно 70 тыс. погибших и подчёркивает роль массовых оползней.</t>
  </si>
  <si>
    <t>Для всплеска смертности объяснение прямое: это одна из крупнейших природных катастроф XX века в Латинской Америке.</t>
  </si>
  <si>
    <t xml:space="preserve">С падением рождаемости надо осторожнее. Так как катастрофа произошла 31 мая, её влияние на зачатия должно было бы </t>
  </si>
  <si>
    <t>в основном проявиться в рождениях 1971 года, а не целиком в 1970-м. Поэтому падение CBR в 1970 может быть смесью нескольких вещей:</t>
  </si>
  <si>
    <t>реальные потери беременных женщин, выкидыши, преждевременные роды и ухудшение условий жизни во второй половине 1970 года;</t>
  </si>
  <si>
    <t>нарушение регистрации рождений в разрушенных районах;</t>
  </si>
  <si>
    <t>перемещение населения и административный хаос;</t>
  </si>
  <si>
    <t>возможный эффект методики годовой оценки, если ряд не является чистой регистрацией.</t>
  </si>
  <si>
    <t xml:space="preserve">То есть для Перу-1970 я бы трактовал так: пик CDR — реальный эффект землетрясения и лавины; провал CBR в том же году — </t>
  </si>
  <si>
    <t xml:space="preserve">вероятно частично реальный, но очень вероятно усилен регистрационным/оценочным артефактом. </t>
  </si>
  <si>
    <t>Наиболее “чистый” демографический эффект через падение зачатий должен был бы быть виден скорее в 1971 году.</t>
  </si>
  <si>
    <t>https://earthquake.usgs.gov/learn/today/index.php?day=31&amp;month=5</t>
  </si>
  <si>
    <t>https://www.britannica.com/event/Ancash-earthquake-of-1970</t>
  </si>
  <si>
    <t xml:space="preserve">Всплеск смертности — реальный эффект гражданской войны, репрессий, эскадронов смерти, массовых убийств и боевых действий. </t>
  </si>
  <si>
    <t xml:space="preserve">Комиссия истины ООН прямо выделяет 1980–1983 как период “институционализации насилия”: систематические убийства, исчезновения, </t>
  </si>
  <si>
    <t xml:space="preserve">внесудебные казни, массовые расправы над сельским населением, Sumpul 1980, Lempa 1981, El Mozote 1981 и деятельность death squads. </t>
  </si>
  <si>
    <t>Она же пишет, что именно этот период дал наибольшее число смертей и нарушений прав человека.</t>
  </si>
  <si>
    <t>https://www.usip.org/sites/default/files/file/ElSalvador-Report.pdf</t>
  </si>
  <si>
    <t xml:space="preserve">По годам масштаб тоже виден. В 1981 году Christian Legal Aid сообщала о 12 501 погибшем; к 1981 году было уже 164 тыс. перемещённых лиц. </t>
  </si>
  <si>
    <t xml:space="preserve">В 1982 году, по данным посольства США, было 5639 убитых, а число внутренних беженцев достигло 226 744. </t>
  </si>
  <si>
    <t>В 1983 году церковные источники называли 6096 погибших от политического насилия, а суммарно перемещённые и бежавшие за границу составляли около 20% населения страны.</t>
  </si>
  <si>
    <t xml:space="preserve">Война продолжалась годами, поэтому она могла снижать зачатия почти синхронно с годовыми данными: разлучение супругов, бегство, мобилизация, </t>
  </si>
  <si>
    <t xml:space="preserve">страх, ухудшение питания и доходов, откладывание браков, разрушение нормальной жизни в сельских зонах. </t>
  </si>
  <si>
    <t>Сальвадорская рождаемость действительно быстро снижалась: один обзор 1988 года указывает падение TFR примерно с 6 детей на женщину в 1970-х до 4.4 в 1985.</t>
  </si>
  <si>
    <t>https://pubmed.ncbi.nlm.nih.gov/12342349/?utm_source=chatgpt.com</t>
  </si>
  <si>
    <t xml:space="preserve">Данные, вероятно, отражают смесь реального снижения рождаемости и нарушения регистрации/оценивания. </t>
  </si>
  <si>
    <t xml:space="preserve">При такой войне гражданская регистрация в районах боёв, массовых перемещений и эмиграции почти неизбежно ломалась. </t>
  </si>
  <si>
    <t xml:space="preserve">Особенно подозрительны одномоментные “ступеньки” вниз: они могут отражать не только меньшее число рождений, но и недоучёт рождений среди беженцев, </t>
  </si>
  <si>
    <t>перемещённых лиц и населения вне контроля государства.</t>
  </si>
  <si>
    <t xml:space="preserve">Итого: пик смертности — почти наверняка реальная война; провал рождаемости — частично реальная демографическая реакция на войну, </t>
  </si>
  <si>
    <t>частично возможный артефакт регистрации/оценок.</t>
  </si>
  <si>
    <t>Потрясения в Колумбии в 1985 году — прежде всего извержение вулкана Невадо-дель-Руис и трагедия Армеро, 13 ноября 1985.</t>
  </si>
  <si>
    <t xml:space="preserve">Извержение само по себе было не самым большим, но оно растопило ледники на вершине вулкана; вниз пошли мощные лахары — вулканические грязекаменные потоки. </t>
  </si>
  <si>
    <t xml:space="preserve">Самый разрушительный поток накрыл город Армеро. Smithsonian Global Volcanism Program пишет, что в Армеро погибло около 21 тыс. из 25 тыс. жителей; </t>
  </si>
  <si>
    <t>USGS называет катастрофу второй по смертности вулканической катастрофой XX века, с более чем 25 тыс. погибших.</t>
  </si>
  <si>
    <t>https://volcano.si.edu/showreport.cfm?doi=10.5479%2Fsi.GVP.SEAN198510-351020</t>
  </si>
  <si>
    <t xml:space="preserve">Всплеск смертности в 1985 объясняется именно этим. </t>
  </si>
  <si>
    <t xml:space="preserve">Была ещё осада Дворца правосудия в Боготе 6–7 ноября 1985 года, где погибло свыше 100 человек, включая судей Верховного суда, </t>
  </si>
  <si>
    <t>но в масштабе годового CDR страны это на порядок меньше Армеро.</t>
  </si>
  <si>
    <t>https://nsarchive.gwu.edu/briefing-book/colombia/2023-09-19/after-black-november-us-and-1985-palace-justice-tragedy</t>
  </si>
  <si>
    <t xml:space="preserve">С падением рождаемости нужна осторожность. Катастрофа произошла 13 ноября, то есть слишком поздно, чтобы обычный механизм </t>
  </si>
  <si>
    <t xml:space="preserve">“меньше зачатий → меньше рождений через 9 месяцев” заметно снизил рождения в самом 1985 году. Реальный эффект на зачатия </t>
  </si>
  <si>
    <t xml:space="preserve">должен был бы проявиться главным образом в 1986 году, особенно летом–осенью. Поэтому если в ряду видно падение CBR именно в 1985, </t>
  </si>
  <si>
    <t xml:space="preserve">я бы подозревал смесь: гибель беременных женщин и младенцев, нарушение регистрации в зоне бедствия, административный хаос, </t>
  </si>
  <si>
    <t>переселение и особенности оценки годового показателя.</t>
  </si>
  <si>
    <t xml:space="preserve">Итого: пик смертности — реальная катастрофа Армеро; провал рождаемости в том же 1985 году — вероятно не чистый поведенческий демографический эффект, </t>
  </si>
  <si>
    <t>а частично регистрационно-оценочный артефакт.</t>
  </si>
  <si>
    <t xml:space="preserve">р </t>
  </si>
  <si>
    <t>сглаж. Бриньоли</t>
  </si>
  <si>
    <t>1883–1884</t>
  </si>
  <si>
    <t xml:space="preserve">Вероятнее всего, оспа / viruela или хвост большой оспенной волны. </t>
  </si>
  <si>
    <t xml:space="preserve">Медицинский обзор 1935 года пишет, что в 1879–1881 оспа прошла по всей Гватемале, а в 1883 была введена обязательная вакцинация. </t>
  </si>
  <si>
    <t>Поэтому пик 1883–1884 хорошо ложится на оспенный кризис и административную реакцию на него.</t>
  </si>
  <si>
    <t xml:space="preserve">Олнако найденные медицинские источники датируют общереспубликанскую волну 1879–1881 и декрет о вакцинации 1883 годом; </t>
  </si>
  <si>
    <t>точная привязка именно к двум годам 1883–1884 остаётся не полностью доказанной.</t>
  </si>
  <si>
    <t>https://jamanetwork.com/journals/jama/fullarticle/259259</t>
  </si>
  <si>
    <t>1890–1891</t>
  </si>
  <si>
    <t xml:space="preserve">Здесь, похоже, наложились грипп “trancazo” и новая волна оспы. </t>
  </si>
  <si>
    <t xml:space="preserve">В статье об эпидемии 1918–1919 приводится ретроспективное замечание, что в Гватемале грипп сильно проявился уже в 1890 и получил название trancazo. </t>
  </si>
  <si>
    <t>А гватемальская медицинская работа 1926 года прямо говорит, что неисполнение закона об обязательной вакцинации вызвало эпидемии 1890–1892.</t>
  </si>
  <si>
    <t xml:space="preserve">То есть для 1890 объяснение, вероятно, не одно: волна “русского гриппа” 1889–1890 + оспенные эпидемии 1890–1892. </t>
  </si>
  <si>
    <t>Всплески смертности:</t>
  </si>
  <si>
    <t>Для Коста-Рики "испанка" была запоздалой, и главный удар пришёлся, по-видимому, не на 1918–1919, а на 1920 год.</t>
  </si>
  <si>
    <t xml:space="preserve">Но объяснение не сводится к одной испанке. Для 1918 коста-риканская статья перечисляет целый букет эпидемий: </t>
  </si>
  <si>
    <t xml:space="preserve">скарлатина, коклюш, корь, малярия, денге, туберкулёз; единственный зафиксированный в 1918 г. очаг, похожий на грипп, </t>
  </si>
  <si>
    <t>был в Ороси и, как предполагает автор, мог быть скорее сезонным.</t>
  </si>
  <si>
    <t xml:space="preserve">Для 1919 уже есть более прямые предвестники гриппа: вспышки в Никое в январе и в порту Лимон в мае; но они выглядят локальными </t>
  </si>
  <si>
    <t>и, по сообщению источников, были сдержаны санитарными мерами, в частности ограничением перемещения заболевших по железной дороге из Лимона.</t>
  </si>
  <si>
    <t xml:space="preserve">Основная «испанская» эпидемия в Коста-Рике, судя по этой работе, развернулась с конца февраля до конца апреля 1920, </t>
  </si>
  <si>
    <t>с мартом как самым тяжёлым месяцем; официально/по данным Совета сообщалось примерно о 1,200 смертях от гриппа в марте и около 2,298 смертях за эпидемию.</t>
  </si>
  <si>
    <t>https://proyectos.conare.ac.cr/asamblea/La%20tard%C3%ADa%20epidemia%20de%20la%20gripe%20espa%C3%B1ola%20y%20sus%20desenlaces%20en%20Costa%20Rica%20%281918-1920%29.pdf</t>
  </si>
  <si>
    <t>Подъёмы смертности:</t>
  </si>
  <si>
    <t>В 1942 причина неизвестна.</t>
  </si>
  <si>
    <t>В 1972 -- следствие землетрясения в Манагуа.</t>
  </si>
  <si>
    <t>https://www.revistas.ucr.ac.cr/index.php/dialogos/article/download/22036/22266?inline=1</t>
  </si>
  <si>
    <t>Потрясения в Сальвадоре в 1979–1983 — это начало гражданской войны и период максимального политического насилия.</t>
  </si>
  <si>
    <t>Реконструкция П. Бриньоли (1993) для ряда латиноамериканских стран</t>
  </si>
  <si>
    <t>PT</t>
  </si>
  <si>
    <t>Población total</t>
  </si>
  <si>
    <t>общая численность населения, в тыс. чел.</t>
  </si>
  <si>
    <t>мигр</t>
  </si>
  <si>
    <t>TMN</t>
  </si>
  <si>
    <t>Tasa de migración neta</t>
  </si>
  <si>
    <t>коэффициент чистой миграции, на 1000 населения</t>
  </si>
  <si>
    <t>TBN</t>
  </si>
  <si>
    <t>Tasa bruta de natalidad</t>
  </si>
  <si>
    <t>общий / грубый коэффициент рождаемости, на 1000 населения</t>
  </si>
  <si>
    <t>TBM</t>
  </si>
  <si>
    <t>Tasa bruta de mortalidad</t>
  </si>
  <si>
    <t>общий / грубый коэффициент смертности, на 1000 населения</t>
  </si>
  <si>
    <t>TCN</t>
  </si>
  <si>
    <t>Tasa de crecimiento natural</t>
  </si>
  <si>
    <t>коэффициент естественного прироста, на 1000; фактически TBN − TBM</t>
  </si>
  <si>
    <t>опж</t>
  </si>
  <si>
    <t>e0</t>
  </si>
  <si>
    <t>Esperanza de vida al nacimiento</t>
  </si>
  <si>
    <t>ожидаемая продолжительность жизни при рождении, в годах</t>
  </si>
  <si>
    <t>бкв</t>
  </si>
  <si>
    <t>TBR</t>
  </si>
  <si>
    <t>Tasa bruta de reproducción</t>
  </si>
  <si>
    <t>брутто-коэффициент воспроизводства: среднее число дочерей на женщину при данной рождаемости, без учёта смертности женщин до и в репродуктивных возрастах</t>
  </si>
  <si>
    <t>чкв</t>
  </si>
  <si>
    <t>TNR</t>
  </si>
  <si>
    <t>Tasa neta de reproducción</t>
  </si>
  <si>
    <t>нетто-коэффициент воспроизводства: среднее число дочерей на женщину с учётом женской смертности до и в репродуктивных возрастах.</t>
  </si>
  <si>
    <t>мс</t>
  </si>
  <si>
    <t>q0</t>
  </si>
  <si>
    <t>Tasa de mortalidad infantil</t>
  </si>
  <si>
    <t>младенческая смертность как вероятность умереть до 1 года, на 1000 живых рождений</t>
  </si>
  <si>
    <t>Исправленные опечатки помечены синим фоном</t>
  </si>
  <si>
    <t>Венецуэлла</t>
  </si>
  <si>
    <t>ожидаемая продолжительность жизни при рождении, в годах = Esperanza de vida al nacimiento</t>
  </si>
  <si>
    <t>брутто-коэффициент воспроизводства: среднее число дочерей на женщину при данной рождаемости, без учёта смертности женщин до и в репродуктивных возрастах = Tasa bruta de reproducción</t>
  </si>
  <si>
    <t>нетто-коэффициент воспроизводства: среднее число дочерей на женщину с учётом женской смертности до и в репродуктивных возрастах = Tasa neta de reproducción</t>
  </si>
  <si>
    <t>младенческая смертность как вероятность умереть до 1 года, на 1000 живых рождений = Tasa de mortalidad infantil</t>
  </si>
  <si>
    <t>несглаженные</t>
  </si>
  <si>
    <t>еп-несгл</t>
  </si>
  <si>
    <t>сглаженные</t>
  </si>
  <si>
    <t>Интерполяция значений Бриньоли-1993 сплайном</t>
  </si>
  <si>
    <t>Вероятный эпидемический/санитарный всплеск; наиболее вероятно малярия, возможно в сочетании с кишечными и другими инфекциями.</t>
  </si>
  <si>
    <t>Рост смертности у Бриньоли с 1923 по 1943 весьма подозрителен.</t>
  </si>
  <si>
    <t xml:space="preserve">который объяснял бы устойчивое повышение смертности в Гватемале с 1920-х до начала 1940-х именно как реальный процесс. </t>
  </si>
  <si>
    <t xml:space="preserve">Главный аргумент против : нет очевидного историко-демографического механизма, </t>
  </si>
  <si>
    <t xml:space="preserve">Возможны отдельные эпидемические годы, административные колебания регистрации, ошибки знаменателя, </t>
  </si>
  <si>
    <t>но не гладкий четвертьвековой подъём.</t>
  </si>
  <si>
    <t xml:space="preserve">У Колвера уровень в 1920-е, вероятно, завышен: 32–33‰ в 1923–1930 выглядит выше и Бриньоли, </t>
  </si>
  <si>
    <t xml:space="preserve">и упомянутых официальных/медицинских данных. </t>
  </si>
  <si>
    <t>Бриньоли, наоборот, вероятно, ближе к уровню в начале 1920-х, но его последующий подъём к 1942–1943</t>
  </si>
  <si>
    <t>выглядит как артефакт регистрации или знаменателя.</t>
  </si>
  <si>
    <t>Поэтому Колвер, вероятно, лучше передаёт направление тренда, но, возможно, сидит слишком высоко в 1920-х — начале 1930-х.</t>
  </si>
  <si>
    <t>Усреднение Колвера и Бриньоли</t>
  </si>
  <si>
    <t>Колвер</t>
  </si>
  <si>
    <t>Усреднение Колвера, Бриньоли-1993 и Бриньоли-2015</t>
  </si>
  <si>
    <t>Бриньоли-1993</t>
  </si>
  <si>
    <t>Бриньоли-2015</t>
  </si>
  <si>
    <t xml:space="preserve">Провал смертности в 1870-1880-х -- не чудо в смысле внезапного санитарного скачка, а сочетание трёх вещей: </t>
  </si>
  <si>
    <t>реальная «яма между эпидемиями», особенности знаменателя населения и не вполне независимые исходные данные у двух реконструкций Бриньоли.</t>
  </si>
  <si>
    <t xml:space="preserve">Историческое объяснение у самого Бриньоли: после катастрофической холеры 1856 года и кризиса 1863 года Коста-Рика действительно вошла </t>
  </si>
  <si>
    <t xml:space="preserve">в сравнительно спокойную фазу. Он перечисляет тяжёлые кризисы 1764–1891 и между 1863 и 1891 у него нет большой кризисной даты. </t>
  </si>
  <si>
    <t xml:space="preserve">Более того, он специально пишет, что санитарные кордоны и относительная географическая изоляция Коста-Рики помогли избежать холерных эпидемий, </t>
  </si>
  <si>
    <t>которые затронули Никарагуа, а страх перед европейской холерой привёл к карантинным мерам в Лимоне и Пунтаренасе в 1884 и 1890–1893 гг.</t>
  </si>
  <si>
    <t xml:space="preserve">То есть по смыслу это провал не от “улучшения медицины”, а от отсутствия крупных эпидемий в интервале между старым кризисным режимом </t>
  </si>
  <si>
    <t xml:space="preserve">и новым подъёмом смертности 1890-х. Бриньоли в книге формулирует это ещё шире: фаза роста ожидаемой продолжительности жизни приходится </t>
  </si>
  <si>
    <t>на 1860–1889, а последующий откат 1890–1909 он связывает, в частности, с интеграцией района Лимона, где возрастала роль малярии и жёлтой лихорадки.</t>
  </si>
  <si>
    <t xml:space="preserve">Но я бы не принимал минимум 17–18‰ буквально. В 1883 году таблица Бриньоли-2015 использует восстановленное население 205,176, </t>
  </si>
  <si>
    <t xml:space="preserve">тогда как рядом даёт переписное население 182,073. Если делить те же 3,685 смертей на переписной знаменатель, получится не 17.96‰, </t>
  </si>
  <si>
    <t>а около 20.2‰. Это всё равно низко, но уже не настолько фантастично.</t>
  </si>
  <si>
    <t xml:space="preserve">Главная оговорка: две реконструкции Бриньоли разнометодны, но не полностью независимы. В статье 2015 года он описывает метод как графический контроль рядов, </t>
  </si>
  <si>
    <t xml:space="preserve">балансирующее уравнение и inverse projection; для Коста-Рики он использует опубликованные vital series с 1883 года и приходские серии за 1750–1900, </t>
  </si>
  <si>
    <t xml:space="preserve">причём считает качество данных для Коста-Рики высоким и требующим лишь минимальных поправок. Поэтому совпадение 1993 и 2015 скорее говорит: </t>
  </si>
  <si>
    <t>«в костариканском корпусе Бриньоли эта низина устойчива», но не доказывает её с точностью до промилле.</t>
  </si>
  <si>
    <t xml:space="preserve">Вывод: реальное ядро есть — спокойные 1880-е без большой эпидемической волны, на фоне раннего коста-риканского снижения смертности. </t>
  </si>
  <si>
    <t xml:space="preserve">Но глубина провала, особенно значения ниже 20‰, вероятно, отчасти усилена восстановленным знаменателем населения и возможным недоучётом смертей, </t>
  </si>
  <si>
    <t>прежде всего детских.</t>
  </si>
  <si>
    <t xml:space="preserve">Всплеск смертности в 1976 — почти наверняка катастрофическое землетрясение 4 февраля 1976 года. </t>
  </si>
  <si>
    <t xml:space="preserve">Оно было магнитудой около 7.5, связано с разломом Мотагуа, и дало порядка 22,700–23,000 погибших и свыше 76,000 раненых. </t>
  </si>
  <si>
    <t xml:space="preserve">Это как раз тот масштаб, который должен дать заметный годовой скачок CDR: при населении Гватемалы около 6 млн </t>
  </si>
  <si>
    <t xml:space="preserve">лишние ~23 тыс. смертей дают примерно +3.8‰ к годовому коэффициенту смертности. </t>
  </si>
  <si>
    <t>Это очень хорошо совпадает с формой всплеска в WPP/итоговой серии: 13.3‰ в 1975 → 16.6‰ в 1976 → 12.1‰ в 1977.</t>
  </si>
  <si>
    <t>https://www.ngdc.noaa.gov/hazel/view/hazards/earthquake/event-more-info/4711</t>
  </si>
  <si>
    <t xml:space="preserve">1982 — это уже не природная катастрофа, а пик насилия гражданской войны, </t>
  </si>
  <si>
    <t>особенно армейская контрповстанческая кампания против индейских майяских районов при Риосе Монтте. О</t>
  </si>
  <si>
    <t xml:space="preserve">н пришёл к власти в результате переворота 23 марта 1982 года; затем режим развернул кампанию против районов, </t>
  </si>
  <si>
    <t xml:space="preserve">подозревавшихся в поддержке партизан, что привело к массовым убийствам гражданского населения. </t>
  </si>
  <si>
    <t xml:space="preserve">National Security Archive прямо связывает 1982–1983 с “bloody counterinsurgency campaign” и тысячами гражданских смертей, </t>
  </si>
  <si>
    <t>а также с делом о 15 массовых убийствах в районе Ixil, где фигурируют 1,771 убитый безоружный человек.</t>
  </si>
  <si>
    <t>https://nsarchive.gwu.edu/guatemalan-genocide-case</t>
  </si>
  <si>
    <t xml:space="preserve">Комиссия исторического прояснения Гватемалы оценила общее число убитых или исчезнувших за конфликт более чем в 200,000, </t>
  </si>
  <si>
    <t xml:space="preserve">а особенно сильная концентрация нарушений пришлась на 1978–1984; по её данным, 93% зарегистрированных нарушений были связаны </t>
  </si>
  <si>
    <t xml:space="preserve">с государственными силами. Она также прямо заключила, что в рамках контрповстанческих операций 1981–1983 агенты государства </t>
  </si>
  <si>
    <t>совершали акты геноцида против майяских групп.</t>
  </si>
  <si>
    <t>https://hrdag.org/wp-content/uploads/2013/01/CEHreport-english.pdf</t>
  </si>
  <si>
    <t xml:space="preserve">Оговорка: оригинальный Бриньоли в 1976 и 1982 выглядит мягче, чем WPP/итоговая серия. Поэтому эти пики, вероятно, </t>
  </si>
  <si>
    <t xml:space="preserve">отражают не столько “обычную” гражданскую регистрацию смертей, сколько экзогенные добавки/учёт катастрофической </t>
  </si>
  <si>
    <t>и насильственной смертности в поздней международной реконструкции.</t>
  </si>
  <si>
    <t>причём смертность была главным образом не от ветра, а от ливней, селевых потоков, наводнений и оползней.</t>
  </si>
  <si>
    <t>Ураган Fifi / Fifi-Orlene, сентябрь 1974</t>
  </si>
  <si>
    <t>Катастрофические ливни на севере Гондураса, flash floods, оползни, разрушение долин и поселений.</t>
  </si>
  <si>
    <t xml:space="preserve">National Hurricane Center относит Hurricane Fifi in Honduras к числу штормов с примерно 8,000 погибших; </t>
  </si>
  <si>
    <t xml:space="preserve">там же подчёркивается, что при таких катастрофах главным источником смертей обычно было утопление, а не собственно ветер. </t>
  </si>
  <si>
    <t xml:space="preserve">Другой разбор указывает, что за 36 часов в северных горных районах выпало около 610 мм дождя, были разрушены 182 города и деревни, </t>
  </si>
  <si>
    <t>а в Choloma погибли тысячи людей после прорыва естественной запруды.</t>
  </si>
  <si>
    <t>Ураган Mitch, конец октября — начало ноября 1998</t>
  </si>
  <si>
    <t>Медленно двигавшийся ураган вызвал многодневные дожди, наводнения и оползни; сильнее всего пострадали Гондурас и Никарагуа.</t>
  </si>
  <si>
    <t xml:space="preserve">NOAA пишет, что Mitch вышел на Гондурас уже как ослабевший ураган 1-й категории, но главный удар был от чрезвычайных дождей и наводнений; </t>
  </si>
  <si>
    <t xml:space="preserve">по Центральной Америке — не менее 10,000 погибших и тысячи пропавших. Для самого Гондураса USGS приводит оценку правительства: </t>
  </si>
  <si>
    <t>более 5,000 смертей и экономические потери свыше $4 млрд. Часто встречается и более высокая округлённая оценка около 7,000 погибших в Гондурасе.</t>
  </si>
  <si>
    <t>https://www.nesdis.noaa.gov/news/25-years-later-looking-back-the-october-monster-named-mitch</t>
  </si>
  <si>
    <t xml:space="preserve">В демографическом ряду это должно выглядеть именно как узкий экзогенный пик. При населении Гондураса порядка нескольких миллионов </t>
  </si>
  <si>
    <t xml:space="preserve">8 тыс. дополнительных смертей в 1974 дают величину порядка +2–3‰ к годовому CDR; Mitch в 1998, несмотря на огромность катастрофы, </t>
  </si>
  <si>
    <t>при более крупном населении даёт меньший, но всё равно заметный пик — примерно +1‰, в зависимости от того, какую оценку погибших принимать.</t>
  </si>
  <si>
    <t>Всплески смертности в Гондурасе в 1974 и 1998 вызваны ураганами,</t>
  </si>
  <si>
    <t>В 1974</t>
  </si>
  <si>
    <t>В 1998</t>
  </si>
  <si>
    <t>https://www.americasquarterly.org/article/central-america-is-still-recovering-from-hurricane-mitch</t>
  </si>
  <si>
    <t>В 1998 - ураган Mitch, конец октября — начало ноября 1998.</t>
  </si>
  <si>
    <t>Исторические оценки по Бриньоли-1993</t>
  </si>
  <si>
    <t>Исторические оценки Бриньоли-2015</t>
  </si>
  <si>
    <t xml:space="preserve">Héctor Pérez Brignoli, ""La población de Centroamérica en el siglo XX : series vitales anuales y estimaciones" // </t>
  </si>
  <si>
    <t>Diálogos : Revista de historia, Volumen 16 especial – noviembre 2015, Universidad de Costa Rica, стр. 185-227</t>
  </si>
  <si>
    <t xml:space="preserve">Гватемалы (1880-1996) </t>
  </si>
  <si>
    <t xml:space="preserve">Гондураса (1910-1997) </t>
  </si>
  <si>
    <t xml:space="preserve">Коста-Рики (1880-1998) </t>
  </si>
  <si>
    <t xml:space="preserve">Никарагуа (1933-1990) </t>
  </si>
  <si>
    <t>Сальвадора (1899-1994)</t>
  </si>
  <si>
    <t>1850-1899</t>
  </si>
  <si>
    <t>Доживаемость детей до 5 лет по Колверу (1000 l5)</t>
  </si>
  <si>
    <t>Младенческая смертность по Колверу (1000 q0) и по Бриньоли-2015</t>
  </si>
  <si>
    <t>Никарагуа</t>
  </si>
  <si>
    <t>1950-1954
CELADE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</si>
</sst>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1"/>
      <color rgb="FF00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/>
    <xf numFmtId="0" fontId="1" fillId="0" borderId="0" xfId="0" applyFont="1"/>
    <xf numFmtId="164" fontId="0" fillId="2" borderId="0" xfId="0" applyNumberFormat="1" applyFill="1"/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5" fontId="0" fillId="0" borderId="0" xfId="0" applyNumberFormat="1"/>
    <xf numFmtId="1" fontId="0" fillId="0" borderId="0" xfId="0" applyNumberFormat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0" fillId="0" borderId="0" xfId="0" applyNumberFormat="1"/>
    <xf numFmtId="49" fontId="0" fillId="0" borderId="0" xfId="0" applyNumberFormat="1"/>
    <xf numFmtId="0" fontId="5" fillId="0" borderId="0" xfId="0" applyFont="1" applyAlignment="1">
      <alignment horizontal="center"/>
    </xf>
    <xf numFmtId="1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164" fontId="4" fillId="0" borderId="0" xfId="0" applyNumberFormat="1" applyFont="1"/>
    <xf numFmtId="0" fontId="6" fillId="0" borderId="0" xfId="0" applyFont="1"/>
    <xf numFmtId="3" fontId="1" fillId="0" borderId="0" xfId="0" applyNumberFormat="1" applyFont="1" applyAlignment="1">
      <alignment horizontal="center"/>
    </xf>
    <xf numFmtId="0" fontId="7" fillId="0" borderId="0" xfId="0" applyFont="1"/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2" fontId="0" fillId="4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8" fillId="0" borderId="0" xfId="1"/>
    <xf numFmtId="0" fontId="1" fillId="0" borderId="0" xfId="0" applyFont="1" applyAlignment="1"/>
    <xf numFmtId="165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Аргентина (Бриньоли + </a:t>
            </a:r>
            <a:r>
              <a:rPr lang="en-US"/>
              <a:t>WPP)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'Аргентина-Бриньоли'!$H$2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'Аргентина-Бриньоли'!$G$3:$G$154</c:f>
              <c:numCache>
                <c:formatCode>General</c:formatCode>
                <c:ptCount val="152"/>
                <c:pt idx="0">
                  <c:v>1872</c:v>
                </c:pt>
                <c:pt idx="1">
                  <c:v>1873</c:v>
                </c:pt>
                <c:pt idx="2">
                  <c:v>1874</c:v>
                </c:pt>
                <c:pt idx="3">
                  <c:v>1875</c:v>
                </c:pt>
                <c:pt idx="4">
                  <c:v>1876</c:v>
                </c:pt>
                <c:pt idx="5">
                  <c:v>1877</c:v>
                </c:pt>
                <c:pt idx="6">
                  <c:v>1878</c:v>
                </c:pt>
                <c:pt idx="7">
                  <c:v>1879</c:v>
                </c:pt>
                <c:pt idx="8">
                  <c:v>1880</c:v>
                </c:pt>
                <c:pt idx="9">
                  <c:v>1881</c:v>
                </c:pt>
                <c:pt idx="10">
                  <c:v>1882</c:v>
                </c:pt>
                <c:pt idx="11">
                  <c:v>1883</c:v>
                </c:pt>
                <c:pt idx="12">
                  <c:v>1884</c:v>
                </c:pt>
                <c:pt idx="13">
                  <c:v>1885</c:v>
                </c:pt>
                <c:pt idx="14">
                  <c:v>1886</c:v>
                </c:pt>
                <c:pt idx="15">
                  <c:v>1887</c:v>
                </c:pt>
                <c:pt idx="16">
                  <c:v>1888</c:v>
                </c:pt>
                <c:pt idx="17">
                  <c:v>1889</c:v>
                </c:pt>
                <c:pt idx="18">
                  <c:v>1890</c:v>
                </c:pt>
                <c:pt idx="19">
                  <c:v>1891</c:v>
                </c:pt>
                <c:pt idx="20">
                  <c:v>1892</c:v>
                </c:pt>
                <c:pt idx="21">
                  <c:v>1893</c:v>
                </c:pt>
                <c:pt idx="22">
                  <c:v>1894</c:v>
                </c:pt>
                <c:pt idx="23">
                  <c:v>1895</c:v>
                </c:pt>
                <c:pt idx="24">
                  <c:v>1896</c:v>
                </c:pt>
                <c:pt idx="25">
                  <c:v>1897</c:v>
                </c:pt>
                <c:pt idx="26">
                  <c:v>1898</c:v>
                </c:pt>
                <c:pt idx="27">
                  <c:v>1899</c:v>
                </c:pt>
                <c:pt idx="28">
                  <c:v>1900</c:v>
                </c:pt>
                <c:pt idx="29">
                  <c:v>1901</c:v>
                </c:pt>
                <c:pt idx="30">
                  <c:v>1902</c:v>
                </c:pt>
                <c:pt idx="31">
                  <c:v>1903</c:v>
                </c:pt>
                <c:pt idx="32">
                  <c:v>1904</c:v>
                </c:pt>
                <c:pt idx="33">
                  <c:v>1905</c:v>
                </c:pt>
                <c:pt idx="34">
                  <c:v>1906</c:v>
                </c:pt>
                <c:pt idx="35">
                  <c:v>1907</c:v>
                </c:pt>
                <c:pt idx="36">
                  <c:v>1908</c:v>
                </c:pt>
                <c:pt idx="37">
                  <c:v>1909</c:v>
                </c:pt>
                <c:pt idx="38">
                  <c:v>1910</c:v>
                </c:pt>
                <c:pt idx="39">
                  <c:v>1911</c:v>
                </c:pt>
                <c:pt idx="40">
                  <c:v>1912</c:v>
                </c:pt>
                <c:pt idx="41">
                  <c:v>1913</c:v>
                </c:pt>
                <c:pt idx="42">
                  <c:v>1914</c:v>
                </c:pt>
                <c:pt idx="43">
                  <c:v>1915</c:v>
                </c:pt>
                <c:pt idx="44">
                  <c:v>1916</c:v>
                </c:pt>
                <c:pt idx="45">
                  <c:v>1917</c:v>
                </c:pt>
                <c:pt idx="46">
                  <c:v>1918</c:v>
                </c:pt>
                <c:pt idx="47">
                  <c:v>1919</c:v>
                </c:pt>
                <c:pt idx="48">
                  <c:v>1920</c:v>
                </c:pt>
                <c:pt idx="49">
                  <c:v>1921</c:v>
                </c:pt>
                <c:pt idx="50">
                  <c:v>1922</c:v>
                </c:pt>
                <c:pt idx="51">
                  <c:v>1923</c:v>
                </c:pt>
                <c:pt idx="52">
                  <c:v>1924</c:v>
                </c:pt>
                <c:pt idx="53">
                  <c:v>1925</c:v>
                </c:pt>
                <c:pt idx="54">
                  <c:v>1926</c:v>
                </c:pt>
                <c:pt idx="55">
                  <c:v>1927</c:v>
                </c:pt>
                <c:pt idx="56">
                  <c:v>1928</c:v>
                </c:pt>
                <c:pt idx="57">
                  <c:v>1929</c:v>
                </c:pt>
                <c:pt idx="58">
                  <c:v>1930</c:v>
                </c:pt>
                <c:pt idx="59">
                  <c:v>1931</c:v>
                </c:pt>
                <c:pt idx="60">
                  <c:v>1932</c:v>
                </c:pt>
                <c:pt idx="61">
                  <c:v>1933</c:v>
                </c:pt>
                <c:pt idx="62">
                  <c:v>1934</c:v>
                </c:pt>
                <c:pt idx="63">
                  <c:v>1935</c:v>
                </c:pt>
                <c:pt idx="64">
                  <c:v>1936</c:v>
                </c:pt>
                <c:pt idx="65">
                  <c:v>1937</c:v>
                </c:pt>
                <c:pt idx="66">
                  <c:v>1938</c:v>
                </c:pt>
                <c:pt idx="67">
                  <c:v>1939</c:v>
                </c:pt>
                <c:pt idx="68">
                  <c:v>1940</c:v>
                </c:pt>
                <c:pt idx="69">
                  <c:v>1941</c:v>
                </c:pt>
                <c:pt idx="70">
                  <c:v>1942</c:v>
                </c:pt>
                <c:pt idx="71">
                  <c:v>1943</c:v>
                </c:pt>
                <c:pt idx="72">
                  <c:v>1944</c:v>
                </c:pt>
                <c:pt idx="73">
                  <c:v>1945</c:v>
                </c:pt>
                <c:pt idx="74">
                  <c:v>1946</c:v>
                </c:pt>
                <c:pt idx="75">
                  <c:v>1947</c:v>
                </c:pt>
                <c:pt idx="76">
                  <c:v>1948</c:v>
                </c:pt>
                <c:pt idx="77">
                  <c:v>1949</c:v>
                </c:pt>
                <c:pt idx="78">
                  <c:v>1950</c:v>
                </c:pt>
                <c:pt idx="79">
                  <c:v>1951</c:v>
                </c:pt>
                <c:pt idx="80">
                  <c:v>1952</c:v>
                </c:pt>
                <c:pt idx="81">
                  <c:v>1953</c:v>
                </c:pt>
                <c:pt idx="82">
                  <c:v>1954</c:v>
                </c:pt>
                <c:pt idx="83">
                  <c:v>1955</c:v>
                </c:pt>
                <c:pt idx="84">
                  <c:v>1956</c:v>
                </c:pt>
                <c:pt idx="85">
                  <c:v>1957</c:v>
                </c:pt>
                <c:pt idx="86">
                  <c:v>1958</c:v>
                </c:pt>
                <c:pt idx="87">
                  <c:v>1959</c:v>
                </c:pt>
                <c:pt idx="88">
                  <c:v>1960</c:v>
                </c:pt>
                <c:pt idx="89">
                  <c:v>1961</c:v>
                </c:pt>
                <c:pt idx="90">
                  <c:v>1962</c:v>
                </c:pt>
                <c:pt idx="91">
                  <c:v>1963</c:v>
                </c:pt>
                <c:pt idx="92">
                  <c:v>1964</c:v>
                </c:pt>
                <c:pt idx="93">
                  <c:v>1965</c:v>
                </c:pt>
                <c:pt idx="94">
                  <c:v>1966</c:v>
                </c:pt>
                <c:pt idx="95">
                  <c:v>1967</c:v>
                </c:pt>
                <c:pt idx="96">
                  <c:v>1968</c:v>
                </c:pt>
                <c:pt idx="97">
                  <c:v>1969</c:v>
                </c:pt>
                <c:pt idx="98">
                  <c:v>1970</c:v>
                </c:pt>
                <c:pt idx="99">
                  <c:v>1971</c:v>
                </c:pt>
                <c:pt idx="100">
                  <c:v>1972</c:v>
                </c:pt>
                <c:pt idx="101">
                  <c:v>1973</c:v>
                </c:pt>
                <c:pt idx="102">
                  <c:v>1974</c:v>
                </c:pt>
                <c:pt idx="103">
                  <c:v>1975</c:v>
                </c:pt>
                <c:pt idx="104">
                  <c:v>1976</c:v>
                </c:pt>
                <c:pt idx="105">
                  <c:v>1977</c:v>
                </c:pt>
                <c:pt idx="106">
                  <c:v>1978</c:v>
                </c:pt>
                <c:pt idx="107">
                  <c:v>1979</c:v>
                </c:pt>
                <c:pt idx="108">
                  <c:v>1980</c:v>
                </c:pt>
                <c:pt idx="109">
                  <c:v>1981</c:v>
                </c:pt>
                <c:pt idx="110">
                  <c:v>1982</c:v>
                </c:pt>
                <c:pt idx="111">
                  <c:v>1983</c:v>
                </c:pt>
                <c:pt idx="112">
                  <c:v>1984</c:v>
                </c:pt>
                <c:pt idx="113">
                  <c:v>1985</c:v>
                </c:pt>
                <c:pt idx="114">
                  <c:v>1986</c:v>
                </c:pt>
                <c:pt idx="115">
                  <c:v>1987</c:v>
                </c:pt>
                <c:pt idx="116">
                  <c:v>1988</c:v>
                </c:pt>
                <c:pt idx="117">
                  <c:v>1989</c:v>
                </c:pt>
                <c:pt idx="118">
                  <c:v>1990</c:v>
                </c:pt>
                <c:pt idx="119">
                  <c:v>1991</c:v>
                </c:pt>
                <c:pt idx="120">
                  <c:v>1992</c:v>
                </c:pt>
                <c:pt idx="121">
                  <c:v>1993</c:v>
                </c:pt>
                <c:pt idx="122">
                  <c:v>1994</c:v>
                </c:pt>
                <c:pt idx="123">
                  <c:v>1995</c:v>
                </c:pt>
                <c:pt idx="124">
                  <c:v>1996</c:v>
                </c:pt>
                <c:pt idx="125">
                  <c:v>1997</c:v>
                </c:pt>
                <c:pt idx="126">
                  <c:v>1998</c:v>
                </c:pt>
                <c:pt idx="127">
                  <c:v>1999</c:v>
                </c:pt>
                <c:pt idx="128">
                  <c:v>2000</c:v>
                </c:pt>
                <c:pt idx="129">
                  <c:v>2001</c:v>
                </c:pt>
                <c:pt idx="130">
                  <c:v>2002</c:v>
                </c:pt>
                <c:pt idx="131">
                  <c:v>2003</c:v>
                </c:pt>
                <c:pt idx="132">
                  <c:v>2004</c:v>
                </c:pt>
                <c:pt idx="133">
                  <c:v>2005</c:v>
                </c:pt>
                <c:pt idx="134">
                  <c:v>2006</c:v>
                </c:pt>
                <c:pt idx="135">
                  <c:v>2007</c:v>
                </c:pt>
                <c:pt idx="136">
                  <c:v>2008</c:v>
                </c:pt>
                <c:pt idx="137">
                  <c:v>2009</c:v>
                </c:pt>
                <c:pt idx="138">
                  <c:v>2010</c:v>
                </c:pt>
                <c:pt idx="139">
                  <c:v>2011</c:v>
                </c:pt>
                <c:pt idx="140">
                  <c:v>2012</c:v>
                </c:pt>
                <c:pt idx="141">
                  <c:v>2013</c:v>
                </c:pt>
                <c:pt idx="142">
                  <c:v>2014</c:v>
                </c:pt>
                <c:pt idx="143">
                  <c:v>2015</c:v>
                </c:pt>
                <c:pt idx="144">
                  <c:v>2016</c:v>
                </c:pt>
                <c:pt idx="145">
                  <c:v>2017</c:v>
                </c:pt>
                <c:pt idx="146">
                  <c:v>2018</c:v>
                </c:pt>
                <c:pt idx="147">
                  <c:v>2019</c:v>
                </c:pt>
                <c:pt idx="148">
                  <c:v>2020</c:v>
                </c:pt>
                <c:pt idx="149">
                  <c:v>2021</c:v>
                </c:pt>
                <c:pt idx="150">
                  <c:v>2022</c:v>
                </c:pt>
                <c:pt idx="151">
                  <c:v>2023</c:v>
                </c:pt>
              </c:numCache>
            </c:numRef>
          </c:xVal>
          <c:yVal>
            <c:numRef>
              <c:f>'Аргентина-Бриньоли'!$H$3:$H$154</c:f>
              <c:numCache>
                <c:formatCode>0.00</c:formatCode>
                <c:ptCount val="152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48.8095</c:v>
                </c:pt>
                <c:pt idx="12">
                  <c:v>48.324399999999997</c:v>
                </c:pt>
                <c:pt idx="13">
                  <c:v>47.674599999999998</c:v>
                </c:pt>
                <c:pt idx="14">
                  <c:v>46.989899999999999</c:v>
                </c:pt>
                <c:pt idx="15">
                  <c:v>46.4</c:v>
                </c:pt>
                <c:pt idx="16">
                  <c:v>45.8309</c:v>
                </c:pt>
                <c:pt idx="17">
                  <c:v>45.195799999999998</c:v>
                </c:pt>
                <c:pt idx="18">
                  <c:v>44.605200000000004</c:v>
                </c:pt>
                <c:pt idx="19">
                  <c:v>44.169699999999999</c:v>
                </c:pt>
                <c:pt idx="20">
                  <c:v>44</c:v>
                </c:pt>
                <c:pt idx="21">
                  <c:v>44.114400000000003</c:v>
                </c:pt>
                <c:pt idx="22">
                  <c:v>44.3872</c:v>
                </c:pt>
                <c:pt idx="23">
                  <c:v>44.712800000000001</c:v>
                </c:pt>
                <c:pt idx="24">
                  <c:v>44.985599999999998</c:v>
                </c:pt>
                <c:pt idx="25">
                  <c:v>45.1</c:v>
                </c:pt>
                <c:pt idx="26">
                  <c:v>45.029299999999999</c:v>
                </c:pt>
                <c:pt idx="27">
                  <c:v>44.843899999999998</c:v>
                </c:pt>
                <c:pt idx="28">
                  <c:v>44.583799999999997</c:v>
                </c:pt>
                <c:pt idx="29">
                  <c:v>44.289200000000001</c:v>
                </c:pt>
                <c:pt idx="30">
                  <c:v>44</c:v>
                </c:pt>
                <c:pt idx="31">
                  <c:v>43.710900000000002</c:v>
                </c:pt>
                <c:pt idx="32">
                  <c:v>43.388399999999997</c:v>
                </c:pt>
                <c:pt idx="33">
                  <c:v>43.030500000000004</c:v>
                </c:pt>
                <c:pt idx="34">
                  <c:v>42.634999999999998</c:v>
                </c:pt>
                <c:pt idx="35">
                  <c:v>42.2</c:v>
                </c:pt>
                <c:pt idx="36">
                  <c:v>41.666200000000003</c:v>
                </c:pt>
                <c:pt idx="37">
                  <c:v>41.0212</c:v>
                </c:pt>
                <c:pt idx="38">
                  <c:v>40.333100000000002</c:v>
                </c:pt>
                <c:pt idx="39">
                  <c:v>39.67</c:v>
                </c:pt>
                <c:pt idx="40">
                  <c:v>39.1</c:v>
                </c:pt>
                <c:pt idx="41">
                  <c:v>38.6267</c:v>
                </c:pt>
                <c:pt idx="42">
                  <c:v>38.196899999999999</c:v>
                </c:pt>
                <c:pt idx="43">
                  <c:v>37.793900000000001</c:v>
                </c:pt>
                <c:pt idx="44">
                  <c:v>37.400500000000001</c:v>
                </c:pt>
                <c:pt idx="45">
                  <c:v>37</c:v>
                </c:pt>
                <c:pt idx="46">
                  <c:v>36.593800000000002</c:v>
                </c:pt>
                <c:pt idx="47">
                  <c:v>36.192999999999998</c:v>
                </c:pt>
                <c:pt idx="48">
                  <c:v>35.795299999999997</c:v>
                </c:pt>
                <c:pt idx="49">
                  <c:v>35.398400000000002</c:v>
                </c:pt>
                <c:pt idx="50">
                  <c:v>35</c:v>
                </c:pt>
                <c:pt idx="51">
                  <c:v>34.621299999999998</c:v>
                </c:pt>
                <c:pt idx="52">
                  <c:v>34.264000000000003</c:v>
                </c:pt>
                <c:pt idx="53">
                  <c:v>33.896000000000001</c:v>
                </c:pt>
                <c:pt idx="54">
                  <c:v>33.485300000000002</c:v>
                </c:pt>
                <c:pt idx="55">
                  <c:v>33</c:v>
                </c:pt>
                <c:pt idx="56">
                  <c:v>32.352400000000003</c:v>
                </c:pt>
                <c:pt idx="57">
                  <c:v>31.537099999999999</c:v>
                </c:pt>
                <c:pt idx="58">
                  <c:v>30.645700000000001</c:v>
                </c:pt>
                <c:pt idx="59">
                  <c:v>29.769500000000001</c:v>
                </c:pt>
                <c:pt idx="60">
                  <c:v>29</c:v>
                </c:pt>
                <c:pt idx="61">
                  <c:v>28.249099999999999</c:v>
                </c:pt>
                <c:pt idx="62">
                  <c:v>27.450299999999999</c:v>
                </c:pt>
                <c:pt idx="63">
                  <c:v>26.726900000000001</c:v>
                </c:pt>
                <c:pt idx="64">
                  <c:v>26.202300000000001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 formatCode="0.0">
                  <c:v>26</c:v>
                </c:pt>
                <c:pt idx="79" formatCode="0.0">
                  <c:v>25.9</c:v>
                </c:pt>
                <c:pt idx="80" formatCode="0.0">
                  <c:v>25.8</c:v>
                </c:pt>
                <c:pt idx="81" formatCode="0.0">
                  <c:v>25.6</c:v>
                </c:pt>
                <c:pt idx="82" formatCode="0.0">
                  <c:v>25.3</c:v>
                </c:pt>
                <c:pt idx="83" formatCode="0.0">
                  <c:v>25.1</c:v>
                </c:pt>
                <c:pt idx="84" formatCode="0.0">
                  <c:v>25</c:v>
                </c:pt>
                <c:pt idx="85" formatCode="0.0">
                  <c:v>24.7</c:v>
                </c:pt>
                <c:pt idx="86" formatCode="0.0">
                  <c:v>24.2</c:v>
                </c:pt>
                <c:pt idx="87" formatCode="0.0">
                  <c:v>24.4</c:v>
                </c:pt>
                <c:pt idx="88" formatCode="0.0">
                  <c:v>24.2</c:v>
                </c:pt>
                <c:pt idx="89" formatCode="0.0">
                  <c:v>23.9</c:v>
                </c:pt>
                <c:pt idx="90" formatCode="0.0">
                  <c:v>23.8</c:v>
                </c:pt>
                <c:pt idx="91" formatCode="0.0">
                  <c:v>23.5</c:v>
                </c:pt>
                <c:pt idx="92" formatCode="0.0">
                  <c:v>23.2</c:v>
                </c:pt>
                <c:pt idx="93" formatCode="0.0">
                  <c:v>22.6</c:v>
                </c:pt>
                <c:pt idx="94" formatCode="0.0">
                  <c:v>22.3</c:v>
                </c:pt>
                <c:pt idx="95" formatCode="0.0">
                  <c:v>22.4</c:v>
                </c:pt>
                <c:pt idx="96" formatCode="0.0">
                  <c:v>22.7</c:v>
                </c:pt>
                <c:pt idx="97" formatCode="0.0">
                  <c:v>23</c:v>
                </c:pt>
                <c:pt idx="98" formatCode="0.0">
                  <c:v>23.4</c:v>
                </c:pt>
                <c:pt idx="99" formatCode="0.0">
                  <c:v>23.6</c:v>
                </c:pt>
                <c:pt idx="100" formatCode="0.0">
                  <c:v>23.8</c:v>
                </c:pt>
                <c:pt idx="101" formatCode="0.0">
                  <c:v>24.1</c:v>
                </c:pt>
                <c:pt idx="102" formatCode="0.0">
                  <c:v>24.5</c:v>
                </c:pt>
                <c:pt idx="103" formatCode="0.0">
                  <c:v>24.9</c:v>
                </c:pt>
                <c:pt idx="104" formatCode="0.0">
                  <c:v>25.2</c:v>
                </c:pt>
                <c:pt idx="105" formatCode="0.0">
                  <c:v>25.5</c:v>
                </c:pt>
                <c:pt idx="106" formatCode="0.0">
                  <c:v>25.4</c:v>
                </c:pt>
                <c:pt idx="107" formatCode="0.0">
                  <c:v>25.1</c:v>
                </c:pt>
                <c:pt idx="108" formatCode="0.0">
                  <c:v>24.7</c:v>
                </c:pt>
                <c:pt idx="109" formatCode="0.0">
                  <c:v>24.3</c:v>
                </c:pt>
                <c:pt idx="110" formatCode="0.0">
                  <c:v>23.8</c:v>
                </c:pt>
                <c:pt idx="111" formatCode="0.0">
                  <c:v>23.3</c:v>
                </c:pt>
                <c:pt idx="112" formatCode="0.0">
                  <c:v>23</c:v>
                </c:pt>
                <c:pt idx="113" formatCode="0.0">
                  <c:v>22.5</c:v>
                </c:pt>
                <c:pt idx="114" formatCode="0.0">
                  <c:v>22.4</c:v>
                </c:pt>
                <c:pt idx="115" formatCode="0.0">
                  <c:v>22.2</c:v>
                </c:pt>
                <c:pt idx="116" formatCode="0.0">
                  <c:v>22.2</c:v>
                </c:pt>
                <c:pt idx="117" formatCode="0.0">
                  <c:v>22</c:v>
                </c:pt>
                <c:pt idx="118" formatCode="0.0">
                  <c:v>22.1</c:v>
                </c:pt>
                <c:pt idx="119" formatCode="0.0">
                  <c:v>21.9</c:v>
                </c:pt>
                <c:pt idx="120" formatCode="0.0">
                  <c:v>21.7</c:v>
                </c:pt>
                <c:pt idx="121" formatCode="0.0">
                  <c:v>21.6</c:v>
                </c:pt>
                <c:pt idx="122" formatCode="0.0">
                  <c:v>21.4</c:v>
                </c:pt>
                <c:pt idx="123" formatCode="0.0">
                  <c:v>21</c:v>
                </c:pt>
                <c:pt idx="124" formatCode="0.0">
                  <c:v>20.399999999999999</c:v>
                </c:pt>
                <c:pt idx="125" formatCode="0.0">
                  <c:v>20</c:v>
                </c:pt>
                <c:pt idx="126" formatCode="0.0">
                  <c:v>19.7</c:v>
                </c:pt>
                <c:pt idx="127" formatCode="0.0">
                  <c:v>19.600000000000001</c:v>
                </c:pt>
                <c:pt idx="128" formatCode="0.0">
                  <c:v>19.3</c:v>
                </c:pt>
                <c:pt idx="129" formatCode="0.0">
                  <c:v>18.899999999999999</c:v>
                </c:pt>
                <c:pt idx="130" formatCode="0.0">
                  <c:v>18.7</c:v>
                </c:pt>
                <c:pt idx="131" formatCode="0.0">
                  <c:v>18.399999999999999</c:v>
                </c:pt>
                <c:pt idx="132" formatCode="0.0">
                  <c:v>18.3</c:v>
                </c:pt>
                <c:pt idx="133" formatCode="0.0">
                  <c:v>18.3</c:v>
                </c:pt>
                <c:pt idx="134" formatCode="0.0">
                  <c:v>18.2</c:v>
                </c:pt>
                <c:pt idx="135" formatCode="0.0">
                  <c:v>18</c:v>
                </c:pt>
                <c:pt idx="136" formatCode="0.0">
                  <c:v>18.5</c:v>
                </c:pt>
                <c:pt idx="137" formatCode="0.0">
                  <c:v>18.2</c:v>
                </c:pt>
                <c:pt idx="138" formatCode="0.0">
                  <c:v>18.3</c:v>
                </c:pt>
                <c:pt idx="139" formatCode="0.0">
                  <c:v>18.2</c:v>
                </c:pt>
                <c:pt idx="140" formatCode="0.0">
                  <c:v>17.5</c:v>
                </c:pt>
                <c:pt idx="141" formatCode="0.0">
                  <c:v>17.7</c:v>
                </c:pt>
                <c:pt idx="142" formatCode="0.0">
                  <c:v>18</c:v>
                </c:pt>
                <c:pt idx="143" formatCode="0.0">
                  <c:v>17.7</c:v>
                </c:pt>
                <c:pt idx="144" formatCode="0.0">
                  <c:v>16.8</c:v>
                </c:pt>
                <c:pt idx="145" formatCode="0.0">
                  <c:v>16.2</c:v>
                </c:pt>
                <c:pt idx="146" formatCode="0.0">
                  <c:v>15.3</c:v>
                </c:pt>
                <c:pt idx="147" formatCode="0.0">
                  <c:v>13.9</c:v>
                </c:pt>
                <c:pt idx="148" formatCode="0.0">
                  <c:v>11.8</c:v>
                </c:pt>
                <c:pt idx="149" formatCode="0.0">
                  <c:v>11.7</c:v>
                </c:pt>
                <c:pt idx="150" formatCode="0.0">
                  <c:v>10.9</c:v>
                </c:pt>
                <c:pt idx="151" formatCode="0.0">
                  <c:v>11.1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59-46E3-99C7-A36764462248}"/>
            </c:ext>
          </c:extLst>
        </c:ser>
        <c:ser>
          <c:idx val="1"/>
          <c:order val="1"/>
          <c:tx>
            <c:strRef>
              <c:f>'Аргентина-Бриньоли'!$I$2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'Аргентина-Бриньоли'!$G$3:$G$154</c:f>
              <c:numCache>
                <c:formatCode>General</c:formatCode>
                <c:ptCount val="152"/>
                <c:pt idx="0">
                  <c:v>1872</c:v>
                </c:pt>
                <c:pt idx="1">
                  <c:v>1873</c:v>
                </c:pt>
                <c:pt idx="2">
                  <c:v>1874</c:v>
                </c:pt>
                <c:pt idx="3">
                  <c:v>1875</c:v>
                </c:pt>
                <c:pt idx="4">
                  <c:v>1876</c:v>
                </c:pt>
                <c:pt idx="5">
                  <c:v>1877</c:v>
                </c:pt>
                <c:pt idx="6">
                  <c:v>1878</c:v>
                </c:pt>
                <c:pt idx="7">
                  <c:v>1879</c:v>
                </c:pt>
                <c:pt idx="8">
                  <c:v>1880</c:v>
                </c:pt>
                <c:pt idx="9">
                  <c:v>1881</c:v>
                </c:pt>
                <c:pt idx="10">
                  <c:v>1882</c:v>
                </c:pt>
                <c:pt idx="11">
                  <c:v>1883</c:v>
                </c:pt>
                <c:pt idx="12">
                  <c:v>1884</c:v>
                </c:pt>
                <c:pt idx="13">
                  <c:v>1885</c:v>
                </c:pt>
                <c:pt idx="14">
                  <c:v>1886</c:v>
                </c:pt>
                <c:pt idx="15">
                  <c:v>1887</c:v>
                </c:pt>
                <c:pt idx="16">
                  <c:v>1888</c:v>
                </c:pt>
                <c:pt idx="17">
                  <c:v>1889</c:v>
                </c:pt>
                <c:pt idx="18">
                  <c:v>1890</c:v>
                </c:pt>
                <c:pt idx="19">
                  <c:v>1891</c:v>
                </c:pt>
                <c:pt idx="20">
                  <c:v>1892</c:v>
                </c:pt>
                <c:pt idx="21">
                  <c:v>1893</c:v>
                </c:pt>
                <c:pt idx="22">
                  <c:v>1894</c:v>
                </c:pt>
                <c:pt idx="23">
                  <c:v>1895</c:v>
                </c:pt>
                <c:pt idx="24">
                  <c:v>1896</c:v>
                </c:pt>
                <c:pt idx="25">
                  <c:v>1897</c:v>
                </c:pt>
                <c:pt idx="26">
                  <c:v>1898</c:v>
                </c:pt>
                <c:pt idx="27">
                  <c:v>1899</c:v>
                </c:pt>
                <c:pt idx="28">
                  <c:v>1900</c:v>
                </c:pt>
                <c:pt idx="29">
                  <c:v>1901</c:v>
                </c:pt>
                <c:pt idx="30">
                  <c:v>1902</c:v>
                </c:pt>
                <c:pt idx="31">
                  <c:v>1903</c:v>
                </c:pt>
                <c:pt idx="32">
                  <c:v>1904</c:v>
                </c:pt>
                <c:pt idx="33">
                  <c:v>1905</c:v>
                </c:pt>
                <c:pt idx="34">
                  <c:v>1906</c:v>
                </c:pt>
                <c:pt idx="35">
                  <c:v>1907</c:v>
                </c:pt>
                <c:pt idx="36">
                  <c:v>1908</c:v>
                </c:pt>
                <c:pt idx="37">
                  <c:v>1909</c:v>
                </c:pt>
                <c:pt idx="38">
                  <c:v>1910</c:v>
                </c:pt>
                <c:pt idx="39">
                  <c:v>1911</c:v>
                </c:pt>
                <c:pt idx="40">
                  <c:v>1912</c:v>
                </c:pt>
                <c:pt idx="41">
                  <c:v>1913</c:v>
                </c:pt>
                <c:pt idx="42">
                  <c:v>1914</c:v>
                </c:pt>
                <c:pt idx="43">
                  <c:v>1915</c:v>
                </c:pt>
                <c:pt idx="44">
                  <c:v>1916</c:v>
                </c:pt>
                <c:pt idx="45">
                  <c:v>1917</c:v>
                </c:pt>
                <c:pt idx="46">
                  <c:v>1918</c:v>
                </c:pt>
                <c:pt idx="47">
                  <c:v>1919</c:v>
                </c:pt>
                <c:pt idx="48">
                  <c:v>1920</c:v>
                </c:pt>
                <c:pt idx="49">
                  <c:v>1921</c:v>
                </c:pt>
                <c:pt idx="50">
                  <c:v>1922</c:v>
                </c:pt>
                <c:pt idx="51">
                  <c:v>1923</c:v>
                </c:pt>
                <c:pt idx="52">
                  <c:v>1924</c:v>
                </c:pt>
                <c:pt idx="53">
                  <c:v>1925</c:v>
                </c:pt>
                <c:pt idx="54">
                  <c:v>1926</c:v>
                </c:pt>
                <c:pt idx="55">
                  <c:v>1927</c:v>
                </c:pt>
                <c:pt idx="56">
                  <c:v>1928</c:v>
                </c:pt>
                <c:pt idx="57">
                  <c:v>1929</c:v>
                </c:pt>
                <c:pt idx="58">
                  <c:v>1930</c:v>
                </c:pt>
                <c:pt idx="59">
                  <c:v>1931</c:v>
                </c:pt>
                <c:pt idx="60">
                  <c:v>1932</c:v>
                </c:pt>
                <c:pt idx="61">
                  <c:v>1933</c:v>
                </c:pt>
                <c:pt idx="62">
                  <c:v>1934</c:v>
                </c:pt>
                <c:pt idx="63">
                  <c:v>1935</c:v>
                </c:pt>
                <c:pt idx="64">
                  <c:v>1936</c:v>
                </c:pt>
                <c:pt idx="65">
                  <c:v>1937</c:v>
                </c:pt>
                <c:pt idx="66">
                  <c:v>1938</c:v>
                </c:pt>
                <c:pt idx="67">
                  <c:v>1939</c:v>
                </c:pt>
                <c:pt idx="68">
                  <c:v>1940</c:v>
                </c:pt>
                <c:pt idx="69">
                  <c:v>1941</c:v>
                </c:pt>
                <c:pt idx="70">
                  <c:v>1942</c:v>
                </c:pt>
                <c:pt idx="71">
                  <c:v>1943</c:v>
                </c:pt>
                <c:pt idx="72">
                  <c:v>1944</c:v>
                </c:pt>
                <c:pt idx="73">
                  <c:v>1945</c:v>
                </c:pt>
                <c:pt idx="74">
                  <c:v>1946</c:v>
                </c:pt>
                <c:pt idx="75">
                  <c:v>1947</c:v>
                </c:pt>
                <c:pt idx="76">
                  <c:v>1948</c:v>
                </c:pt>
                <c:pt idx="77">
                  <c:v>1949</c:v>
                </c:pt>
                <c:pt idx="78">
                  <c:v>1950</c:v>
                </c:pt>
                <c:pt idx="79">
                  <c:v>1951</c:v>
                </c:pt>
                <c:pt idx="80">
                  <c:v>1952</c:v>
                </c:pt>
                <c:pt idx="81">
                  <c:v>1953</c:v>
                </c:pt>
                <c:pt idx="82">
                  <c:v>1954</c:v>
                </c:pt>
                <c:pt idx="83">
                  <c:v>1955</c:v>
                </c:pt>
                <c:pt idx="84">
                  <c:v>1956</c:v>
                </c:pt>
                <c:pt idx="85">
                  <c:v>1957</c:v>
                </c:pt>
                <c:pt idx="86">
                  <c:v>1958</c:v>
                </c:pt>
                <c:pt idx="87">
                  <c:v>1959</c:v>
                </c:pt>
                <c:pt idx="88">
                  <c:v>1960</c:v>
                </c:pt>
                <c:pt idx="89">
                  <c:v>1961</c:v>
                </c:pt>
                <c:pt idx="90">
                  <c:v>1962</c:v>
                </c:pt>
                <c:pt idx="91">
                  <c:v>1963</c:v>
                </c:pt>
                <c:pt idx="92">
                  <c:v>1964</c:v>
                </c:pt>
                <c:pt idx="93">
                  <c:v>1965</c:v>
                </c:pt>
                <c:pt idx="94">
                  <c:v>1966</c:v>
                </c:pt>
                <c:pt idx="95">
                  <c:v>1967</c:v>
                </c:pt>
                <c:pt idx="96">
                  <c:v>1968</c:v>
                </c:pt>
                <c:pt idx="97">
                  <c:v>1969</c:v>
                </c:pt>
                <c:pt idx="98">
                  <c:v>1970</c:v>
                </c:pt>
                <c:pt idx="99">
                  <c:v>1971</c:v>
                </c:pt>
                <c:pt idx="100">
                  <c:v>1972</c:v>
                </c:pt>
                <c:pt idx="101">
                  <c:v>1973</c:v>
                </c:pt>
                <c:pt idx="102">
                  <c:v>1974</c:v>
                </c:pt>
                <c:pt idx="103">
                  <c:v>1975</c:v>
                </c:pt>
                <c:pt idx="104">
                  <c:v>1976</c:v>
                </c:pt>
                <c:pt idx="105">
                  <c:v>1977</c:v>
                </c:pt>
                <c:pt idx="106">
                  <c:v>1978</c:v>
                </c:pt>
                <c:pt idx="107">
                  <c:v>1979</c:v>
                </c:pt>
                <c:pt idx="108">
                  <c:v>1980</c:v>
                </c:pt>
                <c:pt idx="109">
                  <c:v>1981</c:v>
                </c:pt>
                <c:pt idx="110">
                  <c:v>1982</c:v>
                </c:pt>
                <c:pt idx="111">
                  <c:v>1983</c:v>
                </c:pt>
                <c:pt idx="112">
                  <c:v>1984</c:v>
                </c:pt>
                <c:pt idx="113">
                  <c:v>1985</c:v>
                </c:pt>
                <c:pt idx="114">
                  <c:v>1986</c:v>
                </c:pt>
                <c:pt idx="115">
                  <c:v>1987</c:v>
                </c:pt>
                <c:pt idx="116">
                  <c:v>1988</c:v>
                </c:pt>
                <c:pt idx="117">
                  <c:v>1989</c:v>
                </c:pt>
                <c:pt idx="118">
                  <c:v>1990</c:v>
                </c:pt>
                <c:pt idx="119">
                  <c:v>1991</c:v>
                </c:pt>
                <c:pt idx="120">
                  <c:v>1992</c:v>
                </c:pt>
                <c:pt idx="121">
                  <c:v>1993</c:v>
                </c:pt>
                <c:pt idx="122">
                  <c:v>1994</c:v>
                </c:pt>
                <c:pt idx="123">
                  <c:v>1995</c:v>
                </c:pt>
                <c:pt idx="124">
                  <c:v>1996</c:v>
                </c:pt>
                <c:pt idx="125">
                  <c:v>1997</c:v>
                </c:pt>
                <c:pt idx="126">
                  <c:v>1998</c:v>
                </c:pt>
                <c:pt idx="127">
                  <c:v>1999</c:v>
                </c:pt>
                <c:pt idx="128">
                  <c:v>2000</c:v>
                </c:pt>
                <c:pt idx="129">
                  <c:v>2001</c:v>
                </c:pt>
                <c:pt idx="130">
                  <c:v>2002</c:v>
                </c:pt>
                <c:pt idx="131">
                  <c:v>2003</c:v>
                </c:pt>
                <c:pt idx="132">
                  <c:v>2004</c:v>
                </c:pt>
                <c:pt idx="133">
                  <c:v>2005</c:v>
                </c:pt>
                <c:pt idx="134">
                  <c:v>2006</c:v>
                </c:pt>
                <c:pt idx="135">
                  <c:v>2007</c:v>
                </c:pt>
                <c:pt idx="136">
                  <c:v>2008</c:v>
                </c:pt>
                <c:pt idx="137">
                  <c:v>2009</c:v>
                </c:pt>
                <c:pt idx="138">
                  <c:v>2010</c:v>
                </c:pt>
                <c:pt idx="139">
                  <c:v>2011</c:v>
                </c:pt>
                <c:pt idx="140">
                  <c:v>2012</c:v>
                </c:pt>
                <c:pt idx="141">
                  <c:v>2013</c:v>
                </c:pt>
                <c:pt idx="142">
                  <c:v>2014</c:v>
                </c:pt>
                <c:pt idx="143">
                  <c:v>2015</c:v>
                </c:pt>
                <c:pt idx="144">
                  <c:v>2016</c:v>
                </c:pt>
                <c:pt idx="145">
                  <c:v>2017</c:v>
                </c:pt>
                <c:pt idx="146">
                  <c:v>2018</c:v>
                </c:pt>
                <c:pt idx="147">
                  <c:v>2019</c:v>
                </c:pt>
                <c:pt idx="148">
                  <c:v>2020</c:v>
                </c:pt>
                <c:pt idx="149">
                  <c:v>2021</c:v>
                </c:pt>
                <c:pt idx="150">
                  <c:v>2022</c:v>
                </c:pt>
                <c:pt idx="151">
                  <c:v>2023</c:v>
                </c:pt>
              </c:numCache>
            </c:numRef>
          </c:xVal>
          <c:yVal>
            <c:numRef>
              <c:f>'Аргентина-Бриньоли'!$I$3:$I$154</c:f>
              <c:numCache>
                <c:formatCode>0.00</c:formatCode>
                <c:ptCount val="152"/>
                <c:pt idx="0">
                  <c:v>32</c:v>
                </c:pt>
                <c:pt idx="1">
                  <c:v>31.408000000000001</c:v>
                </c:pt>
                <c:pt idx="2">
                  <c:v>30.864000000000001</c:v>
                </c:pt>
                <c:pt idx="3">
                  <c:v>30.416</c:v>
                </c:pt>
                <c:pt idx="4">
                  <c:v>30.111999999999998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30.020800000000001</c:v>
                </c:pt>
                <c:pt idx="12">
                  <c:v>30.070399999999999</c:v>
                </c:pt>
                <c:pt idx="13">
                  <c:v>30.1296</c:v>
                </c:pt>
                <c:pt idx="14">
                  <c:v>30.179200000000002</c:v>
                </c:pt>
                <c:pt idx="15">
                  <c:v>30.2</c:v>
                </c:pt>
                <c:pt idx="16">
                  <c:v>30.075199999999999</c:v>
                </c:pt>
                <c:pt idx="17">
                  <c:v>29.7776</c:v>
                </c:pt>
                <c:pt idx="18">
                  <c:v>29.4224</c:v>
                </c:pt>
                <c:pt idx="19">
                  <c:v>29.1248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28.782399999999999</c:v>
                </c:pt>
                <c:pt idx="27">
                  <c:v>28.2271</c:v>
                </c:pt>
                <c:pt idx="28">
                  <c:v>27.480699999999999</c:v>
                </c:pt>
                <c:pt idx="29">
                  <c:v>26.689499999999999</c:v>
                </c:pt>
                <c:pt idx="30">
                  <c:v>26</c:v>
                </c:pt>
                <c:pt idx="31">
                  <c:v>25.415299999999998</c:v>
                </c:pt>
                <c:pt idx="32">
                  <c:v>24.837599999999998</c:v>
                </c:pt>
                <c:pt idx="33">
                  <c:v>24.2624</c:v>
                </c:pt>
                <c:pt idx="34">
                  <c:v>23.684699999999999</c:v>
                </c:pt>
                <c:pt idx="35">
                  <c:v>23.1</c:v>
                </c:pt>
                <c:pt idx="36">
                  <c:v>22.489599999999999</c:v>
                </c:pt>
                <c:pt idx="37">
                  <c:v>21.8565</c:v>
                </c:pt>
                <c:pt idx="38">
                  <c:v>21.2286</c:v>
                </c:pt>
                <c:pt idx="39">
                  <c:v>20.633900000000001</c:v>
                </c:pt>
                <c:pt idx="40">
                  <c:v>20.100000000000001</c:v>
                </c:pt>
                <c:pt idx="41">
                  <c:v>19.644400000000001</c:v>
                </c:pt>
                <c:pt idx="42">
                  <c:v>19.2422</c:v>
                </c:pt>
                <c:pt idx="43">
                  <c:v>18.857800000000001</c:v>
                </c:pt>
                <c:pt idx="44">
                  <c:v>18.4556</c:v>
                </c:pt>
                <c:pt idx="45">
                  <c:v>18</c:v>
                </c:pt>
                <c:pt idx="46">
                  <c:v>17.419799999999999</c:v>
                </c:pt>
                <c:pt idx="47">
                  <c:v>16.732199999999999</c:v>
                </c:pt>
                <c:pt idx="48">
                  <c:v>16.034800000000001</c:v>
                </c:pt>
                <c:pt idx="49">
                  <c:v>15.424899999999999</c:v>
                </c:pt>
                <c:pt idx="50">
                  <c:v>15</c:v>
                </c:pt>
                <c:pt idx="51">
                  <c:v>14.736000000000001</c:v>
                </c:pt>
                <c:pt idx="52">
                  <c:v>14.528</c:v>
                </c:pt>
                <c:pt idx="53">
                  <c:v>14.352</c:v>
                </c:pt>
                <c:pt idx="54">
                  <c:v>14.183999999999999</c:v>
                </c:pt>
                <c:pt idx="55">
                  <c:v>14</c:v>
                </c:pt>
                <c:pt idx="56">
                  <c:v>13.768000000000001</c:v>
                </c:pt>
                <c:pt idx="57">
                  <c:v>13.504</c:v>
                </c:pt>
                <c:pt idx="58">
                  <c:v>13.256</c:v>
                </c:pt>
                <c:pt idx="59">
                  <c:v>13.071999999999999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12.8347</c:v>
                </c:pt>
                <c:pt idx="67">
                  <c:v>12.423999999999999</c:v>
                </c:pt>
                <c:pt idx="68">
                  <c:v>11.896000000000001</c:v>
                </c:pt>
                <c:pt idx="69">
                  <c:v>11.3787</c:v>
                </c:pt>
                <c:pt idx="70">
                  <c:v>11</c:v>
                </c:pt>
                <c:pt idx="71">
                  <c:v>10.752000000000001</c:v>
                </c:pt>
                <c:pt idx="72">
                  <c:v>10.536</c:v>
                </c:pt>
                <c:pt idx="73">
                  <c:v>10.343999999999999</c:v>
                </c:pt>
                <c:pt idx="74">
                  <c:v>10.167999999999999</c:v>
                </c:pt>
                <c:pt idx="75">
                  <c:v>10</c:v>
                </c:pt>
                <c:pt idx="76">
                  <c:v>9.9333333333333336</c:v>
                </c:pt>
                <c:pt idx="77">
                  <c:v>9.8666666666666671</c:v>
                </c:pt>
                <c:pt idx="78" formatCode="0.0">
                  <c:v>9.8000000000000007</c:v>
                </c:pt>
                <c:pt idx="79" formatCode="0.0">
                  <c:v>9.5</c:v>
                </c:pt>
                <c:pt idx="80" formatCode="0.0">
                  <c:v>9</c:v>
                </c:pt>
                <c:pt idx="81" formatCode="0.0">
                  <c:v>9.1</c:v>
                </c:pt>
                <c:pt idx="82" formatCode="0.0">
                  <c:v>8.8000000000000007</c:v>
                </c:pt>
                <c:pt idx="83" formatCode="0.0">
                  <c:v>9.1</c:v>
                </c:pt>
                <c:pt idx="84" formatCode="0.0">
                  <c:v>8.6999999999999993</c:v>
                </c:pt>
                <c:pt idx="85" formatCode="0.0">
                  <c:v>9</c:v>
                </c:pt>
                <c:pt idx="86" formatCode="0.0">
                  <c:v>8.4</c:v>
                </c:pt>
                <c:pt idx="87" formatCode="0.0">
                  <c:v>8.6</c:v>
                </c:pt>
                <c:pt idx="88" formatCode="0.0">
                  <c:v>8.6999999999999993</c:v>
                </c:pt>
                <c:pt idx="89" formatCode="0.0">
                  <c:v>8.5</c:v>
                </c:pt>
                <c:pt idx="90" formatCode="0.0">
                  <c:v>8.6999999999999993</c:v>
                </c:pt>
                <c:pt idx="91" formatCode="0.0">
                  <c:v>8.6999999999999993</c:v>
                </c:pt>
                <c:pt idx="92" formatCode="0.0">
                  <c:v>8.9</c:v>
                </c:pt>
                <c:pt idx="93" formatCode="0.0">
                  <c:v>8.8000000000000007</c:v>
                </c:pt>
                <c:pt idx="94" formatCode="0.0">
                  <c:v>8.8000000000000007</c:v>
                </c:pt>
                <c:pt idx="95" formatCode="0.0">
                  <c:v>8.9</c:v>
                </c:pt>
                <c:pt idx="96" formatCode="0.0">
                  <c:v>9.1999999999999993</c:v>
                </c:pt>
                <c:pt idx="97" formatCode="0.0">
                  <c:v>9.5</c:v>
                </c:pt>
                <c:pt idx="98" formatCode="0.0">
                  <c:v>9.1999999999999993</c:v>
                </c:pt>
                <c:pt idx="99" formatCode="0.0">
                  <c:v>9.4</c:v>
                </c:pt>
                <c:pt idx="100" formatCode="0.0">
                  <c:v>9.3000000000000007</c:v>
                </c:pt>
                <c:pt idx="101" formatCode="0.0">
                  <c:v>9.3000000000000007</c:v>
                </c:pt>
                <c:pt idx="102" formatCode="0.0">
                  <c:v>9.3000000000000007</c:v>
                </c:pt>
                <c:pt idx="103" formatCode="0.0">
                  <c:v>9.1</c:v>
                </c:pt>
                <c:pt idx="104" formatCode="0.0">
                  <c:v>9.1999999999999993</c:v>
                </c:pt>
                <c:pt idx="105" formatCode="0.0">
                  <c:v>8.9</c:v>
                </c:pt>
                <c:pt idx="106" formatCode="0.0">
                  <c:v>8.9</c:v>
                </c:pt>
                <c:pt idx="107" formatCode="0.0">
                  <c:v>8.8000000000000007</c:v>
                </c:pt>
                <c:pt idx="108" formatCode="0.0">
                  <c:v>8.9</c:v>
                </c:pt>
                <c:pt idx="109" formatCode="0.0">
                  <c:v>8.6999999999999993</c:v>
                </c:pt>
                <c:pt idx="110" formatCode="0.0">
                  <c:v>8.8000000000000007</c:v>
                </c:pt>
                <c:pt idx="111" formatCode="0.0">
                  <c:v>8.8000000000000007</c:v>
                </c:pt>
                <c:pt idx="112" formatCode="0.0">
                  <c:v>8.8000000000000007</c:v>
                </c:pt>
                <c:pt idx="113" formatCode="0.0">
                  <c:v>8.4</c:v>
                </c:pt>
                <c:pt idx="114" formatCode="0.0">
                  <c:v>8.1999999999999993</c:v>
                </c:pt>
                <c:pt idx="115" formatCode="0.0">
                  <c:v>8</c:v>
                </c:pt>
                <c:pt idx="116" formatCode="0.0">
                  <c:v>7.9</c:v>
                </c:pt>
                <c:pt idx="117" formatCode="0.0">
                  <c:v>7.7</c:v>
                </c:pt>
                <c:pt idx="118" formatCode="0.0">
                  <c:v>7.8</c:v>
                </c:pt>
                <c:pt idx="119" formatCode="0.0">
                  <c:v>7.6</c:v>
                </c:pt>
                <c:pt idx="120" formatCode="0.0">
                  <c:v>7.7</c:v>
                </c:pt>
                <c:pt idx="121" formatCode="0.0">
                  <c:v>7.7</c:v>
                </c:pt>
                <c:pt idx="122" formatCode="0.0">
                  <c:v>7.5</c:v>
                </c:pt>
                <c:pt idx="123" formatCode="0.0">
                  <c:v>7.6</c:v>
                </c:pt>
                <c:pt idx="124" formatCode="0.0">
                  <c:v>7.5</c:v>
                </c:pt>
                <c:pt idx="125" formatCode="0.0">
                  <c:v>7.4</c:v>
                </c:pt>
                <c:pt idx="126" formatCode="0.0">
                  <c:v>7.6</c:v>
                </c:pt>
                <c:pt idx="127" formatCode="0.0">
                  <c:v>7.6</c:v>
                </c:pt>
                <c:pt idx="128" formatCode="0.0">
                  <c:v>7.6</c:v>
                </c:pt>
                <c:pt idx="129" formatCode="0.0">
                  <c:v>7.5</c:v>
                </c:pt>
                <c:pt idx="130" formatCode="0.0">
                  <c:v>7.5</c:v>
                </c:pt>
                <c:pt idx="131" formatCode="0.0">
                  <c:v>7.7</c:v>
                </c:pt>
                <c:pt idx="132" formatCode="0.0">
                  <c:v>7.5</c:v>
                </c:pt>
                <c:pt idx="133" formatCode="0.0">
                  <c:v>7.4</c:v>
                </c:pt>
                <c:pt idx="134" formatCode="0.0">
                  <c:v>7.4</c:v>
                </c:pt>
                <c:pt idx="135" formatCode="0.0">
                  <c:v>7.9</c:v>
                </c:pt>
                <c:pt idx="136" formatCode="0.0">
                  <c:v>7.5</c:v>
                </c:pt>
                <c:pt idx="137" formatCode="0.0">
                  <c:v>7.5</c:v>
                </c:pt>
                <c:pt idx="138" formatCode="0.0">
                  <c:v>7.6</c:v>
                </c:pt>
                <c:pt idx="139" formatCode="0.0">
                  <c:v>7.4</c:v>
                </c:pt>
                <c:pt idx="140" formatCode="0.0">
                  <c:v>7.7</c:v>
                </c:pt>
                <c:pt idx="141" formatCode="0.0">
                  <c:v>7.8</c:v>
                </c:pt>
                <c:pt idx="142" formatCode="0.0">
                  <c:v>7.5</c:v>
                </c:pt>
                <c:pt idx="143" formatCode="0.0">
                  <c:v>7.4</c:v>
                </c:pt>
                <c:pt idx="144" formatCode="0.0">
                  <c:v>7.9</c:v>
                </c:pt>
                <c:pt idx="145" formatCode="0.0">
                  <c:v>7.7</c:v>
                </c:pt>
                <c:pt idx="146" formatCode="0.0">
                  <c:v>7.6</c:v>
                </c:pt>
                <c:pt idx="147" formatCode="0.0">
                  <c:v>7.7</c:v>
                </c:pt>
                <c:pt idx="148" formatCode="0.0">
                  <c:v>8.5</c:v>
                </c:pt>
                <c:pt idx="149" formatCode="0.0">
                  <c:v>9.6999999999999993</c:v>
                </c:pt>
                <c:pt idx="150" formatCode="0.0">
                  <c:v>8.8000000000000007</c:v>
                </c:pt>
                <c:pt idx="151" formatCode="0.0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59-46E3-99C7-A36764462248}"/>
            </c:ext>
          </c:extLst>
        </c:ser>
        <c:ser>
          <c:idx val="2"/>
          <c:order val="2"/>
          <c:tx>
            <c:strRef>
              <c:f>'Аргентина-Бриньоли'!$J$2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'Аргентина-Бриньоли'!$G$3:$G$154</c:f>
              <c:numCache>
                <c:formatCode>General</c:formatCode>
                <c:ptCount val="152"/>
                <c:pt idx="0">
                  <c:v>1872</c:v>
                </c:pt>
                <c:pt idx="1">
                  <c:v>1873</c:v>
                </c:pt>
                <c:pt idx="2">
                  <c:v>1874</c:v>
                </c:pt>
                <c:pt idx="3">
                  <c:v>1875</c:v>
                </c:pt>
                <c:pt idx="4">
                  <c:v>1876</c:v>
                </c:pt>
                <c:pt idx="5">
                  <c:v>1877</c:v>
                </c:pt>
                <c:pt idx="6">
                  <c:v>1878</c:v>
                </c:pt>
                <c:pt idx="7">
                  <c:v>1879</c:v>
                </c:pt>
                <c:pt idx="8">
                  <c:v>1880</c:v>
                </c:pt>
                <c:pt idx="9">
                  <c:v>1881</c:v>
                </c:pt>
                <c:pt idx="10">
                  <c:v>1882</c:v>
                </c:pt>
                <c:pt idx="11">
                  <c:v>1883</c:v>
                </c:pt>
                <c:pt idx="12">
                  <c:v>1884</c:v>
                </c:pt>
                <c:pt idx="13">
                  <c:v>1885</c:v>
                </c:pt>
                <c:pt idx="14">
                  <c:v>1886</c:v>
                </c:pt>
                <c:pt idx="15">
                  <c:v>1887</c:v>
                </c:pt>
                <c:pt idx="16">
                  <c:v>1888</c:v>
                </c:pt>
                <c:pt idx="17">
                  <c:v>1889</c:v>
                </c:pt>
                <c:pt idx="18">
                  <c:v>1890</c:v>
                </c:pt>
                <c:pt idx="19">
                  <c:v>1891</c:v>
                </c:pt>
                <c:pt idx="20">
                  <c:v>1892</c:v>
                </c:pt>
                <c:pt idx="21">
                  <c:v>1893</c:v>
                </c:pt>
                <c:pt idx="22">
                  <c:v>1894</c:v>
                </c:pt>
                <c:pt idx="23">
                  <c:v>1895</c:v>
                </c:pt>
                <c:pt idx="24">
                  <c:v>1896</c:v>
                </c:pt>
                <c:pt idx="25">
                  <c:v>1897</c:v>
                </c:pt>
                <c:pt idx="26">
                  <c:v>1898</c:v>
                </c:pt>
                <c:pt idx="27">
                  <c:v>1899</c:v>
                </c:pt>
                <c:pt idx="28">
                  <c:v>1900</c:v>
                </c:pt>
                <c:pt idx="29">
                  <c:v>1901</c:v>
                </c:pt>
                <c:pt idx="30">
                  <c:v>1902</c:v>
                </c:pt>
                <c:pt idx="31">
                  <c:v>1903</c:v>
                </c:pt>
                <c:pt idx="32">
                  <c:v>1904</c:v>
                </c:pt>
                <c:pt idx="33">
                  <c:v>1905</c:v>
                </c:pt>
                <c:pt idx="34">
                  <c:v>1906</c:v>
                </c:pt>
                <c:pt idx="35">
                  <c:v>1907</c:v>
                </c:pt>
                <c:pt idx="36">
                  <c:v>1908</c:v>
                </c:pt>
                <c:pt idx="37">
                  <c:v>1909</c:v>
                </c:pt>
                <c:pt idx="38">
                  <c:v>1910</c:v>
                </c:pt>
                <c:pt idx="39">
                  <c:v>1911</c:v>
                </c:pt>
                <c:pt idx="40">
                  <c:v>1912</c:v>
                </c:pt>
                <c:pt idx="41">
                  <c:v>1913</c:v>
                </c:pt>
                <c:pt idx="42">
                  <c:v>1914</c:v>
                </c:pt>
                <c:pt idx="43">
                  <c:v>1915</c:v>
                </c:pt>
                <c:pt idx="44">
                  <c:v>1916</c:v>
                </c:pt>
                <c:pt idx="45">
                  <c:v>1917</c:v>
                </c:pt>
                <c:pt idx="46">
                  <c:v>1918</c:v>
                </c:pt>
                <c:pt idx="47">
                  <c:v>1919</c:v>
                </c:pt>
                <c:pt idx="48">
                  <c:v>1920</c:v>
                </c:pt>
                <c:pt idx="49">
                  <c:v>1921</c:v>
                </c:pt>
                <c:pt idx="50">
                  <c:v>1922</c:v>
                </c:pt>
                <c:pt idx="51">
                  <c:v>1923</c:v>
                </c:pt>
                <c:pt idx="52">
                  <c:v>1924</c:v>
                </c:pt>
                <c:pt idx="53">
                  <c:v>1925</c:v>
                </c:pt>
                <c:pt idx="54">
                  <c:v>1926</c:v>
                </c:pt>
                <c:pt idx="55">
                  <c:v>1927</c:v>
                </c:pt>
                <c:pt idx="56">
                  <c:v>1928</c:v>
                </c:pt>
                <c:pt idx="57">
                  <c:v>1929</c:v>
                </c:pt>
                <c:pt idx="58">
                  <c:v>1930</c:v>
                </c:pt>
                <c:pt idx="59">
                  <c:v>1931</c:v>
                </c:pt>
                <c:pt idx="60">
                  <c:v>1932</c:v>
                </c:pt>
                <c:pt idx="61">
                  <c:v>1933</c:v>
                </c:pt>
                <c:pt idx="62">
                  <c:v>1934</c:v>
                </c:pt>
                <c:pt idx="63">
                  <c:v>1935</c:v>
                </c:pt>
                <c:pt idx="64">
                  <c:v>1936</c:v>
                </c:pt>
                <c:pt idx="65">
                  <c:v>1937</c:v>
                </c:pt>
                <c:pt idx="66">
                  <c:v>1938</c:v>
                </c:pt>
                <c:pt idx="67">
                  <c:v>1939</c:v>
                </c:pt>
                <c:pt idx="68">
                  <c:v>1940</c:v>
                </c:pt>
                <c:pt idx="69">
                  <c:v>1941</c:v>
                </c:pt>
                <c:pt idx="70">
                  <c:v>1942</c:v>
                </c:pt>
                <c:pt idx="71">
                  <c:v>1943</c:v>
                </c:pt>
                <c:pt idx="72">
                  <c:v>1944</c:v>
                </c:pt>
                <c:pt idx="73">
                  <c:v>1945</c:v>
                </c:pt>
                <c:pt idx="74">
                  <c:v>1946</c:v>
                </c:pt>
                <c:pt idx="75">
                  <c:v>1947</c:v>
                </c:pt>
                <c:pt idx="76">
                  <c:v>1948</c:v>
                </c:pt>
                <c:pt idx="77">
                  <c:v>1949</c:v>
                </c:pt>
                <c:pt idx="78">
                  <c:v>1950</c:v>
                </c:pt>
                <c:pt idx="79">
                  <c:v>1951</c:v>
                </c:pt>
                <c:pt idx="80">
                  <c:v>1952</c:v>
                </c:pt>
                <c:pt idx="81">
                  <c:v>1953</c:v>
                </c:pt>
                <c:pt idx="82">
                  <c:v>1954</c:v>
                </c:pt>
                <c:pt idx="83">
                  <c:v>1955</c:v>
                </c:pt>
                <c:pt idx="84">
                  <c:v>1956</c:v>
                </c:pt>
                <c:pt idx="85">
                  <c:v>1957</c:v>
                </c:pt>
                <c:pt idx="86">
                  <c:v>1958</c:v>
                </c:pt>
                <c:pt idx="87">
                  <c:v>1959</c:v>
                </c:pt>
                <c:pt idx="88">
                  <c:v>1960</c:v>
                </c:pt>
                <c:pt idx="89">
                  <c:v>1961</c:v>
                </c:pt>
                <c:pt idx="90">
                  <c:v>1962</c:v>
                </c:pt>
                <c:pt idx="91">
                  <c:v>1963</c:v>
                </c:pt>
                <c:pt idx="92">
                  <c:v>1964</c:v>
                </c:pt>
                <c:pt idx="93">
                  <c:v>1965</c:v>
                </c:pt>
                <c:pt idx="94">
                  <c:v>1966</c:v>
                </c:pt>
                <c:pt idx="95">
                  <c:v>1967</c:v>
                </c:pt>
                <c:pt idx="96">
                  <c:v>1968</c:v>
                </c:pt>
                <c:pt idx="97">
                  <c:v>1969</c:v>
                </c:pt>
                <c:pt idx="98">
                  <c:v>1970</c:v>
                </c:pt>
                <c:pt idx="99">
                  <c:v>1971</c:v>
                </c:pt>
                <c:pt idx="100">
                  <c:v>1972</c:v>
                </c:pt>
                <c:pt idx="101">
                  <c:v>1973</c:v>
                </c:pt>
                <c:pt idx="102">
                  <c:v>1974</c:v>
                </c:pt>
                <c:pt idx="103">
                  <c:v>1975</c:v>
                </c:pt>
                <c:pt idx="104">
                  <c:v>1976</c:v>
                </c:pt>
                <c:pt idx="105">
                  <c:v>1977</c:v>
                </c:pt>
                <c:pt idx="106">
                  <c:v>1978</c:v>
                </c:pt>
                <c:pt idx="107">
                  <c:v>1979</c:v>
                </c:pt>
                <c:pt idx="108">
                  <c:v>1980</c:v>
                </c:pt>
                <c:pt idx="109">
                  <c:v>1981</c:v>
                </c:pt>
                <c:pt idx="110">
                  <c:v>1982</c:v>
                </c:pt>
                <c:pt idx="111">
                  <c:v>1983</c:v>
                </c:pt>
                <c:pt idx="112">
                  <c:v>1984</c:v>
                </c:pt>
                <c:pt idx="113">
                  <c:v>1985</c:v>
                </c:pt>
                <c:pt idx="114">
                  <c:v>1986</c:v>
                </c:pt>
                <c:pt idx="115">
                  <c:v>1987</c:v>
                </c:pt>
                <c:pt idx="116">
                  <c:v>1988</c:v>
                </c:pt>
                <c:pt idx="117">
                  <c:v>1989</c:v>
                </c:pt>
                <c:pt idx="118">
                  <c:v>1990</c:v>
                </c:pt>
                <c:pt idx="119">
                  <c:v>1991</c:v>
                </c:pt>
                <c:pt idx="120">
                  <c:v>1992</c:v>
                </c:pt>
                <c:pt idx="121">
                  <c:v>1993</c:v>
                </c:pt>
                <c:pt idx="122">
                  <c:v>1994</c:v>
                </c:pt>
                <c:pt idx="123">
                  <c:v>1995</c:v>
                </c:pt>
                <c:pt idx="124">
                  <c:v>1996</c:v>
                </c:pt>
                <c:pt idx="125">
                  <c:v>1997</c:v>
                </c:pt>
                <c:pt idx="126">
                  <c:v>1998</c:v>
                </c:pt>
                <c:pt idx="127">
                  <c:v>1999</c:v>
                </c:pt>
                <c:pt idx="128">
                  <c:v>2000</c:v>
                </c:pt>
                <c:pt idx="129">
                  <c:v>2001</c:v>
                </c:pt>
                <c:pt idx="130">
                  <c:v>2002</c:v>
                </c:pt>
                <c:pt idx="131">
                  <c:v>2003</c:v>
                </c:pt>
                <c:pt idx="132">
                  <c:v>2004</c:v>
                </c:pt>
                <c:pt idx="133">
                  <c:v>2005</c:v>
                </c:pt>
                <c:pt idx="134">
                  <c:v>2006</c:v>
                </c:pt>
                <c:pt idx="135">
                  <c:v>2007</c:v>
                </c:pt>
                <c:pt idx="136">
                  <c:v>2008</c:v>
                </c:pt>
                <c:pt idx="137">
                  <c:v>2009</c:v>
                </c:pt>
                <c:pt idx="138">
                  <c:v>2010</c:v>
                </c:pt>
                <c:pt idx="139">
                  <c:v>2011</c:v>
                </c:pt>
                <c:pt idx="140">
                  <c:v>2012</c:v>
                </c:pt>
                <c:pt idx="141">
                  <c:v>2013</c:v>
                </c:pt>
                <c:pt idx="142">
                  <c:v>2014</c:v>
                </c:pt>
                <c:pt idx="143">
                  <c:v>2015</c:v>
                </c:pt>
                <c:pt idx="144">
                  <c:v>2016</c:v>
                </c:pt>
                <c:pt idx="145">
                  <c:v>2017</c:v>
                </c:pt>
                <c:pt idx="146">
                  <c:v>2018</c:v>
                </c:pt>
                <c:pt idx="147">
                  <c:v>2019</c:v>
                </c:pt>
                <c:pt idx="148">
                  <c:v>2020</c:v>
                </c:pt>
                <c:pt idx="149">
                  <c:v>2021</c:v>
                </c:pt>
                <c:pt idx="150">
                  <c:v>2022</c:v>
                </c:pt>
                <c:pt idx="151">
                  <c:v>2023</c:v>
                </c:pt>
              </c:numCache>
            </c:numRef>
          </c:xVal>
          <c:yVal>
            <c:numRef>
              <c:f>'Аргентина-Бриньоли'!$J$3:$J$154</c:f>
              <c:numCache>
                <c:formatCode>0.00</c:formatCode>
                <c:ptCount val="152"/>
                <c:pt idx="0">
                  <c:v>17</c:v>
                </c:pt>
                <c:pt idx="1">
                  <c:v>17.591999999999999</c:v>
                </c:pt>
                <c:pt idx="2">
                  <c:v>18.135999999999999</c:v>
                </c:pt>
                <c:pt idx="3">
                  <c:v>18.584</c:v>
                </c:pt>
                <c:pt idx="4">
                  <c:v>18.888000000000002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18.788699999999999</c:v>
                </c:pt>
                <c:pt idx="12">
                  <c:v>18.253999999999998</c:v>
                </c:pt>
                <c:pt idx="13">
                  <c:v>17.544999999999998</c:v>
                </c:pt>
                <c:pt idx="14">
                  <c:v>16.810699999999997</c:v>
                </c:pt>
                <c:pt idx="15">
                  <c:v>16.2</c:v>
                </c:pt>
                <c:pt idx="16">
                  <c:v>15.755700000000001</c:v>
                </c:pt>
                <c:pt idx="17">
                  <c:v>15.418199999999999</c:v>
                </c:pt>
                <c:pt idx="18">
                  <c:v>15.182800000000004</c:v>
                </c:pt>
                <c:pt idx="19">
                  <c:v>15.044899999999998</c:v>
                </c:pt>
                <c:pt idx="20">
                  <c:v>15</c:v>
                </c:pt>
                <c:pt idx="21">
                  <c:v>15.114400000000003</c:v>
                </c:pt>
                <c:pt idx="22">
                  <c:v>15.3872</c:v>
                </c:pt>
                <c:pt idx="23">
                  <c:v>15.712800000000001</c:v>
                </c:pt>
                <c:pt idx="24">
                  <c:v>15.985599999999998</c:v>
                </c:pt>
                <c:pt idx="25">
                  <c:v>16.100000000000001</c:v>
                </c:pt>
                <c:pt idx="26">
                  <c:v>16.2469</c:v>
                </c:pt>
                <c:pt idx="27">
                  <c:v>16.616799999999998</c:v>
                </c:pt>
                <c:pt idx="28">
                  <c:v>17.103099999999998</c:v>
                </c:pt>
                <c:pt idx="29">
                  <c:v>17.599700000000002</c:v>
                </c:pt>
                <c:pt idx="30">
                  <c:v>18</c:v>
                </c:pt>
                <c:pt idx="31">
                  <c:v>18.295600000000004</c:v>
                </c:pt>
                <c:pt idx="32">
                  <c:v>18.550799999999999</c:v>
                </c:pt>
                <c:pt idx="33">
                  <c:v>18.768100000000004</c:v>
                </c:pt>
                <c:pt idx="34">
                  <c:v>18.950299999999999</c:v>
                </c:pt>
                <c:pt idx="35">
                  <c:v>19.100000000000001</c:v>
                </c:pt>
                <c:pt idx="36">
                  <c:v>19.176600000000004</c:v>
                </c:pt>
                <c:pt idx="37">
                  <c:v>19.1647</c:v>
                </c:pt>
                <c:pt idx="38">
                  <c:v>19.104500000000002</c:v>
                </c:pt>
                <c:pt idx="39">
                  <c:v>19.036100000000001</c:v>
                </c:pt>
                <c:pt idx="40">
                  <c:v>19</c:v>
                </c:pt>
                <c:pt idx="41">
                  <c:v>18.982299999999999</c:v>
                </c:pt>
                <c:pt idx="42">
                  <c:v>18.954699999999999</c:v>
                </c:pt>
                <c:pt idx="43">
                  <c:v>18.9361</c:v>
                </c:pt>
                <c:pt idx="44">
                  <c:v>18.944900000000001</c:v>
                </c:pt>
                <c:pt idx="45">
                  <c:v>19</c:v>
                </c:pt>
                <c:pt idx="46">
                  <c:v>19.174000000000003</c:v>
                </c:pt>
                <c:pt idx="47">
                  <c:v>19.460799999999999</c:v>
                </c:pt>
                <c:pt idx="48">
                  <c:v>19.760499999999997</c:v>
                </c:pt>
                <c:pt idx="49">
                  <c:v>19.973500000000001</c:v>
                </c:pt>
                <c:pt idx="50">
                  <c:v>20</c:v>
                </c:pt>
                <c:pt idx="51">
                  <c:v>19.885299999999997</c:v>
                </c:pt>
                <c:pt idx="52">
                  <c:v>19.736000000000004</c:v>
                </c:pt>
                <c:pt idx="53">
                  <c:v>19.544</c:v>
                </c:pt>
                <c:pt idx="54">
                  <c:v>19.301300000000005</c:v>
                </c:pt>
                <c:pt idx="55">
                  <c:v>19</c:v>
                </c:pt>
                <c:pt idx="56">
                  <c:v>18.584400000000002</c:v>
                </c:pt>
                <c:pt idx="57">
                  <c:v>18.033099999999997</c:v>
                </c:pt>
                <c:pt idx="58">
                  <c:v>17.389700000000001</c:v>
                </c:pt>
                <c:pt idx="59">
                  <c:v>16.697500000000002</c:v>
                </c:pt>
                <c:pt idx="60">
                  <c:v>16</c:v>
                </c:pt>
                <c:pt idx="61">
                  <c:v>15.249099999999999</c:v>
                </c:pt>
                <c:pt idx="62">
                  <c:v>14.450299999999999</c:v>
                </c:pt>
                <c:pt idx="63">
                  <c:v>13.726900000000001</c:v>
                </c:pt>
                <c:pt idx="64">
                  <c:v>13.202300000000001</c:v>
                </c:pt>
                <c:pt idx="65">
                  <c:v>13</c:v>
                </c:pt>
                <c:pt idx="66">
                  <c:v>13.1653</c:v>
                </c:pt>
                <c:pt idx="67">
                  <c:v>13.576000000000001</c:v>
                </c:pt>
                <c:pt idx="68">
                  <c:v>14.103999999999999</c:v>
                </c:pt>
                <c:pt idx="69">
                  <c:v>14.6213</c:v>
                </c:pt>
                <c:pt idx="70">
                  <c:v>15</c:v>
                </c:pt>
                <c:pt idx="71">
                  <c:v>15.247999999999999</c:v>
                </c:pt>
                <c:pt idx="72">
                  <c:v>15.464</c:v>
                </c:pt>
                <c:pt idx="73">
                  <c:v>15.656000000000001</c:v>
                </c:pt>
                <c:pt idx="74">
                  <c:v>15.832000000000001</c:v>
                </c:pt>
                <c:pt idx="75">
                  <c:v>16</c:v>
                </c:pt>
                <c:pt idx="76">
                  <c:v>16.066666666666666</c:v>
                </c:pt>
                <c:pt idx="77">
                  <c:v>16.133333333333333</c:v>
                </c:pt>
                <c:pt idx="78">
                  <c:v>16.2</c:v>
                </c:pt>
                <c:pt idx="79">
                  <c:v>16.399999999999999</c:v>
                </c:pt>
                <c:pt idx="80">
                  <c:v>16.8</c:v>
                </c:pt>
                <c:pt idx="81">
                  <c:v>16.5</c:v>
                </c:pt>
                <c:pt idx="82">
                  <c:v>16.5</c:v>
                </c:pt>
                <c:pt idx="83">
                  <c:v>16</c:v>
                </c:pt>
                <c:pt idx="84">
                  <c:v>16.3</c:v>
                </c:pt>
                <c:pt idx="85">
                  <c:v>15.7</c:v>
                </c:pt>
                <c:pt idx="86">
                  <c:v>15.799999999999999</c:v>
                </c:pt>
                <c:pt idx="87">
                  <c:v>15.799999999999999</c:v>
                </c:pt>
                <c:pt idx="88">
                  <c:v>15.5</c:v>
                </c:pt>
                <c:pt idx="89">
                  <c:v>15.399999999999999</c:v>
                </c:pt>
                <c:pt idx="90">
                  <c:v>15.100000000000001</c:v>
                </c:pt>
                <c:pt idx="91">
                  <c:v>14.8</c:v>
                </c:pt>
                <c:pt idx="92">
                  <c:v>14.299999999999999</c:v>
                </c:pt>
                <c:pt idx="93">
                  <c:v>13.8</c:v>
                </c:pt>
                <c:pt idx="94">
                  <c:v>13.5</c:v>
                </c:pt>
                <c:pt idx="95">
                  <c:v>13.499999999999998</c:v>
                </c:pt>
                <c:pt idx="96">
                  <c:v>13.5</c:v>
                </c:pt>
                <c:pt idx="97">
                  <c:v>13.5</c:v>
                </c:pt>
                <c:pt idx="98">
                  <c:v>14.2</c:v>
                </c:pt>
                <c:pt idx="99">
                  <c:v>14.200000000000001</c:v>
                </c:pt>
                <c:pt idx="100">
                  <c:v>14.5</c:v>
                </c:pt>
                <c:pt idx="101">
                  <c:v>14.8</c:v>
                </c:pt>
                <c:pt idx="102">
                  <c:v>15.2</c:v>
                </c:pt>
                <c:pt idx="103">
                  <c:v>15.799999999999999</c:v>
                </c:pt>
                <c:pt idx="104">
                  <c:v>16</c:v>
                </c:pt>
                <c:pt idx="105">
                  <c:v>16.600000000000001</c:v>
                </c:pt>
                <c:pt idx="106">
                  <c:v>16.5</c:v>
                </c:pt>
                <c:pt idx="107">
                  <c:v>16.3</c:v>
                </c:pt>
                <c:pt idx="108">
                  <c:v>15.799999999999999</c:v>
                </c:pt>
                <c:pt idx="109">
                  <c:v>15.600000000000001</c:v>
                </c:pt>
                <c:pt idx="110">
                  <c:v>15</c:v>
                </c:pt>
                <c:pt idx="111">
                  <c:v>14.5</c:v>
                </c:pt>
                <c:pt idx="112">
                  <c:v>14.2</c:v>
                </c:pt>
                <c:pt idx="113">
                  <c:v>14.1</c:v>
                </c:pt>
                <c:pt idx="114">
                  <c:v>14.2</c:v>
                </c:pt>
                <c:pt idx="115">
                  <c:v>14.2</c:v>
                </c:pt>
                <c:pt idx="116">
                  <c:v>14.299999999999999</c:v>
                </c:pt>
                <c:pt idx="117">
                  <c:v>14.3</c:v>
                </c:pt>
                <c:pt idx="118">
                  <c:v>14.3</c:v>
                </c:pt>
                <c:pt idx="119">
                  <c:v>14.299999999999999</c:v>
                </c:pt>
                <c:pt idx="120">
                  <c:v>14</c:v>
                </c:pt>
                <c:pt idx="121">
                  <c:v>13.900000000000002</c:v>
                </c:pt>
                <c:pt idx="122">
                  <c:v>13.899999999999999</c:v>
                </c:pt>
                <c:pt idx="123">
                  <c:v>13.4</c:v>
                </c:pt>
                <c:pt idx="124">
                  <c:v>12.899999999999999</c:v>
                </c:pt>
                <c:pt idx="125">
                  <c:v>12.6</c:v>
                </c:pt>
                <c:pt idx="126">
                  <c:v>12.1</c:v>
                </c:pt>
                <c:pt idx="127">
                  <c:v>12.000000000000002</c:v>
                </c:pt>
                <c:pt idx="128">
                  <c:v>11.700000000000001</c:v>
                </c:pt>
                <c:pt idx="129">
                  <c:v>11.399999999999999</c:v>
                </c:pt>
                <c:pt idx="130">
                  <c:v>11.2</c:v>
                </c:pt>
                <c:pt idx="131">
                  <c:v>10.7</c:v>
                </c:pt>
                <c:pt idx="132">
                  <c:v>10.8</c:v>
                </c:pt>
                <c:pt idx="133">
                  <c:v>10.9</c:v>
                </c:pt>
                <c:pt idx="134">
                  <c:v>10.799999999999999</c:v>
                </c:pt>
                <c:pt idx="135">
                  <c:v>10.1</c:v>
                </c:pt>
                <c:pt idx="136">
                  <c:v>11</c:v>
                </c:pt>
                <c:pt idx="137">
                  <c:v>10.7</c:v>
                </c:pt>
                <c:pt idx="138">
                  <c:v>10.700000000000001</c:v>
                </c:pt>
                <c:pt idx="139">
                  <c:v>10.799999999999999</c:v>
                </c:pt>
                <c:pt idx="140">
                  <c:v>9.8000000000000007</c:v>
                </c:pt>
                <c:pt idx="141">
                  <c:v>9.8999999999999986</c:v>
                </c:pt>
                <c:pt idx="142">
                  <c:v>10.5</c:v>
                </c:pt>
                <c:pt idx="143">
                  <c:v>10.299999999999999</c:v>
                </c:pt>
                <c:pt idx="144">
                  <c:v>8.9</c:v>
                </c:pt>
                <c:pt idx="145">
                  <c:v>8.5</c:v>
                </c:pt>
                <c:pt idx="146">
                  <c:v>7.7000000000000011</c:v>
                </c:pt>
                <c:pt idx="147">
                  <c:v>6.2</c:v>
                </c:pt>
                <c:pt idx="148">
                  <c:v>3.3000000000000007</c:v>
                </c:pt>
                <c:pt idx="149">
                  <c:v>2</c:v>
                </c:pt>
                <c:pt idx="150">
                  <c:v>2.0999999999999996</c:v>
                </c:pt>
                <c:pt idx="151">
                  <c:v>3.3999999999999995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59-46E3-99C7-A36764462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773055"/>
        <c:axId val="354760575"/>
      </c:scatterChart>
      <c:valAx>
        <c:axId val="354773055"/>
        <c:scaling>
          <c:orientation val="minMax"/>
          <c:max val="2030"/>
          <c:min val="18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760575"/>
        <c:crosses val="autoZero"/>
        <c:crossBetween val="midCat"/>
        <c:majorUnit val="10"/>
      </c:valAx>
      <c:valAx>
        <c:axId val="354760575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773055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Аргентина (Колвер + </a:t>
            </a:r>
            <a:r>
              <a:rPr lang="en-US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'Аргентина-Колвер'!$B$1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'Аргентина-Колвер'!$A$2:$A$165</c:f>
              <c:numCache>
                <c:formatCode>0</c:formatCode>
                <c:ptCount val="164"/>
                <c:pt idx="0">
                  <c:v>1860</c:v>
                </c:pt>
                <c:pt idx="1">
                  <c:v>1861</c:v>
                </c:pt>
                <c:pt idx="2">
                  <c:v>1862</c:v>
                </c:pt>
                <c:pt idx="3">
                  <c:v>1863</c:v>
                </c:pt>
                <c:pt idx="4">
                  <c:v>1864</c:v>
                </c:pt>
                <c:pt idx="5">
                  <c:v>1865</c:v>
                </c:pt>
                <c:pt idx="6">
                  <c:v>1866</c:v>
                </c:pt>
                <c:pt idx="7">
                  <c:v>1867</c:v>
                </c:pt>
                <c:pt idx="8">
                  <c:v>1868</c:v>
                </c:pt>
                <c:pt idx="9">
                  <c:v>1869</c:v>
                </c:pt>
                <c:pt idx="10">
                  <c:v>1870</c:v>
                </c:pt>
                <c:pt idx="11">
                  <c:v>1871</c:v>
                </c:pt>
                <c:pt idx="12">
                  <c:v>1872</c:v>
                </c:pt>
                <c:pt idx="13">
                  <c:v>1873</c:v>
                </c:pt>
                <c:pt idx="14">
                  <c:v>1874</c:v>
                </c:pt>
                <c:pt idx="15">
                  <c:v>1875</c:v>
                </c:pt>
                <c:pt idx="16">
                  <c:v>1876</c:v>
                </c:pt>
                <c:pt idx="17">
                  <c:v>1877</c:v>
                </c:pt>
                <c:pt idx="18">
                  <c:v>1878</c:v>
                </c:pt>
                <c:pt idx="19">
                  <c:v>1879</c:v>
                </c:pt>
                <c:pt idx="20">
                  <c:v>1880</c:v>
                </c:pt>
                <c:pt idx="21">
                  <c:v>1881</c:v>
                </c:pt>
                <c:pt idx="22">
                  <c:v>1882</c:v>
                </c:pt>
                <c:pt idx="23">
                  <c:v>1883</c:v>
                </c:pt>
                <c:pt idx="24">
                  <c:v>1884</c:v>
                </c:pt>
                <c:pt idx="25">
                  <c:v>1885</c:v>
                </c:pt>
                <c:pt idx="26">
                  <c:v>1886</c:v>
                </c:pt>
                <c:pt idx="27">
                  <c:v>1887</c:v>
                </c:pt>
                <c:pt idx="28">
                  <c:v>1888</c:v>
                </c:pt>
                <c:pt idx="29">
                  <c:v>1889</c:v>
                </c:pt>
                <c:pt idx="30">
                  <c:v>1890</c:v>
                </c:pt>
                <c:pt idx="31">
                  <c:v>1891</c:v>
                </c:pt>
                <c:pt idx="32">
                  <c:v>1892</c:v>
                </c:pt>
                <c:pt idx="33">
                  <c:v>1893</c:v>
                </c:pt>
                <c:pt idx="34">
                  <c:v>1894</c:v>
                </c:pt>
                <c:pt idx="35">
                  <c:v>1895</c:v>
                </c:pt>
                <c:pt idx="36">
                  <c:v>1896</c:v>
                </c:pt>
                <c:pt idx="37">
                  <c:v>1897</c:v>
                </c:pt>
                <c:pt idx="38">
                  <c:v>1898</c:v>
                </c:pt>
                <c:pt idx="39">
                  <c:v>1899</c:v>
                </c:pt>
                <c:pt idx="40">
                  <c:v>1900</c:v>
                </c:pt>
                <c:pt idx="41">
                  <c:v>1901</c:v>
                </c:pt>
                <c:pt idx="42">
                  <c:v>1902</c:v>
                </c:pt>
                <c:pt idx="43">
                  <c:v>1903</c:v>
                </c:pt>
                <c:pt idx="44">
                  <c:v>1904</c:v>
                </c:pt>
                <c:pt idx="45">
                  <c:v>1905</c:v>
                </c:pt>
                <c:pt idx="46">
                  <c:v>1906</c:v>
                </c:pt>
                <c:pt idx="47">
                  <c:v>1907</c:v>
                </c:pt>
                <c:pt idx="48">
                  <c:v>1908</c:v>
                </c:pt>
                <c:pt idx="49">
                  <c:v>1909</c:v>
                </c:pt>
                <c:pt idx="50">
                  <c:v>1910</c:v>
                </c:pt>
                <c:pt idx="51">
                  <c:v>1911</c:v>
                </c:pt>
                <c:pt idx="52">
                  <c:v>1912</c:v>
                </c:pt>
                <c:pt idx="53">
                  <c:v>1913</c:v>
                </c:pt>
                <c:pt idx="54">
                  <c:v>1914</c:v>
                </c:pt>
                <c:pt idx="55">
                  <c:v>1915</c:v>
                </c:pt>
                <c:pt idx="56">
                  <c:v>1916</c:v>
                </c:pt>
                <c:pt idx="57">
                  <c:v>1917</c:v>
                </c:pt>
                <c:pt idx="58">
                  <c:v>1918</c:v>
                </c:pt>
                <c:pt idx="59">
                  <c:v>1919</c:v>
                </c:pt>
                <c:pt idx="60">
                  <c:v>1920</c:v>
                </c:pt>
                <c:pt idx="61">
                  <c:v>1921</c:v>
                </c:pt>
                <c:pt idx="62">
                  <c:v>1922</c:v>
                </c:pt>
                <c:pt idx="63">
                  <c:v>1923</c:v>
                </c:pt>
                <c:pt idx="64">
                  <c:v>1924</c:v>
                </c:pt>
                <c:pt idx="65">
                  <c:v>1925</c:v>
                </c:pt>
                <c:pt idx="66">
                  <c:v>1926</c:v>
                </c:pt>
                <c:pt idx="67">
                  <c:v>1927</c:v>
                </c:pt>
                <c:pt idx="68">
                  <c:v>1928</c:v>
                </c:pt>
                <c:pt idx="69">
                  <c:v>1929</c:v>
                </c:pt>
                <c:pt idx="70">
                  <c:v>1930</c:v>
                </c:pt>
                <c:pt idx="71">
                  <c:v>1931</c:v>
                </c:pt>
                <c:pt idx="72">
                  <c:v>1932</c:v>
                </c:pt>
                <c:pt idx="73">
                  <c:v>1933</c:v>
                </c:pt>
                <c:pt idx="74">
                  <c:v>1934</c:v>
                </c:pt>
                <c:pt idx="75">
                  <c:v>1935</c:v>
                </c:pt>
                <c:pt idx="76">
                  <c:v>1936</c:v>
                </c:pt>
                <c:pt idx="77">
                  <c:v>1937</c:v>
                </c:pt>
                <c:pt idx="78">
                  <c:v>1938</c:v>
                </c:pt>
                <c:pt idx="79">
                  <c:v>1939</c:v>
                </c:pt>
                <c:pt idx="80">
                  <c:v>1940</c:v>
                </c:pt>
                <c:pt idx="81">
                  <c:v>1941</c:v>
                </c:pt>
                <c:pt idx="82">
                  <c:v>1942</c:v>
                </c:pt>
                <c:pt idx="83">
                  <c:v>1943</c:v>
                </c:pt>
                <c:pt idx="84">
                  <c:v>1944</c:v>
                </c:pt>
                <c:pt idx="85">
                  <c:v>1945</c:v>
                </c:pt>
                <c:pt idx="86">
                  <c:v>1946</c:v>
                </c:pt>
                <c:pt idx="87">
                  <c:v>1947</c:v>
                </c:pt>
                <c:pt idx="88">
                  <c:v>1948</c:v>
                </c:pt>
                <c:pt idx="89">
                  <c:v>1949</c:v>
                </c:pt>
                <c:pt idx="90">
                  <c:v>1950</c:v>
                </c:pt>
                <c:pt idx="91">
                  <c:v>1951</c:v>
                </c:pt>
                <c:pt idx="92">
                  <c:v>1952</c:v>
                </c:pt>
                <c:pt idx="93">
                  <c:v>1953</c:v>
                </c:pt>
                <c:pt idx="94">
                  <c:v>1954</c:v>
                </c:pt>
                <c:pt idx="95">
                  <c:v>1955</c:v>
                </c:pt>
                <c:pt idx="96">
                  <c:v>1956</c:v>
                </c:pt>
                <c:pt idx="97">
                  <c:v>1957</c:v>
                </c:pt>
                <c:pt idx="98">
                  <c:v>1958</c:v>
                </c:pt>
                <c:pt idx="99">
                  <c:v>1959</c:v>
                </c:pt>
                <c:pt idx="100">
                  <c:v>1960</c:v>
                </c:pt>
                <c:pt idx="101">
                  <c:v>1961</c:v>
                </c:pt>
                <c:pt idx="102">
                  <c:v>1962</c:v>
                </c:pt>
                <c:pt idx="103">
                  <c:v>1963</c:v>
                </c:pt>
                <c:pt idx="104">
                  <c:v>1964</c:v>
                </c:pt>
                <c:pt idx="105">
                  <c:v>1965</c:v>
                </c:pt>
                <c:pt idx="106">
                  <c:v>1966</c:v>
                </c:pt>
                <c:pt idx="107">
                  <c:v>1967</c:v>
                </c:pt>
                <c:pt idx="108">
                  <c:v>1968</c:v>
                </c:pt>
                <c:pt idx="109">
                  <c:v>1969</c:v>
                </c:pt>
                <c:pt idx="110">
                  <c:v>1970</c:v>
                </c:pt>
                <c:pt idx="111">
                  <c:v>1971</c:v>
                </c:pt>
                <c:pt idx="112">
                  <c:v>1972</c:v>
                </c:pt>
                <c:pt idx="113">
                  <c:v>1973</c:v>
                </c:pt>
                <c:pt idx="114">
                  <c:v>1974</c:v>
                </c:pt>
                <c:pt idx="115">
                  <c:v>1975</c:v>
                </c:pt>
                <c:pt idx="116">
                  <c:v>1976</c:v>
                </c:pt>
                <c:pt idx="117">
                  <c:v>1977</c:v>
                </c:pt>
                <c:pt idx="118">
                  <c:v>1978</c:v>
                </c:pt>
                <c:pt idx="119">
                  <c:v>1979</c:v>
                </c:pt>
                <c:pt idx="120">
                  <c:v>1980</c:v>
                </c:pt>
                <c:pt idx="121">
                  <c:v>1981</c:v>
                </c:pt>
                <c:pt idx="122">
                  <c:v>1982</c:v>
                </c:pt>
                <c:pt idx="123">
                  <c:v>1983</c:v>
                </c:pt>
                <c:pt idx="124">
                  <c:v>1984</c:v>
                </c:pt>
                <c:pt idx="125">
                  <c:v>1985</c:v>
                </c:pt>
                <c:pt idx="126">
                  <c:v>1986</c:v>
                </c:pt>
                <c:pt idx="127">
                  <c:v>1987</c:v>
                </c:pt>
                <c:pt idx="128">
                  <c:v>1988</c:v>
                </c:pt>
                <c:pt idx="129">
                  <c:v>1989</c:v>
                </c:pt>
                <c:pt idx="130">
                  <c:v>1990</c:v>
                </c:pt>
                <c:pt idx="131">
                  <c:v>1991</c:v>
                </c:pt>
                <c:pt idx="132">
                  <c:v>1992</c:v>
                </c:pt>
                <c:pt idx="133">
                  <c:v>1993</c:v>
                </c:pt>
                <c:pt idx="134">
                  <c:v>1994</c:v>
                </c:pt>
                <c:pt idx="135">
                  <c:v>1995</c:v>
                </c:pt>
                <c:pt idx="136">
                  <c:v>1996</c:v>
                </c:pt>
                <c:pt idx="137">
                  <c:v>1997</c:v>
                </c:pt>
                <c:pt idx="138">
                  <c:v>1998</c:v>
                </c:pt>
                <c:pt idx="139">
                  <c:v>1999</c:v>
                </c:pt>
                <c:pt idx="140">
                  <c:v>2000</c:v>
                </c:pt>
                <c:pt idx="141">
                  <c:v>2001</c:v>
                </c:pt>
                <c:pt idx="142">
                  <c:v>2002</c:v>
                </c:pt>
                <c:pt idx="143">
                  <c:v>2003</c:v>
                </c:pt>
                <c:pt idx="144">
                  <c:v>2004</c:v>
                </c:pt>
                <c:pt idx="145">
                  <c:v>2005</c:v>
                </c:pt>
                <c:pt idx="146">
                  <c:v>2006</c:v>
                </c:pt>
                <c:pt idx="147">
                  <c:v>2007</c:v>
                </c:pt>
                <c:pt idx="148">
                  <c:v>2008</c:v>
                </c:pt>
                <c:pt idx="149">
                  <c:v>2009</c:v>
                </c:pt>
                <c:pt idx="150">
                  <c:v>2010</c:v>
                </c:pt>
                <c:pt idx="151">
                  <c:v>2011</c:v>
                </c:pt>
                <c:pt idx="152">
                  <c:v>2012</c:v>
                </c:pt>
                <c:pt idx="153">
                  <c:v>2013</c:v>
                </c:pt>
                <c:pt idx="154">
                  <c:v>2014</c:v>
                </c:pt>
                <c:pt idx="155">
                  <c:v>2015</c:v>
                </c:pt>
                <c:pt idx="156">
                  <c:v>2016</c:v>
                </c:pt>
                <c:pt idx="157">
                  <c:v>2017</c:v>
                </c:pt>
                <c:pt idx="158">
                  <c:v>2018</c:v>
                </c:pt>
                <c:pt idx="159">
                  <c:v>2019</c:v>
                </c:pt>
                <c:pt idx="160">
                  <c:v>2020</c:v>
                </c:pt>
                <c:pt idx="161">
                  <c:v>2021</c:v>
                </c:pt>
                <c:pt idx="162">
                  <c:v>2022</c:v>
                </c:pt>
                <c:pt idx="163">
                  <c:v>2023</c:v>
                </c:pt>
              </c:numCache>
            </c:numRef>
          </c:xVal>
          <c:yVal>
            <c:numRef>
              <c:f>'Аргентина-Колвер'!$B$2:$B$165</c:f>
              <c:numCache>
                <c:formatCode>0.0</c:formatCode>
                <c:ptCount val="164"/>
                <c:pt idx="0">
                  <c:v>46.8</c:v>
                </c:pt>
                <c:pt idx="1">
                  <c:v>46.8</c:v>
                </c:pt>
                <c:pt idx="2">
                  <c:v>46.8</c:v>
                </c:pt>
                <c:pt idx="3">
                  <c:v>46.8</c:v>
                </c:pt>
                <c:pt idx="4">
                  <c:v>46.8</c:v>
                </c:pt>
                <c:pt idx="5">
                  <c:v>46.8</c:v>
                </c:pt>
                <c:pt idx="6">
                  <c:v>46.8</c:v>
                </c:pt>
                <c:pt idx="7">
                  <c:v>46.7</c:v>
                </c:pt>
                <c:pt idx="8">
                  <c:v>46.7</c:v>
                </c:pt>
                <c:pt idx="9">
                  <c:v>46.6</c:v>
                </c:pt>
                <c:pt idx="10">
                  <c:v>46.4</c:v>
                </c:pt>
                <c:pt idx="11">
                  <c:v>46.3</c:v>
                </c:pt>
                <c:pt idx="12">
                  <c:v>46.2</c:v>
                </c:pt>
                <c:pt idx="13">
                  <c:v>46.1</c:v>
                </c:pt>
                <c:pt idx="14">
                  <c:v>46</c:v>
                </c:pt>
                <c:pt idx="15">
                  <c:v>45.9</c:v>
                </c:pt>
                <c:pt idx="16">
                  <c:v>45.7</c:v>
                </c:pt>
                <c:pt idx="17">
                  <c:v>45.6</c:v>
                </c:pt>
                <c:pt idx="18">
                  <c:v>45.5</c:v>
                </c:pt>
                <c:pt idx="19">
                  <c:v>45.3</c:v>
                </c:pt>
                <c:pt idx="20">
                  <c:v>45.2</c:v>
                </c:pt>
                <c:pt idx="21">
                  <c:v>45</c:v>
                </c:pt>
                <c:pt idx="22">
                  <c:v>45</c:v>
                </c:pt>
                <c:pt idx="23">
                  <c:v>44.9</c:v>
                </c:pt>
                <c:pt idx="24">
                  <c:v>44.9</c:v>
                </c:pt>
                <c:pt idx="25">
                  <c:v>45</c:v>
                </c:pt>
                <c:pt idx="26">
                  <c:v>44.9</c:v>
                </c:pt>
                <c:pt idx="27">
                  <c:v>44.7</c:v>
                </c:pt>
                <c:pt idx="28">
                  <c:v>44.4</c:v>
                </c:pt>
                <c:pt idx="29">
                  <c:v>44</c:v>
                </c:pt>
                <c:pt idx="30">
                  <c:v>43.5</c:v>
                </c:pt>
                <c:pt idx="31">
                  <c:v>43.1</c:v>
                </c:pt>
                <c:pt idx="32">
                  <c:v>42.8</c:v>
                </c:pt>
                <c:pt idx="33">
                  <c:v>42.6</c:v>
                </c:pt>
                <c:pt idx="34">
                  <c:v>42.6</c:v>
                </c:pt>
                <c:pt idx="35">
                  <c:v>42.6</c:v>
                </c:pt>
                <c:pt idx="36">
                  <c:v>42.6</c:v>
                </c:pt>
                <c:pt idx="37">
                  <c:v>42.5</c:v>
                </c:pt>
                <c:pt idx="38">
                  <c:v>42.3</c:v>
                </c:pt>
                <c:pt idx="39">
                  <c:v>42</c:v>
                </c:pt>
                <c:pt idx="40">
                  <c:v>41.7</c:v>
                </c:pt>
                <c:pt idx="41">
                  <c:v>41.4</c:v>
                </c:pt>
                <c:pt idx="42">
                  <c:v>41</c:v>
                </c:pt>
                <c:pt idx="43">
                  <c:v>40.700000000000003</c:v>
                </c:pt>
                <c:pt idx="44">
                  <c:v>40.299999999999997</c:v>
                </c:pt>
                <c:pt idx="45">
                  <c:v>40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40</c:v>
                </c:pt>
                <c:pt idx="49">
                  <c:v>40.299999999999997</c:v>
                </c:pt>
                <c:pt idx="50">
                  <c:v>40.799999999999997</c:v>
                </c:pt>
                <c:pt idx="51">
                  <c:v>40.9</c:v>
                </c:pt>
                <c:pt idx="52">
                  <c:v>40.700000000000003</c:v>
                </c:pt>
                <c:pt idx="53">
                  <c:v>40.1</c:v>
                </c:pt>
                <c:pt idx="54">
                  <c:v>39.1</c:v>
                </c:pt>
                <c:pt idx="55">
                  <c:v>37.799999999999997</c:v>
                </c:pt>
                <c:pt idx="56">
                  <c:v>36.700000000000003</c:v>
                </c:pt>
                <c:pt idx="57">
                  <c:v>35.9</c:v>
                </c:pt>
                <c:pt idx="58">
                  <c:v>35.299999999999997</c:v>
                </c:pt>
                <c:pt idx="59">
                  <c:v>34.9</c:v>
                </c:pt>
                <c:pt idx="60">
                  <c:v>34.799999999999997</c:v>
                </c:pt>
                <c:pt idx="61">
                  <c:v>34.6</c:v>
                </c:pt>
                <c:pt idx="62">
                  <c:v>34.299999999999997</c:v>
                </c:pt>
                <c:pt idx="63">
                  <c:v>34.1</c:v>
                </c:pt>
                <c:pt idx="64">
                  <c:v>33.799999999999997</c:v>
                </c:pt>
                <c:pt idx="65">
                  <c:v>33.4</c:v>
                </c:pt>
                <c:pt idx="66">
                  <c:v>33</c:v>
                </c:pt>
                <c:pt idx="67">
                  <c:v>32.5</c:v>
                </c:pt>
                <c:pt idx="68">
                  <c:v>31.9</c:v>
                </c:pt>
                <c:pt idx="69">
                  <c:v>31.2</c:v>
                </c:pt>
                <c:pt idx="70">
                  <c:v>30.5</c:v>
                </c:pt>
                <c:pt idx="71">
                  <c:v>29.7</c:v>
                </c:pt>
                <c:pt idx="72">
                  <c:v>28.9</c:v>
                </c:pt>
                <c:pt idx="73">
                  <c:v>28.1</c:v>
                </c:pt>
                <c:pt idx="74">
                  <c:v>27.3</c:v>
                </c:pt>
                <c:pt idx="75">
                  <c:v>26.5</c:v>
                </c:pt>
                <c:pt idx="76">
                  <c:v>25.9</c:v>
                </c:pt>
                <c:pt idx="77">
                  <c:v>25.5</c:v>
                </c:pt>
                <c:pt idx="78">
                  <c:v>25.3</c:v>
                </c:pt>
                <c:pt idx="79">
                  <c:v>25.4</c:v>
                </c:pt>
                <c:pt idx="80">
                  <c:v>25.6</c:v>
                </c:pt>
                <c:pt idx="81">
                  <c:v>25.8</c:v>
                </c:pt>
                <c:pt idx="82">
                  <c:v>25.8</c:v>
                </c:pt>
                <c:pt idx="83">
                  <c:v>25.7</c:v>
                </c:pt>
                <c:pt idx="84">
                  <c:v>25.6</c:v>
                </c:pt>
                <c:pt idx="85">
                  <c:v>25.3</c:v>
                </c:pt>
                <c:pt idx="86">
                  <c:v>25.2</c:v>
                </c:pt>
                <c:pt idx="87">
                  <c:v>25.1</c:v>
                </c:pt>
                <c:pt idx="88">
                  <c:v>25.1</c:v>
                </c:pt>
                <c:pt idx="89">
                  <c:v>25.3</c:v>
                </c:pt>
                <c:pt idx="90">
                  <c:v>25.5</c:v>
                </c:pt>
                <c:pt idx="91">
                  <c:v>25.6</c:v>
                </c:pt>
                <c:pt idx="92">
                  <c:v>25.6</c:v>
                </c:pt>
                <c:pt idx="93">
                  <c:v>25.4</c:v>
                </c:pt>
                <c:pt idx="94">
                  <c:v>25.1</c:v>
                </c:pt>
                <c:pt idx="95">
                  <c:v>24.9</c:v>
                </c:pt>
                <c:pt idx="96">
                  <c:v>24.8</c:v>
                </c:pt>
                <c:pt idx="97">
                  <c:v>24.6</c:v>
                </c:pt>
                <c:pt idx="98">
                  <c:v>24.2</c:v>
                </c:pt>
                <c:pt idx="99">
                  <c:v>24.4</c:v>
                </c:pt>
                <c:pt idx="100">
                  <c:v>24.2</c:v>
                </c:pt>
                <c:pt idx="101">
                  <c:v>23.9</c:v>
                </c:pt>
                <c:pt idx="102">
                  <c:v>23.8</c:v>
                </c:pt>
                <c:pt idx="103">
                  <c:v>23.5</c:v>
                </c:pt>
                <c:pt idx="104">
                  <c:v>23.2</c:v>
                </c:pt>
                <c:pt idx="105">
                  <c:v>22.6</c:v>
                </c:pt>
                <c:pt idx="106">
                  <c:v>22.3</c:v>
                </c:pt>
                <c:pt idx="107">
                  <c:v>22.4</c:v>
                </c:pt>
                <c:pt idx="108">
                  <c:v>22.7</c:v>
                </c:pt>
                <c:pt idx="109">
                  <c:v>23</c:v>
                </c:pt>
                <c:pt idx="110">
                  <c:v>23.4</c:v>
                </c:pt>
                <c:pt idx="111">
                  <c:v>23.6</c:v>
                </c:pt>
                <c:pt idx="112">
                  <c:v>23.8</c:v>
                </c:pt>
                <c:pt idx="113">
                  <c:v>24.1</c:v>
                </c:pt>
                <c:pt idx="114">
                  <c:v>24.5</c:v>
                </c:pt>
                <c:pt idx="115">
                  <c:v>24.9</c:v>
                </c:pt>
                <c:pt idx="116">
                  <c:v>25.2</c:v>
                </c:pt>
                <c:pt idx="117">
                  <c:v>25.5</c:v>
                </c:pt>
                <c:pt idx="118">
                  <c:v>25.4</c:v>
                </c:pt>
                <c:pt idx="119">
                  <c:v>25.1</c:v>
                </c:pt>
                <c:pt idx="120">
                  <c:v>24.7</c:v>
                </c:pt>
                <c:pt idx="121">
                  <c:v>24.3</c:v>
                </c:pt>
                <c:pt idx="122">
                  <c:v>23.8</c:v>
                </c:pt>
                <c:pt idx="123">
                  <c:v>23.3</c:v>
                </c:pt>
                <c:pt idx="124">
                  <c:v>23</c:v>
                </c:pt>
                <c:pt idx="125">
                  <c:v>22.5</c:v>
                </c:pt>
                <c:pt idx="126">
                  <c:v>22.4</c:v>
                </c:pt>
                <c:pt idx="127">
                  <c:v>22.2</c:v>
                </c:pt>
                <c:pt idx="128">
                  <c:v>22.2</c:v>
                </c:pt>
                <c:pt idx="129">
                  <c:v>22</c:v>
                </c:pt>
                <c:pt idx="130">
                  <c:v>22.1</c:v>
                </c:pt>
                <c:pt idx="131">
                  <c:v>21.9</c:v>
                </c:pt>
                <c:pt idx="132">
                  <c:v>21.7</c:v>
                </c:pt>
                <c:pt idx="133">
                  <c:v>21.6</c:v>
                </c:pt>
                <c:pt idx="134">
                  <c:v>21.4</c:v>
                </c:pt>
                <c:pt idx="135">
                  <c:v>21</c:v>
                </c:pt>
                <c:pt idx="136">
                  <c:v>20.399999999999999</c:v>
                </c:pt>
                <c:pt idx="137">
                  <c:v>20</c:v>
                </c:pt>
                <c:pt idx="138">
                  <c:v>19.7</c:v>
                </c:pt>
                <c:pt idx="139">
                  <c:v>19.600000000000001</c:v>
                </c:pt>
                <c:pt idx="140">
                  <c:v>19.3</c:v>
                </c:pt>
                <c:pt idx="141">
                  <c:v>18.899999999999999</c:v>
                </c:pt>
                <c:pt idx="142">
                  <c:v>18.7</c:v>
                </c:pt>
                <c:pt idx="143">
                  <c:v>18.399999999999999</c:v>
                </c:pt>
                <c:pt idx="144">
                  <c:v>18.3</c:v>
                </c:pt>
                <c:pt idx="145">
                  <c:v>18.3</c:v>
                </c:pt>
                <c:pt idx="146">
                  <c:v>18.2</c:v>
                </c:pt>
                <c:pt idx="147">
                  <c:v>18</c:v>
                </c:pt>
                <c:pt idx="148">
                  <c:v>18.5</c:v>
                </c:pt>
                <c:pt idx="149">
                  <c:v>18.2</c:v>
                </c:pt>
                <c:pt idx="150">
                  <c:v>18.3</c:v>
                </c:pt>
                <c:pt idx="151">
                  <c:v>18.2</c:v>
                </c:pt>
                <c:pt idx="152">
                  <c:v>17.5</c:v>
                </c:pt>
                <c:pt idx="153">
                  <c:v>17.7</c:v>
                </c:pt>
                <c:pt idx="154">
                  <c:v>18</c:v>
                </c:pt>
                <c:pt idx="155">
                  <c:v>17.7</c:v>
                </c:pt>
                <c:pt idx="156">
                  <c:v>16.8</c:v>
                </c:pt>
                <c:pt idx="157">
                  <c:v>16.2</c:v>
                </c:pt>
                <c:pt idx="158">
                  <c:v>15.3</c:v>
                </c:pt>
                <c:pt idx="159">
                  <c:v>13.9</c:v>
                </c:pt>
                <c:pt idx="160">
                  <c:v>11.8</c:v>
                </c:pt>
                <c:pt idx="161">
                  <c:v>11.7</c:v>
                </c:pt>
                <c:pt idx="162">
                  <c:v>10.9</c:v>
                </c:pt>
                <c:pt idx="163">
                  <c:v>11.1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9-47EC-8C4D-C7990ADE63A5}"/>
            </c:ext>
          </c:extLst>
        </c:ser>
        <c:ser>
          <c:idx val="1"/>
          <c:order val="1"/>
          <c:tx>
            <c:strRef>
              <c:f>'Аргентина-Колвер'!$C$1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'Аргентина-Колвер'!$A$2:$A$165</c:f>
              <c:numCache>
                <c:formatCode>0</c:formatCode>
                <c:ptCount val="164"/>
                <c:pt idx="0">
                  <c:v>1860</c:v>
                </c:pt>
                <c:pt idx="1">
                  <c:v>1861</c:v>
                </c:pt>
                <c:pt idx="2">
                  <c:v>1862</c:v>
                </c:pt>
                <c:pt idx="3">
                  <c:v>1863</c:v>
                </c:pt>
                <c:pt idx="4">
                  <c:v>1864</c:v>
                </c:pt>
                <c:pt idx="5">
                  <c:v>1865</c:v>
                </c:pt>
                <c:pt idx="6">
                  <c:v>1866</c:v>
                </c:pt>
                <c:pt idx="7">
                  <c:v>1867</c:v>
                </c:pt>
                <c:pt idx="8">
                  <c:v>1868</c:v>
                </c:pt>
                <c:pt idx="9">
                  <c:v>1869</c:v>
                </c:pt>
                <c:pt idx="10">
                  <c:v>1870</c:v>
                </c:pt>
                <c:pt idx="11">
                  <c:v>1871</c:v>
                </c:pt>
                <c:pt idx="12">
                  <c:v>1872</c:v>
                </c:pt>
                <c:pt idx="13">
                  <c:v>1873</c:v>
                </c:pt>
                <c:pt idx="14">
                  <c:v>1874</c:v>
                </c:pt>
                <c:pt idx="15">
                  <c:v>1875</c:v>
                </c:pt>
                <c:pt idx="16">
                  <c:v>1876</c:v>
                </c:pt>
                <c:pt idx="17">
                  <c:v>1877</c:v>
                </c:pt>
                <c:pt idx="18">
                  <c:v>1878</c:v>
                </c:pt>
                <c:pt idx="19">
                  <c:v>1879</c:v>
                </c:pt>
                <c:pt idx="20">
                  <c:v>1880</c:v>
                </c:pt>
                <c:pt idx="21">
                  <c:v>1881</c:v>
                </c:pt>
                <c:pt idx="22">
                  <c:v>1882</c:v>
                </c:pt>
                <c:pt idx="23">
                  <c:v>1883</c:v>
                </c:pt>
                <c:pt idx="24">
                  <c:v>1884</c:v>
                </c:pt>
                <c:pt idx="25">
                  <c:v>1885</c:v>
                </c:pt>
                <c:pt idx="26">
                  <c:v>1886</c:v>
                </c:pt>
                <c:pt idx="27">
                  <c:v>1887</c:v>
                </c:pt>
                <c:pt idx="28">
                  <c:v>1888</c:v>
                </c:pt>
                <c:pt idx="29">
                  <c:v>1889</c:v>
                </c:pt>
                <c:pt idx="30">
                  <c:v>1890</c:v>
                </c:pt>
                <c:pt idx="31">
                  <c:v>1891</c:v>
                </c:pt>
                <c:pt idx="32">
                  <c:v>1892</c:v>
                </c:pt>
                <c:pt idx="33">
                  <c:v>1893</c:v>
                </c:pt>
                <c:pt idx="34">
                  <c:v>1894</c:v>
                </c:pt>
                <c:pt idx="35">
                  <c:v>1895</c:v>
                </c:pt>
                <c:pt idx="36">
                  <c:v>1896</c:v>
                </c:pt>
                <c:pt idx="37">
                  <c:v>1897</c:v>
                </c:pt>
                <c:pt idx="38">
                  <c:v>1898</c:v>
                </c:pt>
                <c:pt idx="39">
                  <c:v>1899</c:v>
                </c:pt>
                <c:pt idx="40">
                  <c:v>1900</c:v>
                </c:pt>
                <c:pt idx="41">
                  <c:v>1901</c:v>
                </c:pt>
                <c:pt idx="42">
                  <c:v>1902</c:v>
                </c:pt>
                <c:pt idx="43">
                  <c:v>1903</c:v>
                </c:pt>
                <c:pt idx="44">
                  <c:v>1904</c:v>
                </c:pt>
                <c:pt idx="45">
                  <c:v>1905</c:v>
                </c:pt>
                <c:pt idx="46">
                  <c:v>1906</c:v>
                </c:pt>
                <c:pt idx="47">
                  <c:v>1907</c:v>
                </c:pt>
                <c:pt idx="48">
                  <c:v>1908</c:v>
                </c:pt>
                <c:pt idx="49">
                  <c:v>1909</c:v>
                </c:pt>
                <c:pt idx="50">
                  <c:v>1910</c:v>
                </c:pt>
                <c:pt idx="51">
                  <c:v>1911</c:v>
                </c:pt>
                <c:pt idx="52">
                  <c:v>1912</c:v>
                </c:pt>
                <c:pt idx="53">
                  <c:v>1913</c:v>
                </c:pt>
                <c:pt idx="54">
                  <c:v>1914</c:v>
                </c:pt>
                <c:pt idx="55">
                  <c:v>1915</c:v>
                </c:pt>
                <c:pt idx="56">
                  <c:v>1916</c:v>
                </c:pt>
                <c:pt idx="57">
                  <c:v>1917</c:v>
                </c:pt>
                <c:pt idx="58">
                  <c:v>1918</c:v>
                </c:pt>
                <c:pt idx="59">
                  <c:v>1919</c:v>
                </c:pt>
                <c:pt idx="60">
                  <c:v>1920</c:v>
                </c:pt>
                <c:pt idx="61">
                  <c:v>1921</c:v>
                </c:pt>
                <c:pt idx="62">
                  <c:v>1922</c:v>
                </c:pt>
                <c:pt idx="63">
                  <c:v>1923</c:v>
                </c:pt>
                <c:pt idx="64">
                  <c:v>1924</c:v>
                </c:pt>
                <c:pt idx="65">
                  <c:v>1925</c:v>
                </c:pt>
                <c:pt idx="66">
                  <c:v>1926</c:v>
                </c:pt>
                <c:pt idx="67">
                  <c:v>1927</c:v>
                </c:pt>
                <c:pt idx="68">
                  <c:v>1928</c:v>
                </c:pt>
                <c:pt idx="69">
                  <c:v>1929</c:v>
                </c:pt>
                <c:pt idx="70">
                  <c:v>1930</c:v>
                </c:pt>
                <c:pt idx="71">
                  <c:v>1931</c:v>
                </c:pt>
                <c:pt idx="72">
                  <c:v>1932</c:v>
                </c:pt>
                <c:pt idx="73">
                  <c:v>1933</c:v>
                </c:pt>
                <c:pt idx="74">
                  <c:v>1934</c:v>
                </c:pt>
                <c:pt idx="75">
                  <c:v>1935</c:v>
                </c:pt>
                <c:pt idx="76">
                  <c:v>1936</c:v>
                </c:pt>
                <c:pt idx="77">
                  <c:v>1937</c:v>
                </c:pt>
                <c:pt idx="78">
                  <c:v>1938</c:v>
                </c:pt>
                <c:pt idx="79">
                  <c:v>1939</c:v>
                </c:pt>
                <c:pt idx="80">
                  <c:v>1940</c:v>
                </c:pt>
                <c:pt idx="81">
                  <c:v>1941</c:v>
                </c:pt>
                <c:pt idx="82">
                  <c:v>1942</c:v>
                </c:pt>
                <c:pt idx="83">
                  <c:v>1943</c:v>
                </c:pt>
                <c:pt idx="84">
                  <c:v>1944</c:v>
                </c:pt>
                <c:pt idx="85">
                  <c:v>1945</c:v>
                </c:pt>
                <c:pt idx="86">
                  <c:v>1946</c:v>
                </c:pt>
                <c:pt idx="87">
                  <c:v>1947</c:v>
                </c:pt>
                <c:pt idx="88">
                  <c:v>1948</c:v>
                </c:pt>
                <c:pt idx="89">
                  <c:v>1949</c:v>
                </c:pt>
                <c:pt idx="90">
                  <c:v>1950</c:v>
                </c:pt>
                <c:pt idx="91">
                  <c:v>1951</c:v>
                </c:pt>
                <c:pt idx="92">
                  <c:v>1952</c:v>
                </c:pt>
                <c:pt idx="93">
                  <c:v>1953</c:v>
                </c:pt>
                <c:pt idx="94">
                  <c:v>1954</c:v>
                </c:pt>
                <c:pt idx="95">
                  <c:v>1955</c:v>
                </c:pt>
                <c:pt idx="96">
                  <c:v>1956</c:v>
                </c:pt>
                <c:pt idx="97">
                  <c:v>1957</c:v>
                </c:pt>
                <c:pt idx="98">
                  <c:v>1958</c:v>
                </c:pt>
                <c:pt idx="99">
                  <c:v>1959</c:v>
                </c:pt>
                <c:pt idx="100">
                  <c:v>1960</c:v>
                </c:pt>
                <c:pt idx="101">
                  <c:v>1961</c:v>
                </c:pt>
                <c:pt idx="102">
                  <c:v>1962</c:v>
                </c:pt>
                <c:pt idx="103">
                  <c:v>1963</c:v>
                </c:pt>
                <c:pt idx="104">
                  <c:v>1964</c:v>
                </c:pt>
                <c:pt idx="105">
                  <c:v>1965</c:v>
                </c:pt>
                <c:pt idx="106">
                  <c:v>1966</c:v>
                </c:pt>
                <c:pt idx="107">
                  <c:v>1967</c:v>
                </c:pt>
                <c:pt idx="108">
                  <c:v>1968</c:v>
                </c:pt>
                <c:pt idx="109">
                  <c:v>1969</c:v>
                </c:pt>
                <c:pt idx="110">
                  <c:v>1970</c:v>
                </c:pt>
                <c:pt idx="111">
                  <c:v>1971</c:v>
                </c:pt>
                <c:pt idx="112">
                  <c:v>1972</c:v>
                </c:pt>
                <c:pt idx="113">
                  <c:v>1973</c:v>
                </c:pt>
                <c:pt idx="114">
                  <c:v>1974</c:v>
                </c:pt>
                <c:pt idx="115">
                  <c:v>1975</c:v>
                </c:pt>
                <c:pt idx="116">
                  <c:v>1976</c:v>
                </c:pt>
                <c:pt idx="117">
                  <c:v>1977</c:v>
                </c:pt>
                <c:pt idx="118">
                  <c:v>1978</c:v>
                </c:pt>
                <c:pt idx="119">
                  <c:v>1979</c:v>
                </c:pt>
                <c:pt idx="120">
                  <c:v>1980</c:v>
                </c:pt>
                <c:pt idx="121">
                  <c:v>1981</c:v>
                </c:pt>
                <c:pt idx="122">
                  <c:v>1982</c:v>
                </c:pt>
                <c:pt idx="123">
                  <c:v>1983</c:v>
                </c:pt>
                <c:pt idx="124">
                  <c:v>1984</c:v>
                </c:pt>
                <c:pt idx="125">
                  <c:v>1985</c:v>
                </c:pt>
                <c:pt idx="126">
                  <c:v>1986</c:v>
                </c:pt>
                <c:pt idx="127">
                  <c:v>1987</c:v>
                </c:pt>
                <c:pt idx="128">
                  <c:v>1988</c:v>
                </c:pt>
                <c:pt idx="129">
                  <c:v>1989</c:v>
                </c:pt>
                <c:pt idx="130">
                  <c:v>1990</c:v>
                </c:pt>
                <c:pt idx="131">
                  <c:v>1991</c:v>
                </c:pt>
                <c:pt idx="132">
                  <c:v>1992</c:v>
                </c:pt>
                <c:pt idx="133">
                  <c:v>1993</c:v>
                </c:pt>
                <c:pt idx="134">
                  <c:v>1994</c:v>
                </c:pt>
                <c:pt idx="135">
                  <c:v>1995</c:v>
                </c:pt>
                <c:pt idx="136">
                  <c:v>1996</c:v>
                </c:pt>
                <c:pt idx="137">
                  <c:v>1997</c:v>
                </c:pt>
                <c:pt idx="138">
                  <c:v>1998</c:v>
                </c:pt>
                <c:pt idx="139">
                  <c:v>1999</c:v>
                </c:pt>
                <c:pt idx="140">
                  <c:v>2000</c:v>
                </c:pt>
                <c:pt idx="141">
                  <c:v>2001</c:v>
                </c:pt>
                <c:pt idx="142">
                  <c:v>2002</c:v>
                </c:pt>
                <c:pt idx="143">
                  <c:v>2003</c:v>
                </c:pt>
                <c:pt idx="144">
                  <c:v>2004</c:v>
                </c:pt>
                <c:pt idx="145">
                  <c:v>2005</c:v>
                </c:pt>
                <c:pt idx="146">
                  <c:v>2006</c:v>
                </c:pt>
                <c:pt idx="147">
                  <c:v>2007</c:v>
                </c:pt>
                <c:pt idx="148">
                  <c:v>2008</c:v>
                </c:pt>
                <c:pt idx="149">
                  <c:v>2009</c:v>
                </c:pt>
                <c:pt idx="150">
                  <c:v>2010</c:v>
                </c:pt>
                <c:pt idx="151">
                  <c:v>2011</c:v>
                </c:pt>
                <c:pt idx="152">
                  <c:v>2012</c:v>
                </c:pt>
                <c:pt idx="153">
                  <c:v>2013</c:v>
                </c:pt>
                <c:pt idx="154">
                  <c:v>2014</c:v>
                </c:pt>
                <c:pt idx="155">
                  <c:v>2015</c:v>
                </c:pt>
                <c:pt idx="156">
                  <c:v>2016</c:v>
                </c:pt>
                <c:pt idx="157">
                  <c:v>2017</c:v>
                </c:pt>
                <c:pt idx="158">
                  <c:v>2018</c:v>
                </c:pt>
                <c:pt idx="159">
                  <c:v>2019</c:v>
                </c:pt>
                <c:pt idx="160">
                  <c:v>2020</c:v>
                </c:pt>
                <c:pt idx="161">
                  <c:v>2021</c:v>
                </c:pt>
                <c:pt idx="162">
                  <c:v>2022</c:v>
                </c:pt>
                <c:pt idx="163">
                  <c:v>2023</c:v>
                </c:pt>
              </c:numCache>
            </c:numRef>
          </c:xVal>
          <c:yVal>
            <c:numRef>
              <c:f>'Аргентина-Колвер'!$C$2:$C$165</c:f>
              <c:numCache>
                <c:formatCode>0.0</c:formatCode>
                <c:ptCount val="164"/>
                <c:pt idx="0">
                  <c:v>31.7</c:v>
                </c:pt>
                <c:pt idx="1">
                  <c:v>31.7</c:v>
                </c:pt>
                <c:pt idx="2">
                  <c:v>31.7</c:v>
                </c:pt>
                <c:pt idx="3">
                  <c:v>31.7</c:v>
                </c:pt>
                <c:pt idx="4">
                  <c:v>31.6</c:v>
                </c:pt>
                <c:pt idx="5">
                  <c:v>31.6</c:v>
                </c:pt>
                <c:pt idx="6">
                  <c:v>31.5</c:v>
                </c:pt>
                <c:pt idx="7">
                  <c:v>31.4</c:v>
                </c:pt>
                <c:pt idx="8">
                  <c:v>31.3</c:v>
                </c:pt>
                <c:pt idx="9">
                  <c:v>31.2</c:v>
                </c:pt>
                <c:pt idx="10">
                  <c:v>31</c:v>
                </c:pt>
                <c:pt idx="11">
                  <c:v>30.8</c:v>
                </c:pt>
                <c:pt idx="12">
                  <c:v>30.7</c:v>
                </c:pt>
                <c:pt idx="13">
                  <c:v>30.6</c:v>
                </c:pt>
                <c:pt idx="14">
                  <c:v>30.4</c:v>
                </c:pt>
                <c:pt idx="15">
                  <c:v>30.3</c:v>
                </c:pt>
                <c:pt idx="16">
                  <c:v>30.2</c:v>
                </c:pt>
                <c:pt idx="17">
                  <c:v>30</c:v>
                </c:pt>
                <c:pt idx="18">
                  <c:v>29.9</c:v>
                </c:pt>
                <c:pt idx="19">
                  <c:v>29.7</c:v>
                </c:pt>
                <c:pt idx="20">
                  <c:v>29.5</c:v>
                </c:pt>
                <c:pt idx="21">
                  <c:v>29.3</c:v>
                </c:pt>
                <c:pt idx="22">
                  <c:v>29.1</c:v>
                </c:pt>
                <c:pt idx="23">
                  <c:v>28.9</c:v>
                </c:pt>
                <c:pt idx="24">
                  <c:v>28.7</c:v>
                </c:pt>
                <c:pt idx="25">
                  <c:v>28.4</c:v>
                </c:pt>
                <c:pt idx="26">
                  <c:v>28.1</c:v>
                </c:pt>
                <c:pt idx="27">
                  <c:v>27.7</c:v>
                </c:pt>
                <c:pt idx="28">
                  <c:v>27.2</c:v>
                </c:pt>
                <c:pt idx="29">
                  <c:v>26.6</c:v>
                </c:pt>
                <c:pt idx="30">
                  <c:v>26</c:v>
                </c:pt>
                <c:pt idx="31">
                  <c:v>25.4</c:v>
                </c:pt>
                <c:pt idx="32">
                  <c:v>25</c:v>
                </c:pt>
                <c:pt idx="33">
                  <c:v>24.7</c:v>
                </c:pt>
                <c:pt idx="34">
                  <c:v>24.5</c:v>
                </c:pt>
                <c:pt idx="35">
                  <c:v>24.4</c:v>
                </c:pt>
                <c:pt idx="36">
                  <c:v>24.2</c:v>
                </c:pt>
                <c:pt idx="37">
                  <c:v>23.9</c:v>
                </c:pt>
                <c:pt idx="38">
                  <c:v>23.5</c:v>
                </c:pt>
                <c:pt idx="39">
                  <c:v>23</c:v>
                </c:pt>
                <c:pt idx="40">
                  <c:v>22.4</c:v>
                </c:pt>
                <c:pt idx="41">
                  <c:v>21.9</c:v>
                </c:pt>
                <c:pt idx="42">
                  <c:v>21.5</c:v>
                </c:pt>
                <c:pt idx="43">
                  <c:v>21.2</c:v>
                </c:pt>
                <c:pt idx="44">
                  <c:v>21</c:v>
                </c:pt>
                <c:pt idx="45">
                  <c:v>20.8</c:v>
                </c:pt>
                <c:pt idx="46">
                  <c:v>20.6</c:v>
                </c:pt>
                <c:pt idx="47">
                  <c:v>20.2</c:v>
                </c:pt>
                <c:pt idx="48">
                  <c:v>19.8</c:v>
                </c:pt>
                <c:pt idx="49">
                  <c:v>19.2</c:v>
                </c:pt>
                <c:pt idx="50">
                  <c:v>18.5</c:v>
                </c:pt>
                <c:pt idx="51">
                  <c:v>18</c:v>
                </c:pt>
                <c:pt idx="52">
                  <c:v>17.600000000000001</c:v>
                </c:pt>
                <c:pt idx="53">
                  <c:v>17.3</c:v>
                </c:pt>
                <c:pt idx="54">
                  <c:v>17.2</c:v>
                </c:pt>
                <c:pt idx="55">
                  <c:v>17.100000000000001</c:v>
                </c:pt>
                <c:pt idx="56">
                  <c:v>17</c:v>
                </c:pt>
                <c:pt idx="57">
                  <c:v>16.7</c:v>
                </c:pt>
                <c:pt idx="58">
                  <c:v>16.2</c:v>
                </c:pt>
                <c:pt idx="59">
                  <c:v>15.6</c:v>
                </c:pt>
                <c:pt idx="60">
                  <c:v>14.9</c:v>
                </c:pt>
                <c:pt idx="61">
                  <c:v>14.3</c:v>
                </c:pt>
                <c:pt idx="62">
                  <c:v>13.9</c:v>
                </c:pt>
                <c:pt idx="63">
                  <c:v>13.6</c:v>
                </c:pt>
                <c:pt idx="64">
                  <c:v>13.5</c:v>
                </c:pt>
                <c:pt idx="65">
                  <c:v>13.5</c:v>
                </c:pt>
                <c:pt idx="66">
                  <c:v>13.4</c:v>
                </c:pt>
                <c:pt idx="67">
                  <c:v>13.2</c:v>
                </c:pt>
                <c:pt idx="68">
                  <c:v>12.9</c:v>
                </c:pt>
                <c:pt idx="69">
                  <c:v>12.5</c:v>
                </c:pt>
                <c:pt idx="70">
                  <c:v>12</c:v>
                </c:pt>
                <c:pt idx="71">
                  <c:v>11.7</c:v>
                </c:pt>
                <c:pt idx="72">
                  <c:v>11.5</c:v>
                </c:pt>
                <c:pt idx="73">
                  <c:v>11.4</c:v>
                </c:pt>
                <c:pt idx="74">
                  <c:v>11.5</c:v>
                </c:pt>
                <c:pt idx="75">
                  <c:v>11.7</c:v>
                </c:pt>
                <c:pt idx="76">
                  <c:v>11.7</c:v>
                </c:pt>
                <c:pt idx="77">
                  <c:v>11.7</c:v>
                </c:pt>
                <c:pt idx="78">
                  <c:v>11.6</c:v>
                </c:pt>
                <c:pt idx="79">
                  <c:v>11.3</c:v>
                </c:pt>
                <c:pt idx="80">
                  <c:v>10.9</c:v>
                </c:pt>
                <c:pt idx="81">
                  <c:v>10.6</c:v>
                </c:pt>
                <c:pt idx="82">
                  <c:v>10.4</c:v>
                </c:pt>
                <c:pt idx="83">
                  <c:v>10.1</c:v>
                </c:pt>
                <c:pt idx="84">
                  <c:v>10</c:v>
                </c:pt>
                <c:pt idx="85">
                  <c:v>9.9</c:v>
                </c:pt>
                <c:pt idx="86">
                  <c:v>9.8000000000000007</c:v>
                </c:pt>
                <c:pt idx="87">
                  <c:v>9.6</c:v>
                </c:pt>
                <c:pt idx="88">
                  <c:v>9.5</c:v>
                </c:pt>
                <c:pt idx="89">
                  <c:v>9.3000000000000007</c:v>
                </c:pt>
                <c:pt idx="90">
                  <c:v>9.1</c:v>
                </c:pt>
                <c:pt idx="91">
                  <c:v>9</c:v>
                </c:pt>
                <c:pt idx="92">
                  <c:v>8.9</c:v>
                </c:pt>
                <c:pt idx="93">
                  <c:v>8.8000000000000007</c:v>
                </c:pt>
                <c:pt idx="94">
                  <c:v>8.6999999999999993</c:v>
                </c:pt>
                <c:pt idx="95">
                  <c:v>8.9</c:v>
                </c:pt>
                <c:pt idx="96">
                  <c:v>8.6999999999999993</c:v>
                </c:pt>
                <c:pt idx="97">
                  <c:v>8.9</c:v>
                </c:pt>
                <c:pt idx="98">
                  <c:v>8.4</c:v>
                </c:pt>
                <c:pt idx="99">
                  <c:v>8.6</c:v>
                </c:pt>
                <c:pt idx="100">
                  <c:v>8.6999999999999993</c:v>
                </c:pt>
                <c:pt idx="101">
                  <c:v>8.5</c:v>
                </c:pt>
                <c:pt idx="102">
                  <c:v>8.6999999999999993</c:v>
                </c:pt>
                <c:pt idx="103">
                  <c:v>8.6999999999999993</c:v>
                </c:pt>
                <c:pt idx="104">
                  <c:v>8.9</c:v>
                </c:pt>
                <c:pt idx="105">
                  <c:v>8.8000000000000007</c:v>
                </c:pt>
                <c:pt idx="106">
                  <c:v>8.8000000000000007</c:v>
                </c:pt>
                <c:pt idx="107">
                  <c:v>8.9</c:v>
                </c:pt>
                <c:pt idx="108">
                  <c:v>9.1999999999999993</c:v>
                </c:pt>
                <c:pt idx="109">
                  <c:v>9.5</c:v>
                </c:pt>
                <c:pt idx="110">
                  <c:v>9.1999999999999993</c:v>
                </c:pt>
                <c:pt idx="111">
                  <c:v>9.4</c:v>
                </c:pt>
                <c:pt idx="112">
                  <c:v>9.3000000000000007</c:v>
                </c:pt>
                <c:pt idx="113">
                  <c:v>9.3000000000000007</c:v>
                </c:pt>
                <c:pt idx="114">
                  <c:v>9.3000000000000007</c:v>
                </c:pt>
                <c:pt idx="115">
                  <c:v>9.1</c:v>
                </c:pt>
                <c:pt idx="116">
                  <c:v>9.1999999999999993</c:v>
                </c:pt>
                <c:pt idx="117">
                  <c:v>8.9</c:v>
                </c:pt>
                <c:pt idx="118">
                  <c:v>8.9</c:v>
                </c:pt>
                <c:pt idx="119">
                  <c:v>8.8000000000000007</c:v>
                </c:pt>
                <c:pt idx="120">
                  <c:v>8.9</c:v>
                </c:pt>
                <c:pt idx="121">
                  <c:v>8.6999999999999993</c:v>
                </c:pt>
                <c:pt idx="122">
                  <c:v>8.8000000000000007</c:v>
                </c:pt>
                <c:pt idx="123">
                  <c:v>8.8000000000000007</c:v>
                </c:pt>
                <c:pt idx="124">
                  <c:v>8.8000000000000007</c:v>
                </c:pt>
                <c:pt idx="125">
                  <c:v>8.4</c:v>
                </c:pt>
                <c:pt idx="126">
                  <c:v>8.1999999999999993</c:v>
                </c:pt>
                <c:pt idx="127">
                  <c:v>8</c:v>
                </c:pt>
                <c:pt idx="128">
                  <c:v>7.9</c:v>
                </c:pt>
                <c:pt idx="129">
                  <c:v>7.7</c:v>
                </c:pt>
                <c:pt idx="130">
                  <c:v>7.8</c:v>
                </c:pt>
                <c:pt idx="131">
                  <c:v>7.6</c:v>
                </c:pt>
                <c:pt idx="132">
                  <c:v>7.7</c:v>
                </c:pt>
                <c:pt idx="133">
                  <c:v>7.7</c:v>
                </c:pt>
                <c:pt idx="134">
                  <c:v>7.5</c:v>
                </c:pt>
                <c:pt idx="135">
                  <c:v>7.6</c:v>
                </c:pt>
                <c:pt idx="136">
                  <c:v>7.5</c:v>
                </c:pt>
                <c:pt idx="137">
                  <c:v>7.4</c:v>
                </c:pt>
                <c:pt idx="138">
                  <c:v>7.6</c:v>
                </c:pt>
                <c:pt idx="139">
                  <c:v>7.6</c:v>
                </c:pt>
                <c:pt idx="140">
                  <c:v>7.6</c:v>
                </c:pt>
                <c:pt idx="141">
                  <c:v>7.5</c:v>
                </c:pt>
                <c:pt idx="142">
                  <c:v>7.5</c:v>
                </c:pt>
                <c:pt idx="143">
                  <c:v>7.7</c:v>
                </c:pt>
                <c:pt idx="144">
                  <c:v>7.5</c:v>
                </c:pt>
                <c:pt idx="145">
                  <c:v>7.4</c:v>
                </c:pt>
                <c:pt idx="146">
                  <c:v>7.4</c:v>
                </c:pt>
                <c:pt idx="147">
                  <c:v>7.9</c:v>
                </c:pt>
                <c:pt idx="148">
                  <c:v>7.5</c:v>
                </c:pt>
                <c:pt idx="149">
                  <c:v>7.5</c:v>
                </c:pt>
                <c:pt idx="150">
                  <c:v>7.6</c:v>
                </c:pt>
                <c:pt idx="151">
                  <c:v>7.4</c:v>
                </c:pt>
                <c:pt idx="152">
                  <c:v>7.7</c:v>
                </c:pt>
                <c:pt idx="153">
                  <c:v>7.8</c:v>
                </c:pt>
                <c:pt idx="154">
                  <c:v>7.5</c:v>
                </c:pt>
                <c:pt idx="155">
                  <c:v>7.4</c:v>
                </c:pt>
                <c:pt idx="156">
                  <c:v>7.9</c:v>
                </c:pt>
                <c:pt idx="157">
                  <c:v>7.7</c:v>
                </c:pt>
                <c:pt idx="158">
                  <c:v>7.6</c:v>
                </c:pt>
                <c:pt idx="159">
                  <c:v>7.7</c:v>
                </c:pt>
                <c:pt idx="160">
                  <c:v>8.5</c:v>
                </c:pt>
                <c:pt idx="161">
                  <c:v>9.6999999999999993</c:v>
                </c:pt>
                <c:pt idx="162">
                  <c:v>8.8000000000000007</c:v>
                </c:pt>
                <c:pt idx="163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B9-47EC-8C4D-C7990ADE63A5}"/>
            </c:ext>
          </c:extLst>
        </c:ser>
        <c:ser>
          <c:idx val="2"/>
          <c:order val="2"/>
          <c:tx>
            <c:strRef>
              <c:f>'Аргентина-Колвер'!$D$1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'Аргентина-Колвер'!$A$2:$A$165</c:f>
              <c:numCache>
                <c:formatCode>0</c:formatCode>
                <c:ptCount val="164"/>
                <c:pt idx="0">
                  <c:v>1860</c:v>
                </c:pt>
                <c:pt idx="1">
                  <c:v>1861</c:v>
                </c:pt>
                <c:pt idx="2">
                  <c:v>1862</c:v>
                </c:pt>
                <c:pt idx="3">
                  <c:v>1863</c:v>
                </c:pt>
                <c:pt idx="4">
                  <c:v>1864</c:v>
                </c:pt>
                <c:pt idx="5">
                  <c:v>1865</c:v>
                </c:pt>
                <c:pt idx="6">
                  <c:v>1866</c:v>
                </c:pt>
                <c:pt idx="7">
                  <c:v>1867</c:v>
                </c:pt>
                <c:pt idx="8">
                  <c:v>1868</c:v>
                </c:pt>
                <c:pt idx="9">
                  <c:v>1869</c:v>
                </c:pt>
                <c:pt idx="10">
                  <c:v>1870</c:v>
                </c:pt>
                <c:pt idx="11">
                  <c:v>1871</c:v>
                </c:pt>
                <c:pt idx="12">
                  <c:v>1872</c:v>
                </c:pt>
                <c:pt idx="13">
                  <c:v>1873</c:v>
                </c:pt>
                <c:pt idx="14">
                  <c:v>1874</c:v>
                </c:pt>
                <c:pt idx="15">
                  <c:v>1875</c:v>
                </c:pt>
                <c:pt idx="16">
                  <c:v>1876</c:v>
                </c:pt>
                <c:pt idx="17">
                  <c:v>1877</c:v>
                </c:pt>
                <c:pt idx="18">
                  <c:v>1878</c:v>
                </c:pt>
                <c:pt idx="19">
                  <c:v>1879</c:v>
                </c:pt>
                <c:pt idx="20">
                  <c:v>1880</c:v>
                </c:pt>
                <c:pt idx="21">
                  <c:v>1881</c:v>
                </c:pt>
                <c:pt idx="22">
                  <c:v>1882</c:v>
                </c:pt>
                <c:pt idx="23">
                  <c:v>1883</c:v>
                </c:pt>
                <c:pt idx="24">
                  <c:v>1884</c:v>
                </c:pt>
                <c:pt idx="25">
                  <c:v>1885</c:v>
                </c:pt>
                <c:pt idx="26">
                  <c:v>1886</c:v>
                </c:pt>
                <c:pt idx="27">
                  <c:v>1887</c:v>
                </c:pt>
                <c:pt idx="28">
                  <c:v>1888</c:v>
                </c:pt>
                <c:pt idx="29">
                  <c:v>1889</c:v>
                </c:pt>
                <c:pt idx="30">
                  <c:v>1890</c:v>
                </c:pt>
                <c:pt idx="31">
                  <c:v>1891</c:v>
                </c:pt>
                <c:pt idx="32">
                  <c:v>1892</c:v>
                </c:pt>
                <c:pt idx="33">
                  <c:v>1893</c:v>
                </c:pt>
                <c:pt idx="34">
                  <c:v>1894</c:v>
                </c:pt>
                <c:pt idx="35">
                  <c:v>1895</c:v>
                </c:pt>
                <c:pt idx="36">
                  <c:v>1896</c:v>
                </c:pt>
                <c:pt idx="37">
                  <c:v>1897</c:v>
                </c:pt>
                <c:pt idx="38">
                  <c:v>1898</c:v>
                </c:pt>
                <c:pt idx="39">
                  <c:v>1899</c:v>
                </c:pt>
                <c:pt idx="40">
                  <c:v>1900</c:v>
                </c:pt>
                <c:pt idx="41">
                  <c:v>1901</c:v>
                </c:pt>
                <c:pt idx="42">
                  <c:v>1902</c:v>
                </c:pt>
                <c:pt idx="43">
                  <c:v>1903</c:v>
                </c:pt>
                <c:pt idx="44">
                  <c:v>1904</c:v>
                </c:pt>
                <c:pt idx="45">
                  <c:v>1905</c:v>
                </c:pt>
                <c:pt idx="46">
                  <c:v>1906</c:v>
                </c:pt>
                <c:pt idx="47">
                  <c:v>1907</c:v>
                </c:pt>
                <c:pt idx="48">
                  <c:v>1908</c:v>
                </c:pt>
                <c:pt idx="49">
                  <c:v>1909</c:v>
                </c:pt>
                <c:pt idx="50">
                  <c:v>1910</c:v>
                </c:pt>
                <c:pt idx="51">
                  <c:v>1911</c:v>
                </c:pt>
                <c:pt idx="52">
                  <c:v>1912</c:v>
                </c:pt>
                <c:pt idx="53">
                  <c:v>1913</c:v>
                </c:pt>
                <c:pt idx="54">
                  <c:v>1914</c:v>
                </c:pt>
                <c:pt idx="55">
                  <c:v>1915</c:v>
                </c:pt>
                <c:pt idx="56">
                  <c:v>1916</c:v>
                </c:pt>
                <c:pt idx="57">
                  <c:v>1917</c:v>
                </c:pt>
                <c:pt idx="58">
                  <c:v>1918</c:v>
                </c:pt>
                <c:pt idx="59">
                  <c:v>1919</c:v>
                </c:pt>
                <c:pt idx="60">
                  <c:v>1920</c:v>
                </c:pt>
                <c:pt idx="61">
                  <c:v>1921</c:v>
                </c:pt>
                <c:pt idx="62">
                  <c:v>1922</c:v>
                </c:pt>
                <c:pt idx="63">
                  <c:v>1923</c:v>
                </c:pt>
                <c:pt idx="64">
                  <c:v>1924</c:v>
                </c:pt>
                <c:pt idx="65">
                  <c:v>1925</c:v>
                </c:pt>
                <c:pt idx="66">
                  <c:v>1926</c:v>
                </c:pt>
                <c:pt idx="67">
                  <c:v>1927</c:v>
                </c:pt>
                <c:pt idx="68">
                  <c:v>1928</c:v>
                </c:pt>
                <c:pt idx="69">
                  <c:v>1929</c:v>
                </c:pt>
                <c:pt idx="70">
                  <c:v>1930</c:v>
                </c:pt>
                <c:pt idx="71">
                  <c:v>1931</c:v>
                </c:pt>
                <c:pt idx="72">
                  <c:v>1932</c:v>
                </c:pt>
                <c:pt idx="73">
                  <c:v>1933</c:v>
                </c:pt>
                <c:pt idx="74">
                  <c:v>1934</c:v>
                </c:pt>
                <c:pt idx="75">
                  <c:v>1935</c:v>
                </c:pt>
                <c:pt idx="76">
                  <c:v>1936</c:v>
                </c:pt>
                <c:pt idx="77">
                  <c:v>1937</c:v>
                </c:pt>
                <c:pt idx="78">
                  <c:v>1938</c:v>
                </c:pt>
                <c:pt idx="79">
                  <c:v>1939</c:v>
                </c:pt>
                <c:pt idx="80">
                  <c:v>1940</c:v>
                </c:pt>
                <c:pt idx="81">
                  <c:v>1941</c:v>
                </c:pt>
                <c:pt idx="82">
                  <c:v>1942</c:v>
                </c:pt>
                <c:pt idx="83">
                  <c:v>1943</c:v>
                </c:pt>
                <c:pt idx="84">
                  <c:v>1944</c:v>
                </c:pt>
                <c:pt idx="85">
                  <c:v>1945</c:v>
                </c:pt>
                <c:pt idx="86">
                  <c:v>1946</c:v>
                </c:pt>
                <c:pt idx="87">
                  <c:v>1947</c:v>
                </c:pt>
                <c:pt idx="88">
                  <c:v>1948</c:v>
                </c:pt>
                <c:pt idx="89">
                  <c:v>1949</c:v>
                </c:pt>
                <c:pt idx="90">
                  <c:v>1950</c:v>
                </c:pt>
                <c:pt idx="91">
                  <c:v>1951</c:v>
                </c:pt>
                <c:pt idx="92">
                  <c:v>1952</c:v>
                </c:pt>
                <c:pt idx="93">
                  <c:v>1953</c:v>
                </c:pt>
                <c:pt idx="94">
                  <c:v>1954</c:v>
                </c:pt>
                <c:pt idx="95">
                  <c:v>1955</c:v>
                </c:pt>
                <c:pt idx="96">
                  <c:v>1956</c:v>
                </c:pt>
                <c:pt idx="97">
                  <c:v>1957</c:v>
                </c:pt>
                <c:pt idx="98">
                  <c:v>1958</c:v>
                </c:pt>
                <c:pt idx="99">
                  <c:v>1959</c:v>
                </c:pt>
                <c:pt idx="100">
                  <c:v>1960</c:v>
                </c:pt>
                <c:pt idx="101">
                  <c:v>1961</c:v>
                </c:pt>
                <c:pt idx="102">
                  <c:v>1962</c:v>
                </c:pt>
                <c:pt idx="103">
                  <c:v>1963</c:v>
                </c:pt>
                <c:pt idx="104">
                  <c:v>1964</c:v>
                </c:pt>
                <c:pt idx="105">
                  <c:v>1965</c:v>
                </c:pt>
                <c:pt idx="106">
                  <c:v>1966</c:v>
                </c:pt>
                <c:pt idx="107">
                  <c:v>1967</c:v>
                </c:pt>
                <c:pt idx="108">
                  <c:v>1968</c:v>
                </c:pt>
                <c:pt idx="109">
                  <c:v>1969</c:v>
                </c:pt>
                <c:pt idx="110">
                  <c:v>1970</c:v>
                </c:pt>
                <c:pt idx="111">
                  <c:v>1971</c:v>
                </c:pt>
                <c:pt idx="112">
                  <c:v>1972</c:v>
                </c:pt>
                <c:pt idx="113">
                  <c:v>1973</c:v>
                </c:pt>
                <c:pt idx="114">
                  <c:v>1974</c:v>
                </c:pt>
                <c:pt idx="115">
                  <c:v>1975</c:v>
                </c:pt>
                <c:pt idx="116">
                  <c:v>1976</c:v>
                </c:pt>
                <c:pt idx="117">
                  <c:v>1977</c:v>
                </c:pt>
                <c:pt idx="118">
                  <c:v>1978</c:v>
                </c:pt>
                <c:pt idx="119">
                  <c:v>1979</c:v>
                </c:pt>
                <c:pt idx="120">
                  <c:v>1980</c:v>
                </c:pt>
                <c:pt idx="121">
                  <c:v>1981</c:v>
                </c:pt>
                <c:pt idx="122">
                  <c:v>1982</c:v>
                </c:pt>
                <c:pt idx="123">
                  <c:v>1983</c:v>
                </c:pt>
                <c:pt idx="124">
                  <c:v>1984</c:v>
                </c:pt>
                <c:pt idx="125">
                  <c:v>1985</c:v>
                </c:pt>
                <c:pt idx="126">
                  <c:v>1986</c:v>
                </c:pt>
                <c:pt idx="127">
                  <c:v>1987</c:v>
                </c:pt>
                <c:pt idx="128">
                  <c:v>1988</c:v>
                </c:pt>
                <c:pt idx="129">
                  <c:v>1989</c:v>
                </c:pt>
                <c:pt idx="130">
                  <c:v>1990</c:v>
                </c:pt>
                <c:pt idx="131">
                  <c:v>1991</c:v>
                </c:pt>
                <c:pt idx="132">
                  <c:v>1992</c:v>
                </c:pt>
                <c:pt idx="133">
                  <c:v>1993</c:v>
                </c:pt>
                <c:pt idx="134">
                  <c:v>1994</c:v>
                </c:pt>
                <c:pt idx="135">
                  <c:v>1995</c:v>
                </c:pt>
                <c:pt idx="136">
                  <c:v>1996</c:v>
                </c:pt>
                <c:pt idx="137">
                  <c:v>1997</c:v>
                </c:pt>
                <c:pt idx="138">
                  <c:v>1998</c:v>
                </c:pt>
                <c:pt idx="139">
                  <c:v>1999</c:v>
                </c:pt>
                <c:pt idx="140">
                  <c:v>2000</c:v>
                </c:pt>
                <c:pt idx="141">
                  <c:v>2001</c:v>
                </c:pt>
                <c:pt idx="142">
                  <c:v>2002</c:v>
                </c:pt>
                <c:pt idx="143">
                  <c:v>2003</c:v>
                </c:pt>
                <c:pt idx="144">
                  <c:v>2004</c:v>
                </c:pt>
                <c:pt idx="145">
                  <c:v>2005</c:v>
                </c:pt>
                <c:pt idx="146">
                  <c:v>2006</c:v>
                </c:pt>
                <c:pt idx="147">
                  <c:v>2007</c:v>
                </c:pt>
                <c:pt idx="148">
                  <c:v>2008</c:v>
                </c:pt>
                <c:pt idx="149">
                  <c:v>2009</c:v>
                </c:pt>
                <c:pt idx="150">
                  <c:v>2010</c:v>
                </c:pt>
                <c:pt idx="151">
                  <c:v>2011</c:v>
                </c:pt>
                <c:pt idx="152">
                  <c:v>2012</c:v>
                </c:pt>
                <c:pt idx="153">
                  <c:v>2013</c:v>
                </c:pt>
                <c:pt idx="154">
                  <c:v>2014</c:v>
                </c:pt>
                <c:pt idx="155">
                  <c:v>2015</c:v>
                </c:pt>
                <c:pt idx="156">
                  <c:v>2016</c:v>
                </c:pt>
                <c:pt idx="157">
                  <c:v>2017</c:v>
                </c:pt>
                <c:pt idx="158">
                  <c:v>2018</c:v>
                </c:pt>
                <c:pt idx="159">
                  <c:v>2019</c:v>
                </c:pt>
                <c:pt idx="160">
                  <c:v>2020</c:v>
                </c:pt>
                <c:pt idx="161">
                  <c:v>2021</c:v>
                </c:pt>
                <c:pt idx="162">
                  <c:v>2022</c:v>
                </c:pt>
                <c:pt idx="163">
                  <c:v>2023</c:v>
                </c:pt>
              </c:numCache>
            </c:numRef>
          </c:xVal>
          <c:yVal>
            <c:numRef>
              <c:f>'Аргентина-Колвер'!$D$2:$D$165</c:f>
              <c:numCache>
                <c:formatCode>0.0</c:formatCode>
                <c:ptCount val="164"/>
                <c:pt idx="0">
                  <c:v>15.099999999999998</c:v>
                </c:pt>
                <c:pt idx="1">
                  <c:v>15.099999999999998</c:v>
                </c:pt>
                <c:pt idx="2">
                  <c:v>15.099999999999998</c:v>
                </c:pt>
                <c:pt idx="3">
                  <c:v>15.099999999999998</c:v>
                </c:pt>
                <c:pt idx="4">
                  <c:v>15.199999999999996</c:v>
                </c:pt>
                <c:pt idx="5">
                  <c:v>15.199999999999996</c:v>
                </c:pt>
                <c:pt idx="6">
                  <c:v>15.299999999999997</c:v>
                </c:pt>
                <c:pt idx="7">
                  <c:v>15.300000000000004</c:v>
                </c:pt>
                <c:pt idx="8">
                  <c:v>15.400000000000002</c:v>
                </c:pt>
                <c:pt idx="9">
                  <c:v>15.400000000000002</c:v>
                </c:pt>
                <c:pt idx="10">
                  <c:v>15.399999999999999</c:v>
                </c:pt>
                <c:pt idx="11">
                  <c:v>15.499999999999996</c:v>
                </c:pt>
                <c:pt idx="12">
                  <c:v>15.500000000000004</c:v>
                </c:pt>
                <c:pt idx="13">
                  <c:v>15.5</c:v>
                </c:pt>
                <c:pt idx="14">
                  <c:v>15.600000000000001</c:v>
                </c:pt>
                <c:pt idx="15">
                  <c:v>15.599999999999998</c:v>
                </c:pt>
                <c:pt idx="16">
                  <c:v>15.500000000000004</c:v>
                </c:pt>
                <c:pt idx="17">
                  <c:v>15.600000000000001</c:v>
                </c:pt>
                <c:pt idx="18">
                  <c:v>15.600000000000001</c:v>
                </c:pt>
                <c:pt idx="19">
                  <c:v>15.599999999999998</c:v>
                </c:pt>
                <c:pt idx="20">
                  <c:v>15.700000000000003</c:v>
                </c:pt>
                <c:pt idx="21">
                  <c:v>15.7</c:v>
                </c:pt>
                <c:pt idx="22">
                  <c:v>15.899999999999999</c:v>
                </c:pt>
                <c:pt idx="23">
                  <c:v>16</c:v>
                </c:pt>
                <c:pt idx="24">
                  <c:v>16.2</c:v>
                </c:pt>
                <c:pt idx="25">
                  <c:v>16.600000000000001</c:v>
                </c:pt>
                <c:pt idx="26">
                  <c:v>16.799999999999997</c:v>
                </c:pt>
                <c:pt idx="27">
                  <c:v>17.000000000000004</c:v>
                </c:pt>
                <c:pt idx="28">
                  <c:v>17.2</c:v>
                </c:pt>
                <c:pt idx="29">
                  <c:v>17.399999999999999</c:v>
                </c:pt>
                <c:pt idx="30">
                  <c:v>17.5</c:v>
                </c:pt>
                <c:pt idx="31">
                  <c:v>17.700000000000003</c:v>
                </c:pt>
                <c:pt idx="32">
                  <c:v>17.799999999999997</c:v>
                </c:pt>
                <c:pt idx="33">
                  <c:v>17.900000000000002</c:v>
                </c:pt>
                <c:pt idx="34">
                  <c:v>18.100000000000001</c:v>
                </c:pt>
                <c:pt idx="35">
                  <c:v>18.200000000000003</c:v>
                </c:pt>
                <c:pt idx="36">
                  <c:v>18.400000000000002</c:v>
                </c:pt>
                <c:pt idx="37">
                  <c:v>18.600000000000001</c:v>
                </c:pt>
                <c:pt idx="38">
                  <c:v>18.799999999999997</c:v>
                </c:pt>
                <c:pt idx="39">
                  <c:v>19</c:v>
                </c:pt>
                <c:pt idx="40">
                  <c:v>19.300000000000004</c:v>
                </c:pt>
                <c:pt idx="41">
                  <c:v>19.5</c:v>
                </c:pt>
                <c:pt idx="42">
                  <c:v>19.5</c:v>
                </c:pt>
                <c:pt idx="43">
                  <c:v>19.500000000000004</c:v>
                </c:pt>
                <c:pt idx="44">
                  <c:v>19.299999999999997</c:v>
                </c:pt>
                <c:pt idx="45">
                  <c:v>19.2</c:v>
                </c:pt>
                <c:pt idx="46">
                  <c:v>19.199999999999996</c:v>
                </c:pt>
                <c:pt idx="47">
                  <c:v>19.599999999999998</c:v>
                </c:pt>
                <c:pt idx="48">
                  <c:v>20.2</c:v>
                </c:pt>
                <c:pt idx="49">
                  <c:v>21.099999999999998</c:v>
                </c:pt>
                <c:pt idx="50">
                  <c:v>22.299999999999997</c:v>
                </c:pt>
                <c:pt idx="51">
                  <c:v>22.9</c:v>
                </c:pt>
                <c:pt idx="52">
                  <c:v>23.1</c:v>
                </c:pt>
                <c:pt idx="53">
                  <c:v>22.8</c:v>
                </c:pt>
                <c:pt idx="54">
                  <c:v>21.900000000000002</c:v>
                </c:pt>
                <c:pt idx="55">
                  <c:v>20.699999999999996</c:v>
                </c:pt>
                <c:pt idx="56">
                  <c:v>19.700000000000003</c:v>
                </c:pt>
                <c:pt idx="57">
                  <c:v>19.2</c:v>
                </c:pt>
                <c:pt idx="58">
                  <c:v>19.099999999999998</c:v>
                </c:pt>
                <c:pt idx="59">
                  <c:v>19.299999999999997</c:v>
                </c:pt>
                <c:pt idx="60">
                  <c:v>19.899999999999999</c:v>
                </c:pt>
                <c:pt idx="61">
                  <c:v>20.3</c:v>
                </c:pt>
                <c:pt idx="62">
                  <c:v>20.399999999999999</c:v>
                </c:pt>
                <c:pt idx="63">
                  <c:v>20.5</c:v>
                </c:pt>
                <c:pt idx="64">
                  <c:v>20.299999999999997</c:v>
                </c:pt>
                <c:pt idx="65">
                  <c:v>19.899999999999999</c:v>
                </c:pt>
                <c:pt idx="66">
                  <c:v>19.600000000000001</c:v>
                </c:pt>
                <c:pt idx="67">
                  <c:v>19.3</c:v>
                </c:pt>
                <c:pt idx="68">
                  <c:v>19</c:v>
                </c:pt>
                <c:pt idx="69">
                  <c:v>18.7</c:v>
                </c:pt>
                <c:pt idx="70">
                  <c:v>18.5</c:v>
                </c:pt>
                <c:pt idx="71">
                  <c:v>18</c:v>
                </c:pt>
                <c:pt idx="72">
                  <c:v>17.399999999999999</c:v>
                </c:pt>
                <c:pt idx="73">
                  <c:v>16.700000000000003</c:v>
                </c:pt>
                <c:pt idx="74">
                  <c:v>15.8</c:v>
                </c:pt>
                <c:pt idx="75">
                  <c:v>14.8</c:v>
                </c:pt>
                <c:pt idx="76">
                  <c:v>14.2</c:v>
                </c:pt>
                <c:pt idx="77">
                  <c:v>13.8</c:v>
                </c:pt>
                <c:pt idx="78">
                  <c:v>13.700000000000001</c:v>
                </c:pt>
                <c:pt idx="79">
                  <c:v>14.099999999999998</c:v>
                </c:pt>
                <c:pt idx="80">
                  <c:v>14.700000000000001</c:v>
                </c:pt>
                <c:pt idx="81">
                  <c:v>15.200000000000001</c:v>
                </c:pt>
                <c:pt idx="82">
                  <c:v>15.4</c:v>
                </c:pt>
                <c:pt idx="83">
                  <c:v>15.6</c:v>
                </c:pt>
                <c:pt idx="84">
                  <c:v>15.600000000000001</c:v>
                </c:pt>
                <c:pt idx="85">
                  <c:v>15.4</c:v>
                </c:pt>
                <c:pt idx="86">
                  <c:v>15.399999999999999</c:v>
                </c:pt>
                <c:pt idx="87">
                  <c:v>15.500000000000002</c:v>
                </c:pt>
                <c:pt idx="88">
                  <c:v>15.600000000000001</c:v>
                </c:pt>
                <c:pt idx="89">
                  <c:v>16</c:v>
                </c:pt>
                <c:pt idx="90">
                  <c:v>16.399999999999999</c:v>
                </c:pt>
                <c:pt idx="91">
                  <c:v>16.600000000000001</c:v>
                </c:pt>
                <c:pt idx="92">
                  <c:v>16.700000000000003</c:v>
                </c:pt>
                <c:pt idx="93">
                  <c:v>16.599999999999998</c:v>
                </c:pt>
                <c:pt idx="94">
                  <c:v>16.400000000000002</c:v>
                </c:pt>
                <c:pt idx="95">
                  <c:v>15.999999999999998</c:v>
                </c:pt>
                <c:pt idx="96">
                  <c:v>16.100000000000001</c:v>
                </c:pt>
                <c:pt idx="97">
                  <c:v>15.700000000000001</c:v>
                </c:pt>
                <c:pt idx="98">
                  <c:v>15.799999999999999</c:v>
                </c:pt>
                <c:pt idx="99">
                  <c:v>15.799999999999999</c:v>
                </c:pt>
                <c:pt idx="100">
                  <c:v>15.5</c:v>
                </c:pt>
                <c:pt idx="101">
                  <c:v>15.399999999999999</c:v>
                </c:pt>
                <c:pt idx="102">
                  <c:v>15.100000000000001</c:v>
                </c:pt>
                <c:pt idx="103">
                  <c:v>14.8</c:v>
                </c:pt>
                <c:pt idx="104">
                  <c:v>14.299999999999999</c:v>
                </c:pt>
                <c:pt idx="105">
                  <c:v>13.8</c:v>
                </c:pt>
                <c:pt idx="106">
                  <c:v>13.5</c:v>
                </c:pt>
                <c:pt idx="107">
                  <c:v>13.499999999999998</c:v>
                </c:pt>
                <c:pt idx="108">
                  <c:v>13.5</c:v>
                </c:pt>
                <c:pt idx="109">
                  <c:v>13.5</c:v>
                </c:pt>
                <c:pt idx="110">
                  <c:v>14.2</c:v>
                </c:pt>
                <c:pt idx="111">
                  <c:v>14.200000000000001</c:v>
                </c:pt>
                <c:pt idx="112">
                  <c:v>14.5</c:v>
                </c:pt>
                <c:pt idx="113">
                  <c:v>14.8</c:v>
                </c:pt>
                <c:pt idx="114">
                  <c:v>15.2</c:v>
                </c:pt>
                <c:pt idx="115">
                  <c:v>15.799999999999999</c:v>
                </c:pt>
                <c:pt idx="116">
                  <c:v>16</c:v>
                </c:pt>
                <c:pt idx="117">
                  <c:v>16.600000000000001</c:v>
                </c:pt>
                <c:pt idx="118">
                  <c:v>16.5</c:v>
                </c:pt>
                <c:pt idx="119">
                  <c:v>16.3</c:v>
                </c:pt>
                <c:pt idx="120">
                  <c:v>15.799999999999999</c:v>
                </c:pt>
                <c:pt idx="121">
                  <c:v>15.600000000000001</c:v>
                </c:pt>
                <c:pt idx="122">
                  <c:v>15</c:v>
                </c:pt>
                <c:pt idx="123">
                  <c:v>14.5</c:v>
                </c:pt>
                <c:pt idx="124">
                  <c:v>14.2</c:v>
                </c:pt>
                <c:pt idx="125">
                  <c:v>14.1</c:v>
                </c:pt>
                <c:pt idx="126">
                  <c:v>14.2</c:v>
                </c:pt>
                <c:pt idx="127">
                  <c:v>14.2</c:v>
                </c:pt>
                <c:pt idx="128">
                  <c:v>14.299999999999999</c:v>
                </c:pt>
                <c:pt idx="129">
                  <c:v>14.3</c:v>
                </c:pt>
                <c:pt idx="130">
                  <c:v>14.3</c:v>
                </c:pt>
                <c:pt idx="131">
                  <c:v>14.299999999999999</c:v>
                </c:pt>
                <c:pt idx="132">
                  <c:v>14</c:v>
                </c:pt>
                <c:pt idx="133">
                  <c:v>13.900000000000002</c:v>
                </c:pt>
                <c:pt idx="134">
                  <c:v>13.899999999999999</c:v>
                </c:pt>
                <c:pt idx="135">
                  <c:v>13.4</c:v>
                </c:pt>
                <c:pt idx="136">
                  <c:v>12.899999999999999</c:v>
                </c:pt>
                <c:pt idx="137">
                  <c:v>12.6</c:v>
                </c:pt>
                <c:pt idx="138">
                  <c:v>12.1</c:v>
                </c:pt>
                <c:pt idx="139">
                  <c:v>12.000000000000002</c:v>
                </c:pt>
                <c:pt idx="140">
                  <c:v>11.700000000000001</c:v>
                </c:pt>
                <c:pt idx="141">
                  <c:v>11.399999999999999</c:v>
                </c:pt>
                <c:pt idx="142">
                  <c:v>11.2</c:v>
                </c:pt>
                <c:pt idx="143">
                  <c:v>10.7</c:v>
                </c:pt>
                <c:pt idx="144">
                  <c:v>10.8</c:v>
                </c:pt>
                <c:pt idx="145">
                  <c:v>10.9</c:v>
                </c:pt>
                <c:pt idx="146">
                  <c:v>10.799999999999999</c:v>
                </c:pt>
                <c:pt idx="147">
                  <c:v>10.1</c:v>
                </c:pt>
                <c:pt idx="148">
                  <c:v>11</c:v>
                </c:pt>
                <c:pt idx="149">
                  <c:v>10.7</c:v>
                </c:pt>
                <c:pt idx="150">
                  <c:v>10.700000000000001</c:v>
                </c:pt>
                <c:pt idx="151">
                  <c:v>10.799999999999999</c:v>
                </c:pt>
                <c:pt idx="152">
                  <c:v>9.8000000000000007</c:v>
                </c:pt>
                <c:pt idx="153">
                  <c:v>9.8999999999999986</c:v>
                </c:pt>
                <c:pt idx="154">
                  <c:v>10.5</c:v>
                </c:pt>
                <c:pt idx="155">
                  <c:v>10.299999999999999</c:v>
                </c:pt>
                <c:pt idx="156">
                  <c:v>8.9</c:v>
                </c:pt>
                <c:pt idx="157">
                  <c:v>8.5</c:v>
                </c:pt>
                <c:pt idx="158">
                  <c:v>7.7000000000000011</c:v>
                </c:pt>
                <c:pt idx="159">
                  <c:v>6.2</c:v>
                </c:pt>
                <c:pt idx="160">
                  <c:v>3.3000000000000007</c:v>
                </c:pt>
                <c:pt idx="161">
                  <c:v>2</c:v>
                </c:pt>
                <c:pt idx="162">
                  <c:v>2.0999999999999996</c:v>
                </c:pt>
                <c:pt idx="163">
                  <c:v>3.3999999999999995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B9-47EC-8C4D-C7990ADE6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636096"/>
        <c:axId val="944634456"/>
      </c:scatterChart>
      <c:valAx>
        <c:axId val="944636096"/>
        <c:scaling>
          <c:orientation val="minMax"/>
          <c:max val="2030"/>
          <c:min val="18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4634456"/>
        <c:crosses val="autoZero"/>
        <c:crossBetween val="midCat"/>
        <c:majorUnit val="10"/>
      </c:valAx>
      <c:valAx>
        <c:axId val="94463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463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Аргентина</a:t>
            </a:r>
            <a:r>
              <a:rPr lang="ru-RU" baseline="0"/>
              <a:t> (Ротман </a:t>
            </a:r>
            <a:r>
              <a:rPr lang="en-US" baseline="0"/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'Аргентина-Ротман'!$C$1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'Аргентина-Ротман'!$B$2:$B$145</c:f>
              <c:numCache>
                <c:formatCode>0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'Аргентина-Ротман'!$C$2:$C$145</c:f>
              <c:numCache>
                <c:formatCode>0.0</c:formatCode>
                <c:ptCount val="144"/>
                <c:pt idx="0">
                  <c:v>48.2</c:v>
                </c:pt>
                <c:pt idx="1">
                  <c:v>48.2</c:v>
                </c:pt>
                <c:pt idx="2">
                  <c:v>48.1</c:v>
                </c:pt>
                <c:pt idx="3">
                  <c:v>48.1</c:v>
                </c:pt>
                <c:pt idx="4">
                  <c:v>48</c:v>
                </c:pt>
                <c:pt idx="5">
                  <c:v>47.9</c:v>
                </c:pt>
                <c:pt idx="6">
                  <c:v>47.8</c:v>
                </c:pt>
                <c:pt idx="7">
                  <c:v>47.7</c:v>
                </c:pt>
                <c:pt idx="8">
                  <c:v>47.6</c:v>
                </c:pt>
                <c:pt idx="9">
                  <c:v>47.5</c:v>
                </c:pt>
                <c:pt idx="10">
                  <c:v>47.5</c:v>
                </c:pt>
                <c:pt idx="11">
                  <c:v>47.4</c:v>
                </c:pt>
                <c:pt idx="12">
                  <c:v>47.2</c:v>
                </c:pt>
                <c:pt idx="13">
                  <c:v>47.1</c:v>
                </c:pt>
                <c:pt idx="14">
                  <c:v>46.9</c:v>
                </c:pt>
                <c:pt idx="15">
                  <c:v>46.7</c:v>
                </c:pt>
                <c:pt idx="16">
                  <c:v>46.4</c:v>
                </c:pt>
                <c:pt idx="17">
                  <c:v>46.1</c:v>
                </c:pt>
                <c:pt idx="18">
                  <c:v>45.8</c:v>
                </c:pt>
                <c:pt idx="19">
                  <c:v>45.5</c:v>
                </c:pt>
                <c:pt idx="20">
                  <c:v>45.1</c:v>
                </c:pt>
                <c:pt idx="21">
                  <c:v>44.7</c:v>
                </c:pt>
                <c:pt idx="22">
                  <c:v>44.3</c:v>
                </c:pt>
                <c:pt idx="23">
                  <c:v>43.9</c:v>
                </c:pt>
                <c:pt idx="24">
                  <c:v>43.5</c:v>
                </c:pt>
                <c:pt idx="25">
                  <c:v>43.1</c:v>
                </c:pt>
                <c:pt idx="26">
                  <c:v>42.7</c:v>
                </c:pt>
                <c:pt idx="27">
                  <c:v>42.4</c:v>
                </c:pt>
                <c:pt idx="28">
                  <c:v>42.1</c:v>
                </c:pt>
                <c:pt idx="29">
                  <c:v>41.8</c:v>
                </c:pt>
                <c:pt idx="30">
                  <c:v>41.5</c:v>
                </c:pt>
                <c:pt idx="31">
                  <c:v>41.1</c:v>
                </c:pt>
                <c:pt idx="32">
                  <c:v>40.5</c:v>
                </c:pt>
                <c:pt idx="33">
                  <c:v>39.700000000000003</c:v>
                </c:pt>
                <c:pt idx="34">
                  <c:v>38.799999999999997</c:v>
                </c:pt>
                <c:pt idx="35">
                  <c:v>37.6</c:v>
                </c:pt>
                <c:pt idx="36">
                  <c:v>36.700000000000003</c:v>
                </c:pt>
                <c:pt idx="37">
                  <c:v>36</c:v>
                </c:pt>
                <c:pt idx="38">
                  <c:v>35.5</c:v>
                </c:pt>
                <c:pt idx="39">
                  <c:v>35.200000000000003</c:v>
                </c:pt>
                <c:pt idx="40">
                  <c:v>35.1</c:v>
                </c:pt>
                <c:pt idx="41">
                  <c:v>35.1</c:v>
                </c:pt>
                <c:pt idx="42">
                  <c:v>35</c:v>
                </c:pt>
                <c:pt idx="43">
                  <c:v>34.9</c:v>
                </c:pt>
                <c:pt idx="44">
                  <c:v>34.9</c:v>
                </c:pt>
                <c:pt idx="45">
                  <c:v>34.799999999999997</c:v>
                </c:pt>
                <c:pt idx="46">
                  <c:v>34.700000000000003</c:v>
                </c:pt>
                <c:pt idx="47">
                  <c:v>34.4</c:v>
                </c:pt>
                <c:pt idx="48">
                  <c:v>33.9</c:v>
                </c:pt>
                <c:pt idx="49">
                  <c:v>33.299999999999997</c:v>
                </c:pt>
                <c:pt idx="50">
                  <c:v>32.6</c:v>
                </c:pt>
                <c:pt idx="51">
                  <c:v>31.8</c:v>
                </c:pt>
                <c:pt idx="52">
                  <c:v>31</c:v>
                </c:pt>
                <c:pt idx="53">
                  <c:v>30.1</c:v>
                </c:pt>
                <c:pt idx="54">
                  <c:v>29.1</c:v>
                </c:pt>
                <c:pt idx="55">
                  <c:v>28.1</c:v>
                </c:pt>
                <c:pt idx="56">
                  <c:v>27.3</c:v>
                </c:pt>
                <c:pt idx="57">
                  <c:v>26.7</c:v>
                </c:pt>
                <c:pt idx="58">
                  <c:v>26.3</c:v>
                </c:pt>
                <c:pt idx="59">
                  <c:v>26.1</c:v>
                </c:pt>
                <c:pt idx="60">
                  <c:v>26.1</c:v>
                </c:pt>
                <c:pt idx="61">
                  <c:v>26.1</c:v>
                </c:pt>
                <c:pt idx="62">
                  <c:v>26.1</c:v>
                </c:pt>
                <c:pt idx="63">
                  <c:v>26.1</c:v>
                </c:pt>
                <c:pt idx="64">
                  <c:v>26.2</c:v>
                </c:pt>
                <c:pt idx="65">
                  <c:v>26.3</c:v>
                </c:pt>
                <c:pt idx="66">
                  <c:v>26.4</c:v>
                </c:pt>
                <c:pt idx="67">
                  <c:v>26.4</c:v>
                </c:pt>
                <c:pt idx="68">
                  <c:v>26.5</c:v>
                </c:pt>
                <c:pt idx="69">
                  <c:v>26.5</c:v>
                </c:pt>
                <c:pt idx="70">
                  <c:v>26.4</c:v>
                </c:pt>
                <c:pt idx="71">
                  <c:v>26.3</c:v>
                </c:pt>
                <c:pt idx="72">
                  <c:v>26.2</c:v>
                </c:pt>
                <c:pt idx="73">
                  <c:v>25.9</c:v>
                </c:pt>
                <c:pt idx="74">
                  <c:v>25.6</c:v>
                </c:pt>
                <c:pt idx="75">
                  <c:v>25.2</c:v>
                </c:pt>
                <c:pt idx="76">
                  <c:v>24.9</c:v>
                </c:pt>
                <c:pt idx="77">
                  <c:v>24.6</c:v>
                </c:pt>
                <c:pt idx="78">
                  <c:v>24.2</c:v>
                </c:pt>
                <c:pt idx="79">
                  <c:v>24.2</c:v>
                </c:pt>
                <c:pt idx="80">
                  <c:v>24.1</c:v>
                </c:pt>
                <c:pt idx="81">
                  <c:v>23.8</c:v>
                </c:pt>
                <c:pt idx="82">
                  <c:v>23.8</c:v>
                </c:pt>
                <c:pt idx="83">
                  <c:v>23.5</c:v>
                </c:pt>
                <c:pt idx="84">
                  <c:v>23.2</c:v>
                </c:pt>
                <c:pt idx="85">
                  <c:v>22.6</c:v>
                </c:pt>
                <c:pt idx="86">
                  <c:v>22.3</c:v>
                </c:pt>
                <c:pt idx="87">
                  <c:v>22.4</c:v>
                </c:pt>
                <c:pt idx="88">
                  <c:v>22.7</c:v>
                </c:pt>
                <c:pt idx="89">
                  <c:v>23</c:v>
                </c:pt>
                <c:pt idx="90">
                  <c:v>23.4</c:v>
                </c:pt>
                <c:pt idx="91">
                  <c:v>23.6</c:v>
                </c:pt>
                <c:pt idx="92">
                  <c:v>23.8</c:v>
                </c:pt>
                <c:pt idx="93">
                  <c:v>24.1</c:v>
                </c:pt>
                <c:pt idx="94">
                  <c:v>24.5</c:v>
                </c:pt>
                <c:pt idx="95">
                  <c:v>24.9</c:v>
                </c:pt>
                <c:pt idx="96">
                  <c:v>25.2</c:v>
                </c:pt>
                <c:pt idx="97">
                  <c:v>25.5</c:v>
                </c:pt>
                <c:pt idx="98">
                  <c:v>25.4</c:v>
                </c:pt>
                <c:pt idx="99">
                  <c:v>25.1</c:v>
                </c:pt>
                <c:pt idx="100">
                  <c:v>24.7</c:v>
                </c:pt>
                <c:pt idx="101">
                  <c:v>24.3</c:v>
                </c:pt>
                <c:pt idx="102">
                  <c:v>23.8</c:v>
                </c:pt>
                <c:pt idx="103">
                  <c:v>23.3</c:v>
                </c:pt>
                <c:pt idx="104">
                  <c:v>23</c:v>
                </c:pt>
                <c:pt idx="105">
                  <c:v>22.5</c:v>
                </c:pt>
                <c:pt idx="106">
                  <c:v>22.4</c:v>
                </c:pt>
                <c:pt idx="107">
                  <c:v>22.2</c:v>
                </c:pt>
                <c:pt idx="108">
                  <c:v>22.2</c:v>
                </c:pt>
                <c:pt idx="109">
                  <c:v>22</c:v>
                </c:pt>
                <c:pt idx="110">
                  <c:v>22.1</c:v>
                </c:pt>
                <c:pt idx="111">
                  <c:v>21.9</c:v>
                </c:pt>
                <c:pt idx="112">
                  <c:v>21.7</c:v>
                </c:pt>
                <c:pt idx="113">
                  <c:v>21.6</c:v>
                </c:pt>
                <c:pt idx="114">
                  <c:v>21.4</c:v>
                </c:pt>
                <c:pt idx="115">
                  <c:v>21</c:v>
                </c:pt>
                <c:pt idx="116">
                  <c:v>20.399999999999999</c:v>
                </c:pt>
                <c:pt idx="117">
                  <c:v>20</c:v>
                </c:pt>
                <c:pt idx="118">
                  <c:v>19.7</c:v>
                </c:pt>
                <c:pt idx="119">
                  <c:v>19.600000000000001</c:v>
                </c:pt>
                <c:pt idx="120">
                  <c:v>19.3</c:v>
                </c:pt>
                <c:pt idx="121">
                  <c:v>18.899999999999999</c:v>
                </c:pt>
                <c:pt idx="122">
                  <c:v>18.7</c:v>
                </c:pt>
                <c:pt idx="123">
                  <c:v>18.399999999999999</c:v>
                </c:pt>
                <c:pt idx="124">
                  <c:v>18.3</c:v>
                </c:pt>
                <c:pt idx="125">
                  <c:v>18.3</c:v>
                </c:pt>
                <c:pt idx="126">
                  <c:v>18.2</c:v>
                </c:pt>
                <c:pt idx="127">
                  <c:v>18</c:v>
                </c:pt>
                <c:pt idx="128">
                  <c:v>18.5</c:v>
                </c:pt>
                <c:pt idx="129">
                  <c:v>18.2</c:v>
                </c:pt>
                <c:pt idx="130">
                  <c:v>18.3</c:v>
                </c:pt>
                <c:pt idx="131">
                  <c:v>18.2</c:v>
                </c:pt>
                <c:pt idx="132">
                  <c:v>17.5</c:v>
                </c:pt>
                <c:pt idx="133">
                  <c:v>17.7</c:v>
                </c:pt>
                <c:pt idx="134">
                  <c:v>18</c:v>
                </c:pt>
                <c:pt idx="135">
                  <c:v>17.7</c:v>
                </c:pt>
                <c:pt idx="136">
                  <c:v>16.8</c:v>
                </c:pt>
                <c:pt idx="137">
                  <c:v>16.2</c:v>
                </c:pt>
                <c:pt idx="138">
                  <c:v>15.3</c:v>
                </c:pt>
                <c:pt idx="139">
                  <c:v>13.9</c:v>
                </c:pt>
                <c:pt idx="140">
                  <c:v>11.8</c:v>
                </c:pt>
                <c:pt idx="141">
                  <c:v>11.7</c:v>
                </c:pt>
                <c:pt idx="142">
                  <c:v>10.9</c:v>
                </c:pt>
                <c:pt idx="143">
                  <c:v>11.1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33-4B1F-AAFF-3593E424DDEC}"/>
            </c:ext>
          </c:extLst>
        </c:ser>
        <c:ser>
          <c:idx val="1"/>
          <c:order val="1"/>
          <c:tx>
            <c:strRef>
              <c:f>'Аргентина-Ротман'!$D$1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'Аргентина-Ротман'!$B$2:$B$145</c:f>
              <c:numCache>
                <c:formatCode>0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'Аргентина-Ротман'!$D$2:$D$145</c:f>
              <c:numCache>
                <c:formatCode>0.0</c:formatCode>
                <c:ptCount val="144"/>
                <c:pt idx="0">
                  <c:v>25.2</c:v>
                </c:pt>
                <c:pt idx="1">
                  <c:v>25.1</c:v>
                </c:pt>
                <c:pt idx="2">
                  <c:v>25</c:v>
                </c:pt>
                <c:pt idx="3">
                  <c:v>24.9</c:v>
                </c:pt>
                <c:pt idx="4">
                  <c:v>24.8</c:v>
                </c:pt>
                <c:pt idx="5">
                  <c:v>24.6</c:v>
                </c:pt>
                <c:pt idx="6">
                  <c:v>24.4</c:v>
                </c:pt>
                <c:pt idx="7">
                  <c:v>24.2</c:v>
                </c:pt>
                <c:pt idx="8">
                  <c:v>24</c:v>
                </c:pt>
                <c:pt idx="9">
                  <c:v>23.9</c:v>
                </c:pt>
                <c:pt idx="10">
                  <c:v>23.7</c:v>
                </c:pt>
                <c:pt idx="11">
                  <c:v>23.6</c:v>
                </c:pt>
                <c:pt idx="12">
                  <c:v>23.3</c:v>
                </c:pt>
                <c:pt idx="13">
                  <c:v>23.1</c:v>
                </c:pt>
                <c:pt idx="14">
                  <c:v>22.8</c:v>
                </c:pt>
                <c:pt idx="15">
                  <c:v>22.5</c:v>
                </c:pt>
                <c:pt idx="16">
                  <c:v>22.2</c:v>
                </c:pt>
                <c:pt idx="17">
                  <c:v>21.8</c:v>
                </c:pt>
                <c:pt idx="18">
                  <c:v>21.5</c:v>
                </c:pt>
                <c:pt idx="19">
                  <c:v>21.1</c:v>
                </c:pt>
                <c:pt idx="20">
                  <c:v>20.8</c:v>
                </c:pt>
                <c:pt idx="21">
                  <c:v>20.399999999999999</c:v>
                </c:pt>
                <c:pt idx="22">
                  <c:v>20</c:v>
                </c:pt>
                <c:pt idx="23">
                  <c:v>19.600000000000001</c:v>
                </c:pt>
                <c:pt idx="24">
                  <c:v>19.2</c:v>
                </c:pt>
                <c:pt idx="25">
                  <c:v>18.8</c:v>
                </c:pt>
                <c:pt idx="26">
                  <c:v>18.3</c:v>
                </c:pt>
                <c:pt idx="27">
                  <c:v>17.8</c:v>
                </c:pt>
                <c:pt idx="28">
                  <c:v>17.2</c:v>
                </c:pt>
                <c:pt idx="29">
                  <c:v>16.600000000000001</c:v>
                </c:pt>
                <c:pt idx="30">
                  <c:v>16</c:v>
                </c:pt>
                <c:pt idx="31">
                  <c:v>15.6</c:v>
                </c:pt>
                <c:pt idx="32">
                  <c:v>15.4</c:v>
                </c:pt>
                <c:pt idx="33">
                  <c:v>15.4</c:v>
                </c:pt>
                <c:pt idx="34">
                  <c:v>15.7</c:v>
                </c:pt>
                <c:pt idx="35">
                  <c:v>16.100000000000001</c:v>
                </c:pt>
                <c:pt idx="36">
                  <c:v>16.3</c:v>
                </c:pt>
                <c:pt idx="37">
                  <c:v>16.3</c:v>
                </c:pt>
                <c:pt idx="38">
                  <c:v>16</c:v>
                </c:pt>
                <c:pt idx="39">
                  <c:v>15.4</c:v>
                </c:pt>
                <c:pt idx="40">
                  <c:v>14.6</c:v>
                </c:pt>
                <c:pt idx="41">
                  <c:v>14</c:v>
                </c:pt>
                <c:pt idx="42">
                  <c:v>13.6</c:v>
                </c:pt>
                <c:pt idx="43">
                  <c:v>13.4</c:v>
                </c:pt>
                <c:pt idx="44">
                  <c:v>13.4</c:v>
                </c:pt>
                <c:pt idx="45">
                  <c:v>13.6</c:v>
                </c:pt>
                <c:pt idx="46">
                  <c:v>13.7</c:v>
                </c:pt>
                <c:pt idx="47">
                  <c:v>13.6</c:v>
                </c:pt>
                <c:pt idx="48">
                  <c:v>13.4</c:v>
                </c:pt>
                <c:pt idx="49">
                  <c:v>13.1</c:v>
                </c:pt>
                <c:pt idx="50">
                  <c:v>12.6</c:v>
                </c:pt>
                <c:pt idx="51">
                  <c:v>12.3</c:v>
                </c:pt>
                <c:pt idx="52">
                  <c:v>12.1</c:v>
                </c:pt>
                <c:pt idx="53">
                  <c:v>12</c:v>
                </c:pt>
                <c:pt idx="54">
                  <c:v>12</c:v>
                </c:pt>
                <c:pt idx="55">
                  <c:v>12.2</c:v>
                </c:pt>
                <c:pt idx="56">
                  <c:v>12.2</c:v>
                </c:pt>
                <c:pt idx="57">
                  <c:v>12.1</c:v>
                </c:pt>
                <c:pt idx="58">
                  <c:v>11.9</c:v>
                </c:pt>
                <c:pt idx="59">
                  <c:v>11.6</c:v>
                </c:pt>
                <c:pt idx="60">
                  <c:v>11.1</c:v>
                </c:pt>
                <c:pt idx="61">
                  <c:v>10.8</c:v>
                </c:pt>
                <c:pt idx="62">
                  <c:v>10.4</c:v>
                </c:pt>
                <c:pt idx="63">
                  <c:v>10.199999999999999</c:v>
                </c:pt>
                <c:pt idx="64">
                  <c:v>10</c:v>
                </c:pt>
                <c:pt idx="65">
                  <c:v>9.9</c:v>
                </c:pt>
                <c:pt idx="66">
                  <c:v>9.8000000000000007</c:v>
                </c:pt>
                <c:pt idx="67">
                  <c:v>9.6</c:v>
                </c:pt>
                <c:pt idx="68">
                  <c:v>9.5</c:v>
                </c:pt>
                <c:pt idx="69">
                  <c:v>9.3000000000000007</c:v>
                </c:pt>
                <c:pt idx="70">
                  <c:v>9.1</c:v>
                </c:pt>
                <c:pt idx="71">
                  <c:v>8.9</c:v>
                </c:pt>
                <c:pt idx="72">
                  <c:v>8.8000000000000007</c:v>
                </c:pt>
                <c:pt idx="73">
                  <c:v>8.6999999999999993</c:v>
                </c:pt>
                <c:pt idx="74">
                  <c:v>8.6999999999999993</c:v>
                </c:pt>
                <c:pt idx="75">
                  <c:v>8.6999999999999993</c:v>
                </c:pt>
                <c:pt idx="76">
                  <c:v>8.6</c:v>
                </c:pt>
                <c:pt idx="77">
                  <c:v>8.8000000000000007</c:v>
                </c:pt>
                <c:pt idx="78">
                  <c:v>8.5</c:v>
                </c:pt>
                <c:pt idx="79">
                  <c:v>8.6</c:v>
                </c:pt>
                <c:pt idx="80">
                  <c:v>8.6999999999999993</c:v>
                </c:pt>
                <c:pt idx="81">
                  <c:v>8.5</c:v>
                </c:pt>
                <c:pt idx="82">
                  <c:v>8.6999999999999993</c:v>
                </c:pt>
                <c:pt idx="83">
                  <c:v>8.6999999999999993</c:v>
                </c:pt>
                <c:pt idx="84">
                  <c:v>8.9</c:v>
                </c:pt>
                <c:pt idx="85">
                  <c:v>8.8000000000000007</c:v>
                </c:pt>
                <c:pt idx="86">
                  <c:v>8.8000000000000007</c:v>
                </c:pt>
                <c:pt idx="87">
                  <c:v>8.9</c:v>
                </c:pt>
                <c:pt idx="88">
                  <c:v>9.1999999999999993</c:v>
                </c:pt>
                <c:pt idx="89">
                  <c:v>9.5</c:v>
                </c:pt>
                <c:pt idx="90">
                  <c:v>9.1999999999999993</c:v>
                </c:pt>
                <c:pt idx="91">
                  <c:v>9.4</c:v>
                </c:pt>
                <c:pt idx="92">
                  <c:v>9.3000000000000007</c:v>
                </c:pt>
                <c:pt idx="93">
                  <c:v>9.3000000000000007</c:v>
                </c:pt>
                <c:pt idx="94">
                  <c:v>9.3000000000000007</c:v>
                </c:pt>
                <c:pt idx="95">
                  <c:v>9.1</c:v>
                </c:pt>
                <c:pt idx="96">
                  <c:v>9.1999999999999993</c:v>
                </c:pt>
                <c:pt idx="97">
                  <c:v>8.9</c:v>
                </c:pt>
                <c:pt idx="98">
                  <c:v>8.9</c:v>
                </c:pt>
                <c:pt idx="99">
                  <c:v>8.8000000000000007</c:v>
                </c:pt>
                <c:pt idx="100">
                  <c:v>8.9</c:v>
                </c:pt>
                <c:pt idx="101">
                  <c:v>8.6999999999999993</c:v>
                </c:pt>
                <c:pt idx="102">
                  <c:v>8.8000000000000007</c:v>
                </c:pt>
                <c:pt idx="103">
                  <c:v>8.8000000000000007</c:v>
                </c:pt>
                <c:pt idx="104">
                  <c:v>8.8000000000000007</c:v>
                </c:pt>
                <c:pt idx="105">
                  <c:v>8.4</c:v>
                </c:pt>
                <c:pt idx="106">
                  <c:v>8.1999999999999993</c:v>
                </c:pt>
                <c:pt idx="107">
                  <c:v>8</c:v>
                </c:pt>
                <c:pt idx="108">
                  <c:v>7.9</c:v>
                </c:pt>
                <c:pt idx="109">
                  <c:v>7.7</c:v>
                </c:pt>
                <c:pt idx="110">
                  <c:v>7.8</c:v>
                </c:pt>
                <c:pt idx="111">
                  <c:v>7.6</c:v>
                </c:pt>
                <c:pt idx="112">
                  <c:v>7.7</c:v>
                </c:pt>
                <c:pt idx="113">
                  <c:v>7.7</c:v>
                </c:pt>
                <c:pt idx="114">
                  <c:v>7.5</c:v>
                </c:pt>
                <c:pt idx="115">
                  <c:v>7.6</c:v>
                </c:pt>
                <c:pt idx="116">
                  <c:v>7.5</c:v>
                </c:pt>
                <c:pt idx="117">
                  <c:v>7.4</c:v>
                </c:pt>
                <c:pt idx="118">
                  <c:v>7.6</c:v>
                </c:pt>
                <c:pt idx="119">
                  <c:v>7.6</c:v>
                </c:pt>
                <c:pt idx="120">
                  <c:v>7.6</c:v>
                </c:pt>
                <c:pt idx="121">
                  <c:v>7.5</c:v>
                </c:pt>
                <c:pt idx="122">
                  <c:v>7.5</c:v>
                </c:pt>
                <c:pt idx="123">
                  <c:v>7.7</c:v>
                </c:pt>
                <c:pt idx="124">
                  <c:v>7.5</c:v>
                </c:pt>
                <c:pt idx="125">
                  <c:v>7.4</c:v>
                </c:pt>
                <c:pt idx="126">
                  <c:v>7.4</c:v>
                </c:pt>
                <c:pt idx="127">
                  <c:v>7.9</c:v>
                </c:pt>
                <c:pt idx="128">
                  <c:v>7.5</c:v>
                </c:pt>
                <c:pt idx="129">
                  <c:v>7.5</c:v>
                </c:pt>
                <c:pt idx="130">
                  <c:v>7.6</c:v>
                </c:pt>
                <c:pt idx="131">
                  <c:v>7.4</c:v>
                </c:pt>
                <c:pt idx="132">
                  <c:v>7.7</c:v>
                </c:pt>
                <c:pt idx="133">
                  <c:v>7.8</c:v>
                </c:pt>
                <c:pt idx="134">
                  <c:v>7.5</c:v>
                </c:pt>
                <c:pt idx="135">
                  <c:v>7.4</c:v>
                </c:pt>
                <c:pt idx="136">
                  <c:v>7.9</c:v>
                </c:pt>
                <c:pt idx="137">
                  <c:v>7.7</c:v>
                </c:pt>
                <c:pt idx="138">
                  <c:v>7.6</c:v>
                </c:pt>
                <c:pt idx="139">
                  <c:v>7.7</c:v>
                </c:pt>
                <c:pt idx="140">
                  <c:v>8.5</c:v>
                </c:pt>
                <c:pt idx="141">
                  <c:v>9.6999999999999993</c:v>
                </c:pt>
                <c:pt idx="142">
                  <c:v>8.8000000000000007</c:v>
                </c:pt>
                <c:pt idx="143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33-4B1F-AAFF-3593E424DDEC}"/>
            </c:ext>
          </c:extLst>
        </c:ser>
        <c:ser>
          <c:idx val="2"/>
          <c:order val="2"/>
          <c:tx>
            <c:strRef>
              <c:f>'Аргентина-Ротман'!$E$1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'Аргентина-Ротман'!$B$2:$B$145</c:f>
              <c:numCache>
                <c:formatCode>0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'Аргентина-Ротман'!$E$2:$E$145</c:f>
              <c:numCache>
                <c:formatCode>0.0</c:formatCode>
                <c:ptCount val="144"/>
                <c:pt idx="0">
                  <c:v>23.000000000000004</c:v>
                </c:pt>
                <c:pt idx="1">
                  <c:v>23.1</c:v>
                </c:pt>
                <c:pt idx="2">
                  <c:v>23.1</c:v>
                </c:pt>
                <c:pt idx="3">
                  <c:v>23.200000000000003</c:v>
                </c:pt>
                <c:pt idx="4">
                  <c:v>23.2</c:v>
                </c:pt>
                <c:pt idx="5">
                  <c:v>23.299999999999997</c:v>
                </c:pt>
                <c:pt idx="6">
                  <c:v>23.4</c:v>
                </c:pt>
                <c:pt idx="7">
                  <c:v>23.500000000000004</c:v>
                </c:pt>
                <c:pt idx="8">
                  <c:v>23.6</c:v>
                </c:pt>
                <c:pt idx="9">
                  <c:v>23.6</c:v>
                </c:pt>
                <c:pt idx="10">
                  <c:v>23.8</c:v>
                </c:pt>
                <c:pt idx="11">
                  <c:v>23.799999999999997</c:v>
                </c:pt>
                <c:pt idx="12">
                  <c:v>23.900000000000002</c:v>
                </c:pt>
                <c:pt idx="13">
                  <c:v>24</c:v>
                </c:pt>
                <c:pt idx="14">
                  <c:v>24.099999999999998</c:v>
                </c:pt>
                <c:pt idx="15">
                  <c:v>24.200000000000003</c:v>
                </c:pt>
                <c:pt idx="16">
                  <c:v>24.2</c:v>
                </c:pt>
                <c:pt idx="17">
                  <c:v>24.3</c:v>
                </c:pt>
                <c:pt idx="18">
                  <c:v>24.299999999999997</c:v>
                </c:pt>
                <c:pt idx="19">
                  <c:v>24.4</c:v>
                </c:pt>
                <c:pt idx="20">
                  <c:v>24.3</c:v>
                </c:pt>
                <c:pt idx="21">
                  <c:v>24.300000000000004</c:v>
                </c:pt>
                <c:pt idx="22">
                  <c:v>24.299999999999997</c:v>
                </c:pt>
                <c:pt idx="23">
                  <c:v>24.299999999999997</c:v>
                </c:pt>
                <c:pt idx="24">
                  <c:v>24.3</c:v>
                </c:pt>
                <c:pt idx="25">
                  <c:v>24.3</c:v>
                </c:pt>
                <c:pt idx="26">
                  <c:v>24.400000000000002</c:v>
                </c:pt>
                <c:pt idx="27">
                  <c:v>24.599999999999998</c:v>
                </c:pt>
                <c:pt idx="28">
                  <c:v>24.900000000000002</c:v>
                </c:pt>
                <c:pt idx="29">
                  <c:v>25.199999999999996</c:v>
                </c:pt>
                <c:pt idx="30">
                  <c:v>25.5</c:v>
                </c:pt>
                <c:pt idx="31">
                  <c:v>25.5</c:v>
                </c:pt>
                <c:pt idx="32">
                  <c:v>25.1</c:v>
                </c:pt>
                <c:pt idx="33">
                  <c:v>24.300000000000004</c:v>
                </c:pt>
                <c:pt idx="34">
                  <c:v>23.099999999999998</c:v>
                </c:pt>
                <c:pt idx="35">
                  <c:v>21.5</c:v>
                </c:pt>
                <c:pt idx="36">
                  <c:v>20.400000000000002</c:v>
                </c:pt>
                <c:pt idx="37">
                  <c:v>19.7</c:v>
                </c:pt>
                <c:pt idx="38">
                  <c:v>19.5</c:v>
                </c:pt>
                <c:pt idx="39">
                  <c:v>19.800000000000004</c:v>
                </c:pt>
                <c:pt idx="40">
                  <c:v>20.5</c:v>
                </c:pt>
                <c:pt idx="41">
                  <c:v>21.1</c:v>
                </c:pt>
                <c:pt idx="42">
                  <c:v>21.4</c:v>
                </c:pt>
                <c:pt idx="43">
                  <c:v>21.5</c:v>
                </c:pt>
                <c:pt idx="44">
                  <c:v>21.5</c:v>
                </c:pt>
                <c:pt idx="45">
                  <c:v>21.199999999999996</c:v>
                </c:pt>
                <c:pt idx="46">
                  <c:v>21.000000000000004</c:v>
                </c:pt>
                <c:pt idx="47">
                  <c:v>20.799999999999997</c:v>
                </c:pt>
                <c:pt idx="48">
                  <c:v>20.5</c:v>
                </c:pt>
                <c:pt idx="49">
                  <c:v>20.199999999999996</c:v>
                </c:pt>
                <c:pt idx="50">
                  <c:v>20</c:v>
                </c:pt>
                <c:pt idx="51">
                  <c:v>19.5</c:v>
                </c:pt>
                <c:pt idx="52">
                  <c:v>18.899999999999999</c:v>
                </c:pt>
                <c:pt idx="53">
                  <c:v>18.100000000000001</c:v>
                </c:pt>
                <c:pt idx="54">
                  <c:v>17.100000000000001</c:v>
                </c:pt>
                <c:pt idx="55">
                  <c:v>15.900000000000002</c:v>
                </c:pt>
                <c:pt idx="56">
                  <c:v>15.100000000000001</c:v>
                </c:pt>
                <c:pt idx="57">
                  <c:v>14.6</c:v>
                </c:pt>
                <c:pt idx="58">
                  <c:v>14.4</c:v>
                </c:pt>
                <c:pt idx="59">
                  <c:v>14.500000000000002</c:v>
                </c:pt>
                <c:pt idx="60">
                  <c:v>15.000000000000002</c:v>
                </c:pt>
                <c:pt idx="61">
                  <c:v>15.3</c:v>
                </c:pt>
                <c:pt idx="62">
                  <c:v>15.700000000000001</c:v>
                </c:pt>
                <c:pt idx="63">
                  <c:v>15.900000000000002</c:v>
                </c:pt>
                <c:pt idx="64">
                  <c:v>16.2</c:v>
                </c:pt>
                <c:pt idx="65">
                  <c:v>16.399999999999999</c:v>
                </c:pt>
                <c:pt idx="66">
                  <c:v>16.599999999999998</c:v>
                </c:pt>
                <c:pt idx="67">
                  <c:v>16.799999999999997</c:v>
                </c:pt>
                <c:pt idx="68">
                  <c:v>17</c:v>
                </c:pt>
                <c:pt idx="69">
                  <c:v>17.2</c:v>
                </c:pt>
                <c:pt idx="70">
                  <c:v>17.299999999999997</c:v>
                </c:pt>
                <c:pt idx="71">
                  <c:v>17.399999999999999</c:v>
                </c:pt>
                <c:pt idx="72">
                  <c:v>17.399999999999999</c:v>
                </c:pt>
                <c:pt idx="73">
                  <c:v>17.2</c:v>
                </c:pt>
                <c:pt idx="74">
                  <c:v>16.900000000000002</c:v>
                </c:pt>
                <c:pt idx="75">
                  <c:v>16.5</c:v>
                </c:pt>
                <c:pt idx="76">
                  <c:v>16.299999999999997</c:v>
                </c:pt>
                <c:pt idx="77">
                  <c:v>15.8</c:v>
                </c:pt>
                <c:pt idx="78">
                  <c:v>15.7</c:v>
                </c:pt>
                <c:pt idx="79">
                  <c:v>15.6</c:v>
                </c:pt>
                <c:pt idx="80">
                  <c:v>15.400000000000002</c:v>
                </c:pt>
                <c:pt idx="81">
                  <c:v>15.3</c:v>
                </c:pt>
                <c:pt idx="82">
                  <c:v>15.100000000000001</c:v>
                </c:pt>
                <c:pt idx="83">
                  <c:v>14.8</c:v>
                </c:pt>
                <c:pt idx="84">
                  <c:v>14.299999999999999</c:v>
                </c:pt>
                <c:pt idx="85">
                  <c:v>13.8</c:v>
                </c:pt>
                <c:pt idx="86">
                  <c:v>13.5</c:v>
                </c:pt>
                <c:pt idx="87">
                  <c:v>13.499999999999998</c:v>
                </c:pt>
                <c:pt idx="88">
                  <c:v>13.5</c:v>
                </c:pt>
                <c:pt idx="89">
                  <c:v>13.5</c:v>
                </c:pt>
                <c:pt idx="90">
                  <c:v>14.2</c:v>
                </c:pt>
                <c:pt idx="91">
                  <c:v>14.200000000000001</c:v>
                </c:pt>
                <c:pt idx="92">
                  <c:v>14.5</c:v>
                </c:pt>
                <c:pt idx="93">
                  <c:v>14.8</c:v>
                </c:pt>
                <c:pt idx="94">
                  <c:v>15.2</c:v>
                </c:pt>
                <c:pt idx="95">
                  <c:v>15.799999999999999</c:v>
                </c:pt>
                <c:pt idx="96">
                  <c:v>16</c:v>
                </c:pt>
                <c:pt idx="97">
                  <c:v>16.600000000000001</c:v>
                </c:pt>
                <c:pt idx="98">
                  <c:v>16.5</c:v>
                </c:pt>
                <c:pt idx="99">
                  <c:v>16.3</c:v>
                </c:pt>
                <c:pt idx="100">
                  <c:v>15.799999999999999</c:v>
                </c:pt>
                <c:pt idx="101">
                  <c:v>15.600000000000001</c:v>
                </c:pt>
                <c:pt idx="102">
                  <c:v>15</c:v>
                </c:pt>
                <c:pt idx="103">
                  <c:v>14.5</c:v>
                </c:pt>
                <c:pt idx="104">
                  <c:v>14.2</c:v>
                </c:pt>
                <c:pt idx="105">
                  <c:v>14.1</c:v>
                </c:pt>
                <c:pt idx="106">
                  <c:v>14.2</c:v>
                </c:pt>
                <c:pt idx="107">
                  <c:v>14.2</c:v>
                </c:pt>
                <c:pt idx="108">
                  <c:v>14.299999999999999</c:v>
                </c:pt>
                <c:pt idx="109">
                  <c:v>14.3</c:v>
                </c:pt>
                <c:pt idx="110">
                  <c:v>14.3</c:v>
                </c:pt>
                <c:pt idx="111">
                  <c:v>14.299999999999999</c:v>
                </c:pt>
                <c:pt idx="112">
                  <c:v>14</c:v>
                </c:pt>
                <c:pt idx="113">
                  <c:v>13.900000000000002</c:v>
                </c:pt>
                <c:pt idx="114">
                  <c:v>13.899999999999999</c:v>
                </c:pt>
                <c:pt idx="115">
                  <c:v>13.4</c:v>
                </c:pt>
                <c:pt idx="116">
                  <c:v>12.899999999999999</c:v>
                </c:pt>
                <c:pt idx="117">
                  <c:v>12.6</c:v>
                </c:pt>
                <c:pt idx="118">
                  <c:v>12.1</c:v>
                </c:pt>
                <c:pt idx="119">
                  <c:v>12.000000000000002</c:v>
                </c:pt>
                <c:pt idx="120">
                  <c:v>11.700000000000001</c:v>
                </c:pt>
                <c:pt idx="121">
                  <c:v>11.399999999999999</c:v>
                </c:pt>
                <c:pt idx="122">
                  <c:v>11.2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10.799999999999999</c:v>
                </c:pt>
                <c:pt idx="127">
                  <c:v>10.1</c:v>
                </c:pt>
                <c:pt idx="128">
                  <c:v>11</c:v>
                </c:pt>
                <c:pt idx="129">
                  <c:v>10.7</c:v>
                </c:pt>
                <c:pt idx="130">
                  <c:v>10.700000000000001</c:v>
                </c:pt>
                <c:pt idx="131">
                  <c:v>10.799999999999999</c:v>
                </c:pt>
                <c:pt idx="132">
                  <c:v>9.8000000000000007</c:v>
                </c:pt>
                <c:pt idx="133">
                  <c:v>9.8999999999999986</c:v>
                </c:pt>
                <c:pt idx="134">
                  <c:v>10.5</c:v>
                </c:pt>
                <c:pt idx="135">
                  <c:v>10.299999999999999</c:v>
                </c:pt>
                <c:pt idx="136">
                  <c:v>8.9</c:v>
                </c:pt>
                <c:pt idx="137">
                  <c:v>8.5</c:v>
                </c:pt>
                <c:pt idx="138">
                  <c:v>7.7000000000000011</c:v>
                </c:pt>
                <c:pt idx="139">
                  <c:v>6.2</c:v>
                </c:pt>
                <c:pt idx="140">
                  <c:v>3.3000000000000007</c:v>
                </c:pt>
                <c:pt idx="141">
                  <c:v>2</c:v>
                </c:pt>
                <c:pt idx="142">
                  <c:v>2.0999999999999996</c:v>
                </c:pt>
                <c:pt idx="143">
                  <c:v>3.3999999999999995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33-4B1F-AAFF-3593E424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23568"/>
        <c:axId val="824221600"/>
      </c:scatterChart>
      <c:valAx>
        <c:axId val="824223568"/>
        <c:scaling>
          <c:orientation val="minMax"/>
          <c:max val="203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221600"/>
        <c:crosses val="autoZero"/>
        <c:crossBetween val="midCat"/>
        <c:majorUnit val="10"/>
      </c:valAx>
      <c:valAx>
        <c:axId val="82422160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22356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Боливия (Колвер </a:t>
            </a:r>
            <a:r>
              <a:rPr lang="en-US"/>
              <a:t>+ WPP</a:t>
            </a:r>
            <a:r>
              <a:rPr lang="ru-RU"/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'Боливия-Колвер'!$B$2</c:f>
              <c:strCache>
                <c:ptCount val="1"/>
                <c:pt idx="0">
                  <c:v>р-истор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 formatCode="0">
                  <c:v>1955</c:v>
                </c:pt>
                <c:pt idx="56" formatCode="0">
                  <c:v>1956</c:v>
                </c:pt>
                <c:pt idx="57" formatCode="0">
                  <c:v>1957</c:v>
                </c:pt>
                <c:pt idx="58" formatCode="0">
                  <c:v>1958</c:v>
                </c:pt>
                <c:pt idx="59" formatCode="0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'Боливия-Колвер'!$B$3:$B$126</c:f>
              <c:numCache>
                <c:formatCode>General</c:formatCode>
                <c:ptCount val="124"/>
                <c:pt idx="40" formatCode="0.00">
                  <c:v>44.447000000000003</c:v>
                </c:pt>
                <c:pt idx="41" formatCode="0.00">
                  <c:v>44.607999999999997</c:v>
                </c:pt>
                <c:pt idx="42" formatCode="0.00">
                  <c:v>44.91</c:v>
                </c:pt>
                <c:pt idx="43" formatCode="0.00">
                  <c:v>45.396999999999998</c:v>
                </c:pt>
                <c:pt idx="44" formatCode="0.00">
                  <c:v>46.04</c:v>
                </c:pt>
                <c:pt idx="45" formatCode="0.00">
                  <c:v>47.201999999999998</c:v>
                </c:pt>
                <c:pt idx="46" formatCode="0.00">
                  <c:v>47.566000000000003</c:v>
                </c:pt>
                <c:pt idx="47" formatCode="0.00">
                  <c:v>47.484999999999999</c:v>
                </c:pt>
                <c:pt idx="48" formatCode="0.00">
                  <c:v>46.917999999999999</c:v>
                </c:pt>
                <c:pt idx="49" formatCode="0.00">
                  <c:v>45.920999999999999</c:v>
                </c:pt>
                <c:pt idx="50" formatCode="0.00">
                  <c:v>44.078000000000003</c:v>
                </c:pt>
                <c:pt idx="51" formatCode="0.00">
                  <c:v>42.966000000000001</c:v>
                </c:pt>
                <c:pt idx="52" formatCode="0.00">
                  <c:v>42.142000000000003</c:v>
                </c:pt>
                <c:pt idx="53" formatCode="0.00">
                  <c:v>41.631</c:v>
                </c:pt>
                <c:pt idx="54" formatCode="0.00">
                  <c:v>41.36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C4-44B8-8D03-038764114657}"/>
            </c:ext>
          </c:extLst>
        </c:ser>
        <c:ser>
          <c:idx val="1"/>
          <c:order val="1"/>
          <c:tx>
            <c:strRef>
              <c:f>'Боливия-Колвер'!$C$2</c:f>
              <c:strCache>
                <c:ptCount val="1"/>
                <c:pt idx="0">
                  <c:v>с-истор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 formatCode="0">
                  <c:v>1955</c:v>
                </c:pt>
                <c:pt idx="56" formatCode="0">
                  <c:v>1956</c:v>
                </c:pt>
                <c:pt idx="57" formatCode="0">
                  <c:v>1957</c:v>
                </c:pt>
                <c:pt idx="58" formatCode="0">
                  <c:v>1958</c:v>
                </c:pt>
                <c:pt idx="59" formatCode="0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'Боливия-Колвер'!$C$3:$C$126</c:f>
              <c:numCache>
                <c:formatCode>General</c:formatCode>
                <c:ptCount val="124"/>
                <c:pt idx="40" formatCode="0.00">
                  <c:v>20.672999999999998</c:v>
                </c:pt>
                <c:pt idx="41" formatCode="0.00">
                  <c:v>20.631</c:v>
                </c:pt>
                <c:pt idx="42" formatCode="0.00">
                  <c:v>20.552</c:v>
                </c:pt>
                <c:pt idx="43" formatCode="0.00">
                  <c:v>20.425999999999998</c:v>
                </c:pt>
                <c:pt idx="44" formatCode="0.00">
                  <c:v>20.245000000000001</c:v>
                </c:pt>
                <c:pt idx="45" formatCode="0.00">
                  <c:v>20.048999999999999</c:v>
                </c:pt>
                <c:pt idx="46" formatCode="0.00">
                  <c:v>19.7</c:v>
                </c:pt>
                <c:pt idx="47" formatCode="0.00">
                  <c:v>19.239000000000001</c:v>
                </c:pt>
                <c:pt idx="48" formatCode="0.00">
                  <c:v>18.663</c:v>
                </c:pt>
                <c:pt idx="49" formatCode="0.00">
                  <c:v>17.992999999999999</c:v>
                </c:pt>
                <c:pt idx="50" formatCode="0.00">
                  <c:v>17.081</c:v>
                </c:pt>
                <c:pt idx="51" formatCode="0.00">
                  <c:v>16.492999999999999</c:v>
                </c:pt>
                <c:pt idx="52" formatCode="0.00">
                  <c:v>16.064</c:v>
                </c:pt>
                <c:pt idx="53" formatCode="0.00">
                  <c:v>15.798</c:v>
                </c:pt>
                <c:pt idx="54" formatCode="0.00">
                  <c:v>15.657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C4-44B8-8D03-038764114657}"/>
            </c:ext>
          </c:extLst>
        </c:ser>
        <c:ser>
          <c:idx val="2"/>
          <c:order val="2"/>
          <c:tx>
            <c:strRef>
              <c:f>'Боливия-Колвер'!$D$2</c:f>
              <c:strCache>
                <c:ptCount val="1"/>
                <c:pt idx="0">
                  <c:v>р-wpp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 formatCode="0">
                  <c:v>1955</c:v>
                </c:pt>
                <c:pt idx="56" formatCode="0">
                  <c:v>1956</c:v>
                </c:pt>
                <c:pt idx="57" formatCode="0">
                  <c:v>1957</c:v>
                </c:pt>
                <c:pt idx="58" formatCode="0">
                  <c:v>1958</c:v>
                </c:pt>
                <c:pt idx="59" formatCode="0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'Боливия-Колвер'!$D$3:$D$126</c:f>
              <c:numCache>
                <c:formatCode>General</c:formatCode>
                <c:ptCount val="124"/>
                <c:pt idx="50" formatCode="0.0">
                  <c:v>43</c:v>
                </c:pt>
                <c:pt idx="51" formatCode="0.0">
                  <c:v>43</c:v>
                </c:pt>
                <c:pt idx="52" formatCode="0.0">
                  <c:v>43</c:v>
                </c:pt>
                <c:pt idx="53" formatCode="0.0">
                  <c:v>43.2</c:v>
                </c:pt>
                <c:pt idx="54" formatCode="0.0">
                  <c:v>43.3</c:v>
                </c:pt>
                <c:pt idx="55" formatCode="0.0">
                  <c:v>43.5</c:v>
                </c:pt>
                <c:pt idx="56" formatCode="0.0">
                  <c:v>43.5</c:v>
                </c:pt>
                <c:pt idx="57" formatCode="0.0">
                  <c:v>43.7</c:v>
                </c:pt>
                <c:pt idx="58" formatCode="0.0">
                  <c:v>43.8</c:v>
                </c:pt>
                <c:pt idx="59" formatCode="0.0">
                  <c:v>43.9</c:v>
                </c:pt>
                <c:pt idx="60" formatCode="0.0">
                  <c:v>43.9</c:v>
                </c:pt>
                <c:pt idx="61" formatCode="0.0">
                  <c:v>43.9</c:v>
                </c:pt>
                <c:pt idx="62" formatCode="0.0">
                  <c:v>43.9</c:v>
                </c:pt>
                <c:pt idx="63" formatCode="0.0">
                  <c:v>43.8</c:v>
                </c:pt>
                <c:pt idx="64" formatCode="0.0">
                  <c:v>43.7</c:v>
                </c:pt>
                <c:pt idx="65" formatCode="0.0">
                  <c:v>43.6</c:v>
                </c:pt>
                <c:pt idx="66" formatCode="0.0">
                  <c:v>43.5</c:v>
                </c:pt>
                <c:pt idx="67" formatCode="0.0">
                  <c:v>43.4</c:v>
                </c:pt>
                <c:pt idx="68" formatCode="0.0">
                  <c:v>43.3</c:v>
                </c:pt>
                <c:pt idx="69" formatCode="0.0">
                  <c:v>43</c:v>
                </c:pt>
                <c:pt idx="70" formatCode="0.0">
                  <c:v>42.7</c:v>
                </c:pt>
                <c:pt idx="71" formatCode="0.0">
                  <c:v>42.4</c:v>
                </c:pt>
                <c:pt idx="72" formatCode="0.0">
                  <c:v>41.9</c:v>
                </c:pt>
                <c:pt idx="73" formatCode="0.0">
                  <c:v>41.7</c:v>
                </c:pt>
                <c:pt idx="74" formatCode="0.0">
                  <c:v>41.5</c:v>
                </c:pt>
                <c:pt idx="75" formatCode="0.0">
                  <c:v>41.1</c:v>
                </c:pt>
                <c:pt idx="76" formatCode="0.0">
                  <c:v>41.2</c:v>
                </c:pt>
                <c:pt idx="77" formatCode="0.0">
                  <c:v>40.9</c:v>
                </c:pt>
                <c:pt idx="78" formatCode="0.0">
                  <c:v>40.5</c:v>
                </c:pt>
                <c:pt idx="79" formatCode="0.0">
                  <c:v>40.1</c:v>
                </c:pt>
                <c:pt idx="80" formatCode="0.0">
                  <c:v>39.700000000000003</c:v>
                </c:pt>
                <c:pt idx="81" formatCode="0.0">
                  <c:v>39.299999999999997</c:v>
                </c:pt>
                <c:pt idx="82" formatCode="0.0">
                  <c:v>38.799999999999997</c:v>
                </c:pt>
                <c:pt idx="83" formatCode="0.0">
                  <c:v>38.4</c:v>
                </c:pt>
                <c:pt idx="84" formatCode="0.0">
                  <c:v>38.1</c:v>
                </c:pt>
                <c:pt idx="85" formatCode="0.0">
                  <c:v>37.6</c:v>
                </c:pt>
                <c:pt idx="86" formatCode="0.0">
                  <c:v>37.4</c:v>
                </c:pt>
                <c:pt idx="87" formatCode="0.0">
                  <c:v>37.1</c:v>
                </c:pt>
                <c:pt idx="88" formatCode="0.0">
                  <c:v>36.9</c:v>
                </c:pt>
                <c:pt idx="89" formatCode="0.0">
                  <c:v>36.5</c:v>
                </c:pt>
                <c:pt idx="90" formatCode="0.0">
                  <c:v>36.1</c:v>
                </c:pt>
                <c:pt idx="91" formatCode="0.0">
                  <c:v>35.700000000000003</c:v>
                </c:pt>
                <c:pt idx="92" formatCode="0.0">
                  <c:v>34.799999999999997</c:v>
                </c:pt>
                <c:pt idx="93" formatCode="0.0">
                  <c:v>34.1</c:v>
                </c:pt>
                <c:pt idx="94" formatCode="0.0">
                  <c:v>33.4</c:v>
                </c:pt>
                <c:pt idx="95" formatCode="0.0">
                  <c:v>32.799999999999997</c:v>
                </c:pt>
                <c:pt idx="96" formatCode="0.0">
                  <c:v>32.299999999999997</c:v>
                </c:pt>
                <c:pt idx="97" formatCode="0.0">
                  <c:v>31.4</c:v>
                </c:pt>
                <c:pt idx="98" formatCode="0.0">
                  <c:v>31</c:v>
                </c:pt>
                <c:pt idx="99" formatCode="0.0">
                  <c:v>30.6</c:v>
                </c:pt>
                <c:pt idx="100" formatCode="0.0">
                  <c:v>29.8</c:v>
                </c:pt>
                <c:pt idx="101" formatCode="0.0">
                  <c:v>29.1</c:v>
                </c:pt>
                <c:pt idx="102" formatCode="0.0">
                  <c:v>28.5</c:v>
                </c:pt>
                <c:pt idx="103" formatCode="0.0">
                  <c:v>28.1</c:v>
                </c:pt>
                <c:pt idx="104" formatCode="0.0">
                  <c:v>27.7</c:v>
                </c:pt>
                <c:pt idx="105" formatCode="0.0">
                  <c:v>27.3</c:v>
                </c:pt>
                <c:pt idx="106" formatCode="0.0">
                  <c:v>27.3</c:v>
                </c:pt>
                <c:pt idx="107" formatCode="0.0">
                  <c:v>26.9</c:v>
                </c:pt>
                <c:pt idx="108" formatCode="0.0">
                  <c:v>26.4</c:v>
                </c:pt>
                <c:pt idx="109" formatCode="0.0">
                  <c:v>26</c:v>
                </c:pt>
                <c:pt idx="110" formatCode="0.0">
                  <c:v>25.6</c:v>
                </c:pt>
                <c:pt idx="111" formatCode="0.0">
                  <c:v>25.2</c:v>
                </c:pt>
                <c:pt idx="112" formatCode="0.0">
                  <c:v>24.8</c:v>
                </c:pt>
                <c:pt idx="113" formatCode="0.0">
                  <c:v>24.4</c:v>
                </c:pt>
                <c:pt idx="114" formatCode="0.0">
                  <c:v>24</c:v>
                </c:pt>
                <c:pt idx="115" formatCode="0.0">
                  <c:v>23.7</c:v>
                </c:pt>
                <c:pt idx="116" formatCode="0.0">
                  <c:v>23.3</c:v>
                </c:pt>
                <c:pt idx="117" formatCode="0.0">
                  <c:v>22.9</c:v>
                </c:pt>
                <c:pt idx="118" formatCode="0.0">
                  <c:v>22.6</c:v>
                </c:pt>
                <c:pt idx="119" formatCode="0.0">
                  <c:v>22.3</c:v>
                </c:pt>
                <c:pt idx="120" formatCode="0.0">
                  <c:v>22</c:v>
                </c:pt>
                <c:pt idx="121" formatCode="0.0">
                  <c:v>21.8</c:v>
                </c:pt>
                <c:pt idx="122" formatCode="0.0">
                  <c:v>21.6</c:v>
                </c:pt>
                <c:pt idx="123" formatCode="0.0">
                  <c:v>21.2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C4-44B8-8D03-038764114657}"/>
            </c:ext>
          </c:extLst>
        </c:ser>
        <c:ser>
          <c:idx val="3"/>
          <c:order val="3"/>
          <c:tx>
            <c:strRef>
              <c:f>'Боливия-Колвер'!$E$2</c:f>
              <c:strCache>
                <c:ptCount val="1"/>
                <c:pt idx="0">
                  <c:v>с-wpp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 formatCode="0">
                  <c:v>1955</c:v>
                </c:pt>
                <c:pt idx="56" formatCode="0">
                  <c:v>1956</c:v>
                </c:pt>
                <c:pt idx="57" formatCode="0">
                  <c:v>1957</c:v>
                </c:pt>
                <c:pt idx="58" formatCode="0">
                  <c:v>1958</c:v>
                </c:pt>
                <c:pt idx="59" formatCode="0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'Боливия-Колвер'!$E$3:$E$126</c:f>
              <c:numCache>
                <c:formatCode>General</c:formatCode>
                <c:ptCount val="124"/>
                <c:pt idx="50" formatCode="0.0">
                  <c:v>25.8</c:v>
                </c:pt>
                <c:pt idx="51" formatCode="0.0">
                  <c:v>25.5</c:v>
                </c:pt>
                <c:pt idx="52" formatCode="0.0">
                  <c:v>25.2</c:v>
                </c:pt>
                <c:pt idx="53" formatCode="0.0">
                  <c:v>24.8</c:v>
                </c:pt>
                <c:pt idx="54" formatCode="0.0">
                  <c:v>24.4</c:v>
                </c:pt>
                <c:pt idx="55" formatCode="0.0">
                  <c:v>24.2</c:v>
                </c:pt>
                <c:pt idx="56" formatCode="0.0">
                  <c:v>23.9</c:v>
                </c:pt>
                <c:pt idx="57" formatCode="0.0">
                  <c:v>23.6</c:v>
                </c:pt>
                <c:pt idx="58" formatCode="0.0">
                  <c:v>23.3</c:v>
                </c:pt>
                <c:pt idx="59" formatCode="0.0">
                  <c:v>23</c:v>
                </c:pt>
                <c:pt idx="60" formatCode="0.0">
                  <c:v>22.7</c:v>
                </c:pt>
                <c:pt idx="61" formatCode="0.0">
                  <c:v>22.4</c:v>
                </c:pt>
                <c:pt idx="62" formatCode="0.0">
                  <c:v>22.1</c:v>
                </c:pt>
                <c:pt idx="63" formatCode="0.0">
                  <c:v>21.7</c:v>
                </c:pt>
                <c:pt idx="64" formatCode="0.0">
                  <c:v>21.4</c:v>
                </c:pt>
                <c:pt idx="65" formatCode="0.0">
                  <c:v>21</c:v>
                </c:pt>
                <c:pt idx="66" formatCode="0.0">
                  <c:v>20.6</c:v>
                </c:pt>
                <c:pt idx="67" formatCode="0.0">
                  <c:v>20.3</c:v>
                </c:pt>
                <c:pt idx="68" formatCode="0.0">
                  <c:v>19.899999999999999</c:v>
                </c:pt>
                <c:pt idx="69" formatCode="0.0">
                  <c:v>19.5</c:v>
                </c:pt>
                <c:pt idx="70" formatCode="0.0">
                  <c:v>19.2</c:v>
                </c:pt>
                <c:pt idx="71" formatCode="0.0">
                  <c:v>18.8</c:v>
                </c:pt>
                <c:pt idx="72" formatCode="0.0">
                  <c:v>18.5</c:v>
                </c:pt>
                <c:pt idx="73" formatCode="0.0">
                  <c:v>18.100000000000001</c:v>
                </c:pt>
                <c:pt idx="74" formatCode="0.0">
                  <c:v>17.7</c:v>
                </c:pt>
                <c:pt idx="75" formatCode="0.0">
                  <c:v>17.2</c:v>
                </c:pt>
                <c:pt idx="76" formatCode="0.0">
                  <c:v>16.7</c:v>
                </c:pt>
                <c:pt idx="77" formatCode="0.0">
                  <c:v>16.399999999999999</c:v>
                </c:pt>
                <c:pt idx="78" formatCode="0.0">
                  <c:v>16.100000000000001</c:v>
                </c:pt>
                <c:pt idx="79" formatCode="0.0">
                  <c:v>15.7</c:v>
                </c:pt>
                <c:pt idx="80" formatCode="0.0">
                  <c:v>15.3</c:v>
                </c:pt>
                <c:pt idx="81" formatCode="0.0">
                  <c:v>15</c:v>
                </c:pt>
                <c:pt idx="82" formatCode="0.0">
                  <c:v>14.8</c:v>
                </c:pt>
                <c:pt idx="83" formatCode="0.0">
                  <c:v>14.5</c:v>
                </c:pt>
                <c:pt idx="84" formatCode="0.0">
                  <c:v>14.1</c:v>
                </c:pt>
                <c:pt idx="85" formatCode="0.0">
                  <c:v>13.8</c:v>
                </c:pt>
                <c:pt idx="86" formatCode="0.0">
                  <c:v>13.5</c:v>
                </c:pt>
                <c:pt idx="87" formatCode="0.0">
                  <c:v>13.1</c:v>
                </c:pt>
                <c:pt idx="88" formatCode="0.0">
                  <c:v>12.8</c:v>
                </c:pt>
                <c:pt idx="89" formatCode="0.0">
                  <c:v>12.4</c:v>
                </c:pt>
                <c:pt idx="90" formatCode="0.0">
                  <c:v>12</c:v>
                </c:pt>
                <c:pt idx="91" formatCode="0.0">
                  <c:v>11.7</c:v>
                </c:pt>
                <c:pt idx="92" formatCode="0.0">
                  <c:v>11.4</c:v>
                </c:pt>
                <c:pt idx="93" formatCode="0.0">
                  <c:v>10.9</c:v>
                </c:pt>
                <c:pt idx="94" formatCode="0.0">
                  <c:v>10.7</c:v>
                </c:pt>
                <c:pt idx="95" formatCode="0.0">
                  <c:v>10.5</c:v>
                </c:pt>
                <c:pt idx="96" formatCode="0.0">
                  <c:v>10.3</c:v>
                </c:pt>
                <c:pt idx="97" formatCode="0.0">
                  <c:v>10.199999999999999</c:v>
                </c:pt>
                <c:pt idx="98" formatCode="0.0">
                  <c:v>10</c:v>
                </c:pt>
                <c:pt idx="99" formatCode="0.0">
                  <c:v>9.9</c:v>
                </c:pt>
                <c:pt idx="100" formatCode="0.0">
                  <c:v>9.6999999999999993</c:v>
                </c:pt>
                <c:pt idx="101" formatCode="0.0">
                  <c:v>9.6</c:v>
                </c:pt>
                <c:pt idx="102" formatCode="0.0">
                  <c:v>9.4</c:v>
                </c:pt>
                <c:pt idx="103" formatCode="0.0">
                  <c:v>9.1</c:v>
                </c:pt>
                <c:pt idx="104" formatCode="0.0">
                  <c:v>9</c:v>
                </c:pt>
                <c:pt idx="105" formatCode="0.0">
                  <c:v>8.8000000000000007</c:v>
                </c:pt>
                <c:pt idx="106" formatCode="0.0">
                  <c:v>8.6</c:v>
                </c:pt>
                <c:pt idx="107" formatCode="0.0">
                  <c:v>8.5</c:v>
                </c:pt>
                <c:pt idx="108" formatCode="0.0">
                  <c:v>8.3000000000000007</c:v>
                </c:pt>
                <c:pt idx="109" formatCode="0.0">
                  <c:v>8.1999999999999993</c:v>
                </c:pt>
                <c:pt idx="110" formatCode="0.0">
                  <c:v>8</c:v>
                </c:pt>
                <c:pt idx="111" formatCode="0.0">
                  <c:v>7.9</c:v>
                </c:pt>
                <c:pt idx="112" formatCode="0.0">
                  <c:v>7.8</c:v>
                </c:pt>
                <c:pt idx="113" formatCode="0.0">
                  <c:v>7.8</c:v>
                </c:pt>
                <c:pt idx="114" formatCode="0.0">
                  <c:v>7.7</c:v>
                </c:pt>
                <c:pt idx="115" formatCode="0.0">
                  <c:v>7.7</c:v>
                </c:pt>
                <c:pt idx="116" formatCode="0.0">
                  <c:v>7.6</c:v>
                </c:pt>
                <c:pt idx="117" formatCode="0.0">
                  <c:v>7.6</c:v>
                </c:pt>
                <c:pt idx="118" formatCode="0.0">
                  <c:v>7.6</c:v>
                </c:pt>
                <c:pt idx="119" formatCode="0.0">
                  <c:v>7.6</c:v>
                </c:pt>
                <c:pt idx="120" formatCode="0.0">
                  <c:v>10.8</c:v>
                </c:pt>
                <c:pt idx="121" formatCode="0.0">
                  <c:v>11.8</c:v>
                </c:pt>
                <c:pt idx="122" formatCode="0.0">
                  <c:v>7.7</c:v>
                </c:pt>
                <c:pt idx="123" formatCode="0.0">
                  <c:v>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C4-44B8-8D03-038764114657}"/>
            </c:ext>
          </c:extLst>
        </c:ser>
        <c:ser>
          <c:idx val="4"/>
          <c:order val="4"/>
          <c:tx>
            <c:strRef>
              <c:f>'Боливия-Колвер'!$F$2</c:f>
              <c:strCache>
                <c:ptCount val="1"/>
                <c:pt idx="0">
                  <c:v>еп1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 formatCode="0">
                  <c:v>1955</c:v>
                </c:pt>
                <c:pt idx="56" formatCode="0">
                  <c:v>1956</c:v>
                </c:pt>
                <c:pt idx="57" formatCode="0">
                  <c:v>1957</c:v>
                </c:pt>
                <c:pt idx="58" formatCode="0">
                  <c:v>1958</c:v>
                </c:pt>
                <c:pt idx="59" formatCode="0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'Боливия-Колвер'!$F$3:$F$126</c:f>
              <c:numCache>
                <c:formatCode>General</c:formatCode>
                <c:ptCount val="124"/>
                <c:pt idx="40" formatCode="0.00">
                  <c:v>23.774000000000004</c:v>
                </c:pt>
                <c:pt idx="41" formatCode="0.00">
                  <c:v>23.976999999999997</c:v>
                </c:pt>
                <c:pt idx="42" formatCode="0.00">
                  <c:v>24.357999999999997</c:v>
                </c:pt>
                <c:pt idx="43" formatCode="0.00">
                  <c:v>24.971</c:v>
                </c:pt>
                <c:pt idx="44" formatCode="0.00">
                  <c:v>25.794999999999998</c:v>
                </c:pt>
                <c:pt idx="45" formatCode="0.00">
                  <c:v>27.152999999999999</c:v>
                </c:pt>
                <c:pt idx="46" formatCode="0.00">
                  <c:v>27.866000000000003</c:v>
                </c:pt>
                <c:pt idx="47" formatCode="0.00">
                  <c:v>28.245999999999999</c:v>
                </c:pt>
                <c:pt idx="48" formatCode="0.00">
                  <c:v>28.254999999999999</c:v>
                </c:pt>
                <c:pt idx="49" formatCode="0.00">
                  <c:v>27.928000000000001</c:v>
                </c:pt>
                <c:pt idx="50" formatCode="0.00">
                  <c:v>26.997000000000003</c:v>
                </c:pt>
                <c:pt idx="51" formatCode="0.00">
                  <c:v>26.473000000000003</c:v>
                </c:pt>
                <c:pt idx="52" formatCode="0.00">
                  <c:v>26.078000000000003</c:v>
                </c:pt>
                <c:pt idx="53" formatCode="0.00">
                  <c:v>25.832999999999998</c:v>
                </c:pt>
                <c:pt idx="54" formatCode="0.00">
                  <c:v>25.702999999999999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C4-44B8-8D03-038764114657}"/>
            </c:ext>
          </c:extLst>
        </c:ser>
        <c:ser>
          <c:idx val="5"/>
          <c:order val="5"/>
          <c:tx>
            <c:strRef>
              <c:f>'Боливия-Колвер'!$G$2</c:f>
              <c:strCache>
                <c:ptCount val="1"/>
                <c:pt idx="0">
                  <c:v>еп2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 formatCode="0">
                  <c:v>1955</c:v>
                </c:pt>
                <c:pt idx="56" formatCode="0">
                  <c:v>1956</c:v>
                </c:pt>
                <c:pt idx="57" formatCode="0">
                  <c:v>1957</c:v>
                </c:pt>
                <c:pt idx="58" formatCode="0">
                  <c:v>1958</c:v>
                </c:pt>
                <c:pt idx="59" formatCode="0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'Боливия-Колвер'!$G$3:$G$126</c:f>
              <c:numCache>
                <c:formatCode>General</c:formatCode>
                <c:ptCount val="124"/>
                <c:pt idx="50" formatCode="0.0">
                  <c:v>17.2</c:v>
                </c:pt>
                <c:pt idx="51" formatCode="0.0">
                  <c:v>17.5</c:v>
                </c:pt>
                <c:pt idx="52" formatCode="0.0">
                  <c:v>17.8</c:v>
                </c:pt>
                <c:pt idx="53" formatCode="0.0">
                  <c:v>18.400000000000002</c:v>
                </c:pt>
                <c:pt idx="54" formatCode="0.0">
                  <c:v>18.899999999999999</c:v>
                </c:pt>
                <c:pt idx="55" formatCode="0.0">
                  <c:v>19.3</c:v>
                </c:pt>
                <c:pt idx="56" formatCode="0.0">
                  <c:v>19.600000000000001</c:v>
                </c:pt>
                <c:pt idx="57" formatCode="0.0">
                  <c:v>20.100000000000001</c:v>
                </c:pt>
                <c:pt idx="58" formatCode="0.0">
                  <c:v>20.499999999999996</c:v>
                </c:pt>
                <c:pt idx="59" formatCode="0.0">
                  <c:v>20.9</c:v>
                </c:pt>
                <c:pt idx="60" formatCode="0.0">
                  <c:v>21.2</c:v>
                </c:pt>
                <c:pt idx="61" formatCode="0.0">
                  <c:v>21.5</c:v>
                </c:pt>
                <c:pt idx="62" formatCode="0.0">
                  <c:v>21.799999999999997</c:v>
                </c:pt>
                <c:pt idx="63" formatCode="0.0">
                  <c:v>22.099999999999998</c:v>
                </c:pt>
                <c:pt idx="64" formatCode="0.0">
                  <c:v>22.300000000000004</c:v>
                </c:pt>
                <c:pt idx="65" formatCode="0.0">
                  <c:v>22.6</c:v>
                </c:pt>
                <c:pt idx="66" formatCode="0.0">
                  <c:v>22.9</c:v>
                </c:pt>
                <c:pt idx="67" formatCode="0.0">
                  <c:v>23.099999999999998</c:v>
                </c:pt>
                <c:pt idx="68" formatCode="0.0">
                  <c:v>23.4</c:v>
                </c:pt>
                <c:pt idx="69" formatCode="0.0">
                  <c:v>23.5</c:v>
                </c:pt>
                <c:pt idx="70" formatCode="0.0">
                  <c:v>23.500000000000004</c:v>
                </c:pt>
                <c:pt idx="71" formatCode="0.0">
                  <c:v>23.599999999999998</c:v>
                </c:pt>
                <c:pt idx="72" formatCode="0.0">
                  <c:v>23.4</c:v>
                </c:pt>
                <c:pt idx="73" formatCode="0.0">
                  <c:v>23.6</c:v>
                </c:pt>
                <c:pt idx="74" formatCode="0.0">
                  <c:v>23.8</c:v>
                </c:pt>
                <c:pt idx="75" formatCode="0.0">
                  <c:v>23.900000000000002</c:v>
                </c:pt>
                <c:pt idx="76" formatCode="0.0">
                  <c:v>24.500000000000004</c:v>
                </c:pt>
                <c:pt idx="77" formatCode="0.0">
                  <c:v>24.5</c:v>
                </c:pt>
                <c:pt idx="78" formatCode="0.0">
                  <c:v>24.4</c:v>
                </c:pt>
                <c:pt idx="79" formatCode="0.0">
                  <c:v>24.400000000000002</c:v>
                </c:pt>
                <c:pt idx="80" formatCode="0.0">
                  <c:v>24.400000000000002</c:v>
                </c:pt>
                <c:pt idx="81" formatCode="0.0">
                  <c:v>24.299999999999997</c:v>
                </c:pt>
                <c:pt idx="82" formatCode="0.0">
                  <c:v>23.999999999999996</c:v>
                </c:pt>
                <c:pt idx="83" formatCode="0.0">
                  <c:v>23.9</c:v>
                </c:pt>
                <c:pt idx="84" formatCode="0.0">
                  <c:v>24</c:v>
                </c:pt>
                <c:pt idx="85" formatCode="0.0">
                  <c:v>23.8</c:v>
                </c:pt>
                <c:pt idx="86" formatCode="0.0">
                  <c:v>23.9</c:v>
                </c:pt>
                <c:pt idx="87" formatCode="0.0">
                  <c:v>24</c:v>
                </c:pt>
                <c:pt idx="88" formatCode="0.0">
                  <c:v>24.099999999999998</c:v>
                </c:pt>
                <c:pt idx="89" formatCode="0.0">
                  <c:v>24.1</c:v>
                </c:pt>
                <c:pt idx="90" formatCode="0.0">
                  <c:v>24.1</c:v>
                </c:pt>
                <c:pt idx="91" formatCode="0.0">
                  <c:v>24.000000000000004</c:v>
                </c:pt>
                <c:pt idx="92" formatCode="0.0">
                  <c:v>23.4</c:v>
                </c:pt>
                <c:pt idx="93" formatCode="0.0">
                  <c:v>23.200000000000003</c:v>
                </c:pt>
                <c:pt idx="94" formatCode="0.0">
                  <c:v>22.7</c:v>
                </c:pt>
                <c:pt idx="95" formatCode="0.0">
                  <c:v>22.299999999999997</c:v>
                </c:pt>
                <c:pt idx="96" formatCode="0.0">
                  <c:v>21.999999999999996</c:v>
                </c:pt>
                <c:pt idx="97" formatCode="0.0">
                  <c:v>21.2</c:v>
                </c:pt>
                <c:pt idx="98" formatCode="0.0">
                  <c:v>21</c:v>
                </c:pt>
                <c:pt idx="99" formatCode="0.0">
                  <c:v>20.700000000000003</c:v>
                </c:pt>
                <c:pt idx="100" formatCode="0.0">
                  <c:v>20.100000000000001</c:v>
                </c:pt>
                <c:pt idx="101" formatCode="0.0">
                  <c:v>19.5</c:v>
                </c:pt>
                <c:pt idx="102" formatCode="0.0">
                  <c:v>19.100000000000001</c:v>
                </c:pt>
                <c:pt idx="103" formatCode="0.0">
                  <c:v>19</c:v>
                </c:pt>
                <c:pt idx="104" formatCode="0.0">
                  <c:v>18.7</c:v>
                </c:pt>
                <c:pt idx="105" formatCode="0.0">
                  <c:v>18.5</c:v>
                </c:pt>
                <c:pt idx="106" formatCode="0.0">
                  <c:v>18.700000000000003</c:v>
                </c:pt>
                <c:pt idx="107" formatCode="0.0">
                  <c:v>18.399999999999999</c:v>
                </c:pt>
                <c:pt idx="108" formatCode="0.0">
                  <c:v>18.099999999999998</c:v>
                </c:pt>
                <c:pt idx="109" formatCode="0.0">
                  <c:v>17.8</c:v>
                </c:pt>
                <c:pt idx="110" formatCode="0.0">
                  <c:v>17.600000000000001</c:v>
                </c:pt>
                <c:pt idx="111" formatCode="0.0">
                  <c:v>17.299999999999997</c:v>
                </c:pt>
                <c:pt idx="112" formatCode="0.0">
                  <c:v>17</c:v>
                </c:pt>
                <c:pt idx="113" formatCode="0.0">
                  <c:v>16.599999999999998</c:v>
                </c:pt>
                <c:pt idx="114" formatCode="0.0">
                  <c:v>16.3</c:v>
                </c:pt>
                <c:pt idx="115" formatCode="0.0">
                  <c:v>16</c:v>
                </c:pt>
                <c:pt idx="116" formatCode="0.0">
                  <c:v>15.700000000000001</c:v>
                </c:pt>
                <c:pt idx="117" formatCode="0.0">
                  <c:v>15.299999999999999</c:v>
                </c:pt>
                <c:pt idx="118" formatCode="0.0">
                  <c:v>15.000000000000002</c:v>
                </c:pt>
                <c:pt idx="119" formatCode="0.0">
                  <c:v>14.700000000000001</c:v>
                </c:pt>
                <c:pt idx="120" formatCode="0.0">
                  <c:v>11.2</c:v>
                </c:pt>
                <c:pt idx="121" formatCode="0.0">
                  <c:v>10</c:v>
                </c:pt>
                <c:pt idx="122" formatCode="0.0">
                  <c:v>13.900000000000002</c:v>
                </c:pt>
                <c:pt idx="123" formatCode="0.0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C4-44B8-8D03-038764114657}"/>
            </c:ext>
          </c:extLst>
        </c:ser>
        <c:ser>
          <c:idx val="6"/>
          <c:order val="6"/>
          <c:tx>
            <c:strRef>
              <c:f>'Боливия-Колвер'!$H$2</c:f>
              <c:strCache>
                <c:ptCount val="1"/>
                <c:pt idx="0">
                  <c:v>оп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'Боливия-Колвер'!$A$3:$A$126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 formatCode="0">
                  <c:v>1955</c:v>
                </c:pt>
                <c:pt idx="56" formatCode="0">
                  <c:v>1956</c:v>
                </c:pt>
                <c:pt idx="57" formatCode="0">
                  <c:v>1957</c:v>
                </c:pt>
                <c:pt idx="58" formatCode="0">
                  <c:v>1958</c:v>
                </c:pt>
                <c:pt idx="59" formatCode="0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'Боливия-Колвер'!$H$3:$H$126</c:f>
              <c:numCache>
                <c:formatCode>0.0</c:formatCode>
                <c:ptCount val="124"/>
                <c:pt idx="0">
                  <c:v>10.758776896942157</c:v>
                </c:pt>
                <c:pt idx="1">
                  <c:v>10.084033613445342</c:v>
                </c:pt>
                <c:pt idx="2">
                  <c:v>10.537992235163607</c:v>
                </c:pt>
                <c:pt idx="3">
                  <c:v>9.8792535675082949</c:v>
                </c:pt>
                <c:pt idx="4">
                  <c:v>10.326086956521818</c:v>
                </c:pt>
                <c:pt idx="5">
                  <c:v>9.6826250672403802</c:v>
                </c:pt>
                <c:pt idx="6">
                  <c:v>10.122535961640811</c:v>
                </c:pt>
                <c:pt idx="7">
                  <c:v>9.493670886076</c:v>
                </c:pt>
                <c:pt idx="8">
                  <c:v>9.9268547544408836</c:v>
                </c:pt>
                <c:pt idx="9">
                  <c:v>9.3119503362648626</c:v>
                </c:pt>
                <c:pt idx="10">
                  <c:v>9.7385955920041845</c:v>
                </c:pt>
                <c:pt idx="11">
                  <c:v>9.1370558375634126</c:v>
                </c:pt>
                <c:pt idx="12">
                  <c:v>9.5573440643863528</c:v>
                </c:pt>
                <c:pt idx="13">
                  <c:v>8.9686098654708779</c:v>
                </c:pt>
                <c:pt idx="14">
                  <c:v>9.3827160493826778</c:v>
                </c:pt>
                <c:pt idx="15">
                  <c:v>8.8062622309197369</c:v>
                </c:pt>
                <c:pt idx="16">
                  <c:v>9.2143549951504422</c:v>
                </c:pt>
                <c:pt idx="17">
                  <c:v>8.6496876501682696</c:v>
                </c:pt>
                <c:pt idx="18">
                  <c:v>9.051929490233368</c:v>
                </c:pt>
                <c:pt idx="19">
                  <c:v>8.4985835694051381</c:v>
                </c:pt>
                <c:pt idx="20">
                  <c:v>11.704119850187267</c:v>
                </c:pt>
                <c:pt idx="21">
                  <c:v>11.568718186024896</c:v>
                </c:pt>
                <c:pt idx="22">
                  <c:v>11.893870082342106</c:v>
                </c:pt>
                <c:pt idx="23">
                  <c:v>11.301989150090508</c:v>
                </c:pt>
                <c:pt idx="24">
                  <c:v>11.622708985248087</c:v>
                </c:pt>
                <c:pt idx="25">
                  <c:v>11.489173663278729</c:v>
                </c:pt>
                <c:pt idx="26">
                  <c:v>11.795543905635641</c:v>
                </c:pt>
                <c:pt idx="27">
                  <c:v>11.658031088082943</c:v>
                </c:pt>
                <c:pt idx="28">
                  <c:v>11.523687580025532</c:v>
                </c:pt>
                <c:pt idx="29">
                  <c:v>11.3924050632912</c:v>
                </c:pt>
                <c:pt idx="30">
                  <c:v>11.681268251981569</c:v>
                </c:pt>
                <c:pt idx="31">
                  <c:v>11.546391752577323</c:v>
                </c:pt>
                <c:pt idx="32">
                  <c:v>11.822258459029733</c:v>
                </c:pt>
                <c:pt idx="33">
                  <c:v>11.684125705076598</c:v>
                </c:pt>
                <c:pt idx="34">
                  <c:v>11.549183592194368</c:v>
                </c:pt>
                <c:pt idx="35">
                  <c:v>11.417322834645693</c:v>
                </c:pt>
                <c:pt idx="36">
                  <c:v>11.677695601401306</c:v>
                </c:pt>
                <c:pt idx="37">
                  <c:v>11.542901115813686</c:v>
                </c:pt>
                <c:pt idx="38">
                  <c:v>11.411182959300215</c:v>
                </c:pt>
                <c:pt idx="39">
                  <c:v>11.658518239939797</c:v>
                </c:pt>
                <c:pt idx="40">
                  <c:v>11.524163568773282</c:v>
                </c:pt>
                <c:pt idx="41">
                  <c:v>11.760382212421927</c:v>
                </c:pt>
                <c:pt idx="42">
                  <c:v>11.623683254631256</c:v>
                </c:pt>
                <c:pt idx="43">
                  <c:v>11.490125673249585</c:v>
                </c:pt>
                <c:pt idx="44">
                  <c:v>11.714589989350266</c:v>
                </c:pt>
                <c:pt idx="45">
                  <c:v>11.578947368421133</c:v>
                </c:pt>
                <c:pt idx="46">
                  <c:v>11.44640998959412</c:v>
                </c:pt>
                <c:pt idx="47">
                  <c:v>11.659807956104329</c:v>
                </c:pt>
                <c:pt idx="48">
                  <c:v>1.6949152542373724</c:v>
                </c:pt>
                <c:pt idx="49">
                  <c:v>19.627749576988094</c:v>
                </c:pt>
                <c:pt idx="50">
                  <c:v>19.581812147361433</c:v>
                </c:pt>
                <c:pt idx="51">
                  <c:v>19.53125</c:v>
                </c:pt>
                <c:pt idx="52">
                  <c:v>19.476372924648764</c:v>
                </c:pt>
                <c:pt idx="53">
                  <c:v>19.730660820544976</c:v>
                </c:pt>
                <c:pt idx="54">
                  <c:v>20.270270270270174</c:v>
                </c:pt>
                <c:pt idx="55">
                  <c:v>21.071643588199905</c:v>
                </c:pt>
                <c:pt idx="56">
                  <c:v>21.226415094339536</c:v>
                </c:pt>
                <c:pt idx="57">
                  <c:v>21.651270207852178</c:v>
                </c:pt>
                <c:pt idx="58">
                  <c:v>21.757558632381937</c:v>
                </c:pt>
                <c:pt idx="59">
                  <c:v>22.123893805309656</c:v>
                </c:pt>
                <c:pt idx="60">
                  <c:v>22.186147186147089</c:v>
                </c:pt>
                <c:pt idx="61">
                  <c:v>22.49867654843829</c:v>
                </c:pt>
                <c:pt idx="62">
                  <c:v>22.780222624902979</c:v>
                </c:pt>
                <c:pt idx="63">
                  <c:v>23.032143761073208</c:v>
                </c:pt>
                <c:pt idx="64">
                  <c:v>23.255813953488413</c:v>
                </c:pt>
                <c:pt idx="65">
                  <c:v>23.694390715667257</c:v>
                </c:pt>
                <c:pt idx="66">
                  <c:v>23.618327822390263</c:v>
                </c:pt>
                <c:pt idx="67">
                  <c:v>23.996308260267661</c:v>
                </c:pt>
                <c:pt idx="68">
                  <c:v>24.335286164939074</c:v>
                </c:pt>
                <c:pt idx="69">
                  <c:v>24.637043554773363</c:v>
                </c:pt>
                <c:pt idx="70">
                  <c:v>24.903392013739811</c:v>
                </c:pt>
                <c:pt idx="71">
                  <c:v>25.136154168412304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1C4-44B8-8D03-03876411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114320"/>
        <c:axId val="850114648"/>
      </c:scatterChart>
      <c:valAx>
        <c:axId val="850114320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114648"/>
        <c:crosses val="autoZero"/>
        <c:crossBetween val="midCat"/>
        <c:majorUnit val="10"/>
      </c:valAx>
      <c:valAx>
        <c:axId val="85011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11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Боливия</a:t>
            </a:r>
            <a:r>
              <a:rPr lang="ru-RU" baseline="0"/>
              <a:t> </a:t>
            </a:r>
            <a:r>
              <a:rPr lang="en-US" baseline="0"/>
              <a:t>(WPP)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'Боливия-WPP'!$B$2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'Боливия-WPP'!$A$3:$A$76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 formatCode="0">
                  <c:v>1955</c:v>
                </c:pt>
                <c:pt idx="6" formatCode="0">
                  <c:v>1956</c:v>
                </c:pt>
                <c:pt idx="7" formatCode="0">
                  <c:v>1957</c:v>
                </c:pt>
                <c:pt idx="8" formatCode="0">
                  <c:v>1958</c:v>
                </c:pt>
                <c:pt idx="9" formatCode="0">
                  <c:v>1959</c:v>
                </c:pt>
                <c:pt idx="10" formatCode="0">
                  <c:v>1960</c:v>
                </c:pt>
                <c:pt idx="11" formatCode="0">
                  <c:v>1961</c:v>
                </c:pt>
                <c:pt idx="12" formatCode="0">
                  <c:v>1962</c:v>
                </c:pt>
                <c:pt idx="13" formatCode="0">
                  <c:v>1963</c:v>
                </c:pt>
                <c:pt idx="14" formatCode="0">
                  <c:v>1964</c:v>
                </c:pt>
                <c:pt idx="15" formatCode="0">
                  <c:v>1965</c:v>
                </c:pt>
                <c:pt idx="16" formatCode="0">
                  <c:v>1966</c:v>
                </c:pt>
                <c:pt idx="17" formatCode="0">
                  <c:v>1967</c:v>
                </c:pt>
                <c:pt idx="18" formatCode="0">
                  <c:v>1968</c:v>
                </c:pt>
                <c:pt idx="19" formatCode="0">
                  <c:v>1969</c:v>
                </c:pt>
                <c:pt idx="20" formatCode="0">
                  <c:v>1970</c:v>
                </c:pt>
                <c:pt idx="21" formatCode="0">
                  <c:v>1971</c:v>
                </c:pt>
                <c:pt idx="22" formatCode="0">
                  <c:v>1972</c:v>
                </c:pt>
                <c:pt idx="23" formatCode="0">
                  <c:v>1973</c:v>
                </c:pt>
                <c:pt idx="24" formatCode="0">
                  <c:v>1974</c:v>
                </c:pt>
                <c:pt idx="25" formatCode="0">
                  <c:v>1975</c:v>
                </c:pt>
                <c:pt idx="26" formatCode="0">
                  <c:v>1976</c:v>
                </c:pt>
                <c:pt idx="27" formatCode="0">
                  <c:v>1977</c:v>
                </c:pt>
                <c:pt idx="28" formatCode="0">
                  <c:v>1978</c:v>
                </c:pt>
                <c:pt idx="29" formatCode="0">
                  <c:v>1979</c:v>
                </c:pt>
                <c:pt idx="30" formatCode="0">
                  <c:v>1980</c:v>
                </c:pt>
                <c:pt idx="31" formatCode="0">
                  <c:v>1981</c:v>
                </c:pt>
                <c:pt idx="32" formatCode="0">
                  <c:v>1982</c:v>
                </c:pt>
                <c:pt idx="33" formatCode="0">
                  <c:v>1983</c:v>
                </c:pt>
                <c:pt idx="34" formatCode="0">
                  <c:v>1984</c:v>
                </c:pt>
                <c:pt idx="35" formatCode="0">
                  <c:v>1985</c:v>
                </c:pt>
                <c:pt idx="36" formatCode="0">
                  <c:v>1986</c:v>
                </c:pt>
                <c:pt idx="37" formatCode="0">
                  <c:v>1987</c:v>
                </c:pt>
                <c:pt idx="38" formatCode="0">
                  <c:v>1988</c:v>
                </c:pt>
                <c:pt idx="39" formatCode="0">
                  <c:v>1989</c:v>
                </c:pt>
                <c:pt idx="40" formatCode="0">
                  <c:v>1990</c:v>
                </c:pt>
                <c:pt idx="41" formatCode="0">
                  <c:v>1991</c:v>
                </c:pt>
                <c:pt idx="42" formatCode="0">
                  <c:v>1992</c:v>
                </c:pt>
                <c:pt idx="43" formatCode="0">
                  <c:v>1993</c:v>
                </c:pt>
                <c:pt idx="44" formatCode="0">
                  <c:v>1994</c:v>
                </c:pt>
                <c:pt idx="45" formatCode="0">
                  <c:v>1995</c:v>
                </c:pt>
                <c:pt idx="46" formatCode="0">
                  <c:v>1996</c:v>
                </c:pt>
                <c:pt idx="47" formatCode="0">
                  <c:v>1997</c:v>
                </c:pt>
                <c:pt idx="48" formatCode="0">
                  <c:v>1998</c:v>
                </c:pt>
                <c:pt idx="49" formatCode="0">
                  <c:v>1999</c:v>
                </c:pt>
                <c:pt idx="50" formatCode="0">
                  <c:v>2000</c:v>
                </c:pt>
                <c:pt idx="51" formatCode="0">
                  <c:v>2001</c:v>
                </c:pt>
                <c:pt idx="52" formatCode="0">
                  <c:v>2002</c:v>
                </c:pt>
                <c:pt idx="53" formatCode="0">
                  <c:v>2003</c:v>
                </c:pt>
                <c:pt idx="54" formatCode="0">
                  <c:v>2004</c:v>
                </c:pt>
                <c:pt idx="55" formatCode="0">
                  <c:v>2005</c:v>
                </c:pt>
                <c:pt idx="56" formatCode="0">
                  <c:v>2006</c:v>
                </c:pt>
                <c:pt idx="57" formatCode="0">
                  <c:v>2007</c:v>
                </c:pt>
                <c:pt idx="58" formatCode="0">
                  <c:v>2008</c:v>
                </c:pt>
                <c:pt idx="59" formatCode="0">
                  <c:v>2009</c:v>
                </c:pt>
                <c:pt idx="60" formatCode="0">
                  <c:v>2010</c:v>
                </c:pt>
                <c:pt idx="61" formatCode="0">
                  <c:v>2011</c:v>
                </c:pt>
                <c:pt idx="62" formatCode="0">
                  <c:v>2012</c:v>
                </c:pt>
                <c:pt idx="63" formatCode="0">
                  <c:v>2013</c:v>
                </c:pt>
                <c:pt idx="64" formatCode="0">
                  <c:v>2014</c:v>
                </c:pt>
                <c:pt idx="65" formatCode="0">
                  <c:v>2015</c:v>
                </c:pt>
                <c:pt idx="66" formatCode="0">
                  <c:v>2016</c:v>
                </c:pt>
                <c:pt idx="67" formatCode="0">
                  <c:v>2017</c:v>
                </c:pt>
                <c:pt idx="68" formatCode="0">
                  <c:v>2018</c:v>
                </c:pt>
                <c:pt idx="69" formatCode="0">
                  <c:v>2019</c:v>
                </c:pt>
                <c:pt idx="70" formatCode="0">
                  <c:v>2020</c:v>
                </c:pt>
                <c:pt idx="71" formatCode="0">
                  <c:v>2021</c:v>
                </c:pt>
                <c:pt idx="72" formatCode="0">
                  <c:v>2022</c:v>
                </c:pt>
                <c:pt idx="73" formatCode="0">
                  <c:v>2023</c:v>
                </c:pt>
              </c:numCache>
            </c:numRef>
          </c:xVal>
          <c:yVal>
            <c:numRef>
              <c:f>'Боливия-WPP'!$B$3:$B$76</c:f>
              <c:numCache>
                <c:formatCode>0.0</c:formatCode>
                <c:ptCount val="74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43.2</c:v>
                </c:pt>
                <c:pt idx="4">
                  <c:v>43.3</c:v>
                </c:pt>
                <c:pt idx="5">
                  <c:v>43.5</c:v>
                </c:pt>
                <c:pt idx="6">
                  <c:v>43.5</c:v>
                </c:pt>
                <c:pt idx="7">
                  <c:v>43.7</c:v>
                </c:pt>
                <c:pt idx="8">
                  <c:v>43.8</c:v>
                </c:pt>
                <c:pt idx="9">
                  <c:v>43.9</c:v>
                </c:pt>
                <c:pt idx="10">
                  <c:v>43.9</c:v>
                </c:pt>
                <c:pt idx="11">
                  <c:v>43.9</c:v>
                </c:pt>
                <c:pt idx="12">
                  <c:v>43.9</c:v>
                </c:pt>
                <c:pt idx="13">
                  <c:v>43.8</c:v>
                </c:pt>
                <c:pt idx="14">
                  <c:v>43.7</c:v>
                </c:pt>
                <c:pt idx="15">
                  <c:v>43.6</c:v>
                </c:pt>
                <c:pt idx="16">
                  <c:v>43.5</c:v>
                </c:pt>
                <c:pt idx="17">
                  <c:v>43.4</c:v>
                </c:pt>
                <c:pt idx="18">
                  <c:v>43.3</c:v>
                </c:pt>
                <c:pt idx="19">
                  <c:v>43</c:v>
                </c:pt>
                <c:pt idx="20">
                  <c:v>42.7</c:v>
                </c:pt>
                <c:pt idx="21">
                  <c:v>42.4</c:v>
                </c:pt>
                <c:pt idx="22">
                  <c:v>41.9</c:v>
                </c:pt>
                <c:pt idx="23">
                  <c:v>41.7</c:v>
                </c:pt>
                <c:pt idx="24">
                  <c:v>41.5</c:v>
                </c:pt>
                <c:pt idx="25">
                  <c:v>41.1</c:v>
                </c:pt>
                <c:pt idx="26">
                  <c:v>41.2</c:v>
                </c:pt>
                <c:pt idx="27">
                  <c:v>40.9</c:v>
                </c:pt>
                <c:pt idx="28">
                  <c:v>40.5</c:v>
                </c:pt>
                <c:pt idx="29">
                  <c:v>40.1</c:v>
                </c:pt>
                <c:pt idx="30">
                  <c:v>39.700000000000003</c:v>
                </c:pt>
                <c:pt idx="31">
                  <c:v>39.299999999999997</c:v>
                </c:pt>
                <c:pt idx="32">
                  <c:v>38.799999999999997</c:v>
                </c:pt>
                <c:pt idx="33">
                  <c:v>38.4</c:v>
                </c:pt>
                <c:pt idx="34">
                  <c:v>38.1</c:v>
                </c:pt>
                <c:pt idx="35">
                  <c:v>37.6</c:v>
                </c:pt>
                <c:pt idx="36">
                  <c:v>37.4</c:v>
                </c:pt>
                <c:pt idx="37">
                  <c:v>37.1</c:v>
                </c:pt>
                <c:pt idx="38">
                  <c:v>36.9</c:v>
                </c:pt>
                <c:pt idx="39">
                  <c:v>36.5</c:v>
                </c:pt>
                <c:pt idx="40">
                  <c:v>36.1</c:v>
                </c:pt>
                <c:pt idx="41">
                  <c:v>35.700000000000003</c:v>
                </c:pt>
                <c:pt idx="42">
                  <c:v>34.799999999999997</c:v>
                </c:pt>
                <c:pt idx="43">
                  <c:v>34.1</c:v>
                </c:pt>
                <c:pt idx="44">
                  <c:v>33.4</c:v>
                </c:pt>
                <c:pt idx="45">
                  <c:v>32.799999999999997</c:v>
                </c:pt>
                <c:pt idx="46">
                  <c:v>32.299999999999997</c:v>
                </c:pt>
                <c:pt idx="47">
                  <c:v>31.4</c:v>
                </c:pt>
                <c:pt idx="48">
                  <c:v>31</c:v>
                </c:pt>
                <c:pt idx="49">
                  <c:v>30.6</c:v>
                </c:pt>
                <c:pt idx="50">
                  <c:v>29.8</c:v>
                </c:pt>
                <c:pt idx="51">
                  <c:v>29.1</c:v>
                </c:pt>
                <c:pt idx="52">
                  <c:v>28.5</c:v>
                </c:pt>
                <c:pt idx="53">
                  <c:v>28.1</c:v>
                </c:pt>
                <c:pt idx="54">
                  <c:v>27.7</c:v>
                </c:pt>
                <c:pt idx="55">
                  <c:v>27.3</c:v>
                </c:pt>
                <c:pt idx="56">
                  <c:v>27.3</c:v>
                </c:pt>
                <c:pt idx="57">
                  <c:v>26.9</c:v>
                </c:pt>
                <c:pt idx="58">
                  <c:v>26.4</c:v>
                </c:pt>
                <c:pt idx="59">
                  <c:v>26</c:v>
                </c:pt>
                <c:pt idx="60">
                  <c:v>25.6</c:v>
                </c:pt>
                <c:pt idx="61">
                  <c:v>25.2</c:v>
                </c:pt>
                <c:pt idx="62">
                  <c:v>24.8</c:v>
                </c:pt>
                <c:pt idx="63">
                  <c:v>24.4</c:v>
                </c:pt>
                <c:pt idx="64">
                  <c:v>24</c:v>
                </c:pt>
                <c:pt idx="65">
                  <c:v>23.7</c:v>
                </c:pt>
                <c:pt idx="66">
                  <c:v>23.3</c:v>
                </c:pt>
                <c:pt idx="67">
                  <c:v>22.9</c:v>
                </c:pt>
                <c:pt idx="68">
                  <c:v>22.6</c:v>
                </c:pt>
                <c:pt idx="69">
                  <c:v>22.3</c:v>
                </c:pt>
                <c:pt idx="70">
                  <c:v>22</c:v>
                </c:pt>
                <c:pt idx="71">
                  <c:v>21.8</c:v>
                </c:pt>
                <c:pt idx="72">
                  <c:v>21.6</c:v>
                </c:pt>
                <c:pt idx="73">
                  <c:v>21.2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2C-4674-A06C-4A49A6A409A4}"/>
            </c:ext>
          </c:extLst>
        </c:ser>
        <c:ser>
          <c:idx val="1"/>
          <c:order val="1"/>
          <c:tx>
            <c:strRef>
              <c:f>'Боливия-WPP'!$C$2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'Боливия-WPP'!$A$3:$A$76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 formatCode="0">
                  <c:v>1955</c:v>
                </c:pt>
                <c:pt idx="6" formatCode="0">
                  <c:v>1956</c:v>
                </c:pt>
                <c:pt idx="7" formatCode="0">
                  <c:v>1957</c:v>
                </c:pt>
                <c:pt idx="8" formatCode="0">
                  <c:v>1958</c:v>
                </c:pt>
                <c:pt idx="9" formatCode="0">
                  <c:v>1959</c:v>
                </c:pt>
                <c:pt idx="10" formatCode="0">
                  <c:v>1960</c:v>
                </c:pt>
                <c:pt idx="11" formatCode="0">
                  <c:v>1961</c:v>
                </c:pt>
                <c:pt idx="12" formatCode="0">
                  <c:v>1962</c:v>
                </c:pt>
                <c:pt idx="13" formatCode="0">
                  <c:v>1963</c:v>
                </c:pt>
                <c:pt idx="14" formatCode="0">
                  <c:v>1964</c:v>
                </c:pt>
                <c:pt idx="15" formatCode="0">
                  <c:v>1965</c:v>
                </c:pt>
                <c:pt idx="16" formatCode="0">
                  <c:v>1966</c:v>
                </c:pt>
                <c:pt idx="17" formatCode="0">
                  <c:v>1967</c:v>
                </c:pt>
                <c:pt idx="18" formatCode="0">
                  <c:v>1968</c:v>
                </c:pt>
                <c:pt idx="19" formatCode="0">
                  <c:v>1969</c:v>
                </c:pt>
                <c:pt idx="20" formatCode="0">
                  <c:v>1970</c:v>
                </c:pt>
                <c:pt idx="21" formatCode="0">
                  <c:v>1971</c:v>
                </c:pt>
                <c:pt idx="22" formatCode="0">
                  <c:v>1972</c:v>
                </c:pt>
                <c:pt idx="23" formatCode="0">
                  <c:v>1973</c:v>
                </c:pt>
                <c:pt idx="24" formatCode="0">
                  <c:v>1974</c:v>
                </c:pt>
                <c:pt idx="25" formatCode="0">
                  <c:v>1975</c:v>
                </c:pt>
                <c:pt idx="26" formatCode="0">
                  <c:v>1976</c:v>
                </c:pt>
                <c:pt idx="27" formatCode="0">
                  <c:v>1977</c:v>
                </c:pt>
                <c:pt idx="28" formatCode="0">
                  <c:v>1978</c:v>
                </c:pt>
                <c:pt idx="29" formatCode="0">
                  <c:v>1979</c:v>
                </c:pt>
                <c:pt idx="30" formatCode="0">
                  <c:v>1980</c:v>
                </c:pt>
                <c:pt idx="31" formatCode="0">
                  <c:v>1981</c:v>
                </c:pt>
                <c:pt idx="32" formatCode="0">
                  <c:v>1982</c:v>
                </c:pt>
                <c:pt idx="33" formatCode="0">
                  <c:v>1983</c:v>
                </c:pt>
                <c:pt idx="34" formatCode="0">
                  <c:v>1984</c:v>
                </c:pt>
                <c:pt idx="35" formatCode="0">
                  <c:v>1985</c:v>
                </c:pt>
                <c:pt idx="36" formatCode="0">
                  <c:v>1986</c:v>
                </c:pt>
                <c:pt idx="37" formatCode="0">
                  <c:v>1987</c:v>
                </c:pt>
                <c:pt idx="38" formatCode="0">
                  <c:v>1988</c:v>
                </c:pt>
                <c:pt idx="39" formatCode="0">
                  <c:v>1989</c:v>
                </c:pt>
                <c:pt idx="40" formatCode="0">
                  <c:v>1990</c:v>
                </c:pt>
                <c:pt idx="41" formatCode="0">
                  <c:v>1991</c:v>
                </c:pt>
                <c:pt idx="42" formatCode="0">
                  <c:v>1992</c:v>
                </c:pt>
                <c:pt idx="43" formatCode="0">
                  <c:v>1993</c:v>
                </c:pt>
                <c:pt idx="44" formatCode="0">
                  <c:v>1994</c:v>
                </c:pt>
                <c:pt idx="45" formatCode="0">
                  <c:v>1995</c:v>
                </c:pt>
                <c:pt idx="46" formatCode="0">
                  <c:v>1996</c:v>
                </c:pt>
                <c:pt idx="47" formatCode="0">
                  <c:v>1997</c:v>
                </c:pt>
                <c:pt idx="48" formatCode="0">
                  <c:v>1998</c:v>
                </c:pt>
                <c:pt idx="49" formatCode="0">
                  <c:v>1999</c:v>
                </c:pt>
                <c:pt idx="50" formatCode="0">
                  <c:v>2000</c:v>
                </c:pt>
                <c:pt idx="51" formatCode="0">
                  <c:v>2001</c:v>
                </c:pt>
                <c:pt idx="52" formatCode="0">
                  <c:v>2002</c:v>
                </c:pt>
                <c:pt idx="53" formatCode="0">
                  <c:v>2003</c:v>
                </c:pt>
                <c:pt idx="54" formatCode="0">
                  <c:v>2004</c:v>
                </c:pt>
                <c:pt idx="55" formatCode="0">
                  <c:v>2005</c:v>
                </c:pt>
                <c:pt idx="56" formatCode="0">
                  <c:v>2006</c:v>
                </c:pt>
                <c:pt idx="57" formatCode="0">
                  <c:v>2007</c:v>
                </c:pt>
                <c:pt idx="58" formatCode="0">
                  <c:v>2008</c:v>
                </c:pt>
                <c:pt idx="59" formatCode="0">
                  <c:v>2009</c:v>
                </c:pt>
                <c:pt idx="60" formatCode="0">
                  <c:v>2010</c:v>
                </c:pt>
                <c:pt idx="61" formatCode="0">
                  <c:v>2011</c:v>
                </c:pt>
                <c:pt idx="62" formatCode="0">
                  <c:v>2012</c:v>
                </c:pt>
                <c:pt idx="63" formatCode="0">
                  <c:v>2013</c:v>
                </c:pt>
                <c:pt idx="64" formatCode="0">
                  <c:v>2014</c:v>
                </c:pt>
                <c:pt idx="65" formatCode="0">
                  <c:v>2015</c:v>
                </c:pt>
                <c:pt idx="66" formatCode="0">
                  <c:v>2016</c:v>
                </c:pt>
                <c:pt idx="67" formatCode="0">
                  <c:v>2017</c:v>
                </c:pt>
                <c:pt idx="68" formatCode="0">
                  <c:v>2018</c:v>
                </c:pt>
                <c:pt idx="69" formatCode="0">
                  <c:v>2019</c:v>
                </c:pt>
                <c:pt idx="70" formatCode="0">
                  <c:v>2020</c:v>
                </c:pt>
                <c:pt idx="71" formatCode="0">
                  <c:v>2021</c:v>
                </c:pt>
                <c:pt idx="72" formatCode="0">
                  <c:v>2022</c:v>
                </c:pt>
                <c:pt idx="73" formatCode="0">
                  <c:v>2023</c:v>
                </c:pt>
              </c:numCache>
            </c:numRef>
          </c:xVal>
          <c:yVal>
            <c:numRef>
              <c:f>'Боливия-WPP'!$C$3:$C$76</c:f>
              <c:numCache>
                <c:formatCode>0.0</c:formatCode>
                <c:ptCount val="74"/>
                <c:pt idx="0">
                  <c:v>25.8</c:v>
                </c:pt>
                <c:pt idx="1">
                  <c:v>25.5</c:v>
                </c:pt>
                <c:pt idx="2">
                  <c:v>25.2</c:v>
                </c:pt>
                <c:pt idx="3">
                  <c:v>24.8</c:v>
                </c:pt>
                <c:pt idx="4">
                  <c:v>24.4</c:v>
                </c:pt>
                <c:pt idx="5">
                  <c:v>24.2</c:v>
                </c:pt>
                <c:pt idx="6">
                  <c:v>23.9</c:v>
                </c:pt>
                <c:pt idx="7">
                  <c:v>23.6</c:v>
                </c:pt>
                <c:pt idx="8">
                  <c:v>23.3</c:v>
                </c:pt>
                <c:pt idx="9">
                  <c:v>23</c:v>
                </c:pt>
                <c:pt idx="10">
                  <c:v>22.7</c:v>
                </c:pt>
                <c:pt idx="11">
                  <c:v>22.4</c:v>
                </c:pt>
                <c:pt idx="12">
                  <c:v>22.1</c:v>
                </c:pt>
                <c:pt idx="13">
                  <c:v>21.7</c:v>
                </c:pt>
                <c:pt idx="14">
                  <c:v>21.4</c:v>
                </c:pt>
                <c:pt idx="15">
                  <c:v>21</c:v>
                </c:pt>
                <c:pt idx="16">
                  <c:v>20.6</c:v>
                </c:pt>
                <c:pt idx="17">
                  <c:v>20.3</c:v>
                </c:pt>
                <c:pt idx="18">
                  <c:v>19.899999999999999</c:v>
                </c:pt>
                <c:pt idx="19">
                  <c:v>19.5</c:v>
                </c:pt>
                <c:pt idx="20">
                  <c:v>19.2</c:v>
                </c:pt>
                <c:pt idx="21">
                  <c:v>18.8</c:v>
                </c:pt>
                <c:pt idx="22">
                  <c:v>18.5</c:v>
                </c:pt>
                <c:pt idx="23">
                  <c:v>18.100000000000001</c:v>
                </c:pt>
                <c:pt idx="24">
                  <c:v>17.7</c:v>
                </c:pt>
                <c:pt idx="25">
                  <c:v>17.2</c:v>
                </c:pt>
                <c:pt idx="26">
                  <c:v>16.7</c:v>
                </c:pt>
                <c:pt idx="27">
                  <c:v>16.399999999999999</c:v>
                </c:pt>
                <c:pt idx="28">
                  <c:v>16.100000000000001</c:v>
                </c:pt>
                <c:pt idx="29">
                  <c:v>15.7</c:v>
                </c:pt>
                <c:pt idx="30">
                  <c:v>15.3</c:v>
                </c:pt>
                <c:pt idx="31">
                  <c:v>15</c:v>
                </c:pt>
                <c:pt idx="32">
                  <c:v>14.8</c:v>
                </c:pt>
                <c:pt idx="33">
                  <c:v>14.5</c:v>
                </c:pt>
                <c:pt idx="34">
                  <c:v>14.1</c:v>
                </c:pt>
                <c:pt idx="35">
                  <c:v>13.8</c:v>
                </c:pt>
                <c:pt idx="36">
                  <c:v>13.5</c:v>
                </c:pt>
                <c:pt idx="37">
                  <c:v>13.1</c:v>
                </c:pt>
                <c:pt idx="38">
                  <c:v>12.8</c:v>
                </c:pt>
                <c:pt idx="39">
                  <c:v>12.4</c:v>
                </c:pt>
                <c:pt idx="40">
                  <c:v>12</c:v>
                </c:pt>
                <c:pt idx="41">
                  <c:v>11.7</c:v>
                </c:pt>
                <c:pt idx="42">
                  <c:v>11.4</c:v>
                </c:pt>
                <c:pt idx="43">
                  <c:v>10.9</c:v>
                </c:pt>
                <c:pt idx="44">
                  <c:v>10.7</c:v>
                </c:pt>
                <c:pt idx="45">
                  <c:v>10.5</c:v>
                </c:pt>
                <c:pt idx="46">
                  <c:v>10.3</c:v>
                </c:pt>
                <c:pt idx="47">
                  <c:v>10.199999999999999</c:v>
                </c:pt>
                <c:pt idx="48">
                  <c:v>10</c:v>
                </c:pt>
                <c:pt idx="49">
                  <c:v>9.9</c:v>
                </c:pt>
                <c:pt idx="50">
                  <c:v>9.6999999999999993</c:v>
                </c:pt>
                <c:pt idx="51">
                  <c:v>9.6</c:v>
                </c:pt>
                <c:pt idx="52">
                  <c:v>9.4</c:v>
                </c:pt>
                <c:pt idx="53">
                  <c:v>9.1</c:v>
                </c:pt>
                <c:pt idx="54">
                  <c:v>9</c:v>
                </c:pt>
                <c:pt idx="55">
                  <c:v>8.8000000000000007</c:v>
                </c:pt>
                <c:pt idx="56">
                  <c:v>8.6</c:v>
                </c:pt>
                <c:pt idx="57">
                  <c:v>8.5</c:v>
                </c:pt>
                <c:pt idx="58">
                  <c:v>8.3000000000000007</c:v>
                </c:pt>
                <c:pt idx="59">
                  <c:v>8.1999999999999993</c:v>
                </c:pt>
                <c:pt idx="60">
                  <c:v>8</c:v>
                </c:pt>
                <c:pt idx="61">
                  <c:v>7.9</c:v>
                </c:pt>
                <c:pt idx="62">
                  <c:v>7.8</c:v>
                </c:pt>
                <c:pt idx="63">
                  <c:v>7.8</c:v>
                </c:pt>
                <c:pt idx="64">
                  <c:v>7.7</c:v>
                </c:pt>
                <c:pt idx="65">
                  <c:v>7.7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10.8</c:v>
                </c:pt>
                <c:pt idx="71">
                  <c:v>11.8</c:v>
                </c:pt>
                <c:pt idx="72">
                  <c:v>7.7</c:v>
                </c:pt>
                <c:pt idx="73">
                  <c:v>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2C-4674-A06C-4A49A6A409A4}"/>
            </c:ext>
          </c:extLst>
        </c:ser>
        <c:ser>
          <c:idx val="2"/>
          <c:order val="2"/>
          <c:tx>
            <c:strRef>
              <c:f>'Боливия-WPP'!$D$2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'Боливия-WPP'!$A$3:$A$76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 formatCode="0">
                  <c:v>1955</c:v>
                </c:pt>
                <c:pt idx="6" formatCode="0">
                  <c:v>1956</c:v>
                </c:pt>
                <c:pt idx="7" formatCode="0">
                  <c:v>1957</c:v>
                </c:pt>
                <c:pt idx="8" formatCode="0">
                  <c:v>1958</c:v>
                </c:pt>
                <c:pt idx="9" formatCode="0">
                  <c:v>1959</c:v>
                </c:pt>
                <c:pt idx="10" formatCode="0">
                  <c:v>1960</c:v>
                </c:pt>
                <c:pt idx="11" formatCode="0">
                  <c:v>1961</c:v>
                </c:pt>
                <c:pt idx="12" formatCode="0">
                  <c:v>1962</c:v>
                </c:pt>
                <c:pt idx="13" formatCode="0">
                  <c:v>1963</c:v>
                </c:pt>
                <c:pt idx="14" formatCode="0">
                  <c:v>1964</c:v>
                </c:pt>
                <c:pt idx="15" formatCode="0">
                  <c:v>1965</c:v>
                </c:pt>
                <c:pt idx="16" formatCode="0">
                  <c:v>1966</c:v>
                </c:pt>
                <c:pt idx="17" formatCode="0">
                  <c:v>1967</c:v>
                </c:pt>
                <c:pt idx="18" formatCode="0">
                  <c:v>1968</c:v>
                </c:pt>
                <c:pt idx="19" formatCode="0">
                  <c:v>1969</c:v>
                </c:pt>
                <c:pt idx="20" formatCode="0">
                  <c:v>1970</c:v>
                </c:pt>
                <c:pt idx="21" formatCode="0">
                  <c:v>1971</c:v>
                </c:pt>
                <c:pt idx="22" formatCode="0">
                  <c:v>1972</c:v>
                </c:pt>
                <c:pt idx="23" formatCode="0">
                  <c:v>1973</c:v>
                </c:pt>
                <c:pt idx="24" formatCode="0">
                  <c:v>1974</c:v>
                </c:pt>
                <c:pt idx="25" formatCode="0">
                  <c:v>1975</c:v>
                </c:pt>
                <c:pt idx="26" formatCode="0">
                  <c:v>1976</c:v>
                </c:pt>
                <c:pt idx="27" formatCode="0">
                  <c:v>1977</c:v>
                </c:pt>
                <c:pt idx="28" formatCode="0">
                  <c:v>1978</c:v>
                </c:pt>
                <c:pt idx="29" formatCode="0">
                  <c:v>1979</c:v>
                </c:pt>
                <c:pt idx="30" formatCode="0">
                  <c:v>1980</c:v>
                </c:pt>
                <c:pt idx="31" formatCode="0">
                  <c:v>1981</c:v>
                </c:pt>
                <c:pt idx="32" formatCode="0">
                  <c:v>1982</c:v>
                </c:pt>
                <c:pt idx="33" formatCode="0">
                  <c:v>1983</c:v>
                </c:pt>
                <c:pt idx="34" formatCode="0">
                  <c:v>1984</c:v>
                </c:pt>
                <c:pt idx="35" formatCode="0">
                  <c:v>1985</c:v>
                </c:pt>
                <c:pt idx="36" formatCode="0">
                  <c:v>1986</c:v>
                </c:pt>
                <c:pt idx="37" formatCode="0">
                  <c:v>1987</c:v>
                </c:pt>
                <c:pt idx="38" formatCode="0">
                  <c:v>1988</c:v>
                </c:pt>
                <c:pt idx="39" formatCode="0">
                  <c:v>1989</c:v>
                </c:pt>
                <c:pt idx="40" formatCode="0">
                  <c:v>1990</c:v>
                </c:pt>
                <c:pt idx="41" formatCode="0">
                  <c:v>1991</c:v>
                </c:pt>
                <c:pt idx="42" formatCode="0">
                  <c:v>1992</c:v>
                </c:pt>
                <c:pt idx="43" formatCode="0">
                  <c:v>1993</c:v>
                </c:pt>
                <c:pt idx="44" formatCode="0">
                  <c:v>1994</c:v>
                </c:pt>
                <c:pt idx="45" formatCode="0">
                  <c:v>1995</c:v>
                </c:pt>
                <c:pt idx="46" formatCode="0">
                  <c:v>1996</c:v>
                </c:pt>
                <c:pt idx="47" formatCode="0">
                  <c:v>1997</c:v>
                </c:pt>
                <c:pt idx="48" formatCode="0">
                  <c:v>1998</c:v>
                </c:pt>
                <c:pt idx="49" formatCode="0">
                  <c:v>1999</c:v>
                </c:pt>
                <c:pt idx="50" formatCode="0">
                  <c:v>2000</c:v>
                </c:pt>
                <c:pt idx="51" formatCode="0">
                  <c:v>2001</c:v>
                </c:pt>
                <c:pt idx="52" formatCode="0">
                  <c:v>2002</c:v>
                </c:pt>
                <c:pt idx="53" formatCode="0">
                  <c:v>2003</c:v>
                </c:pt>
                <c:pt idx="54" formatCode="0">
                  <c:v>2004</c:v>
                </c:pt>
                <c:pt idx="55" formatCode="0">
                  <c:v>2005</c:v>
                </c:pt>
                <c:pt idx="56" formatCode="0">
                  <c:v>2006</c:v>
                </c:pt>
                <c:pt idx="57" formatCode="0">
                  <c:v>2007</c:v>
                </c:pt>
                <c:pt idx="58" formatCode="0">
                  <c:v>2008</c:v>
                </c:pt>
                <c:pt idx="59" formatCode="0">
                  <c:v>2009</c:v>
                </c:pt>
                <c:pt idx="60" formatCode="0">
                  <c:v>2010</c:v>
                </c:pt>
                <c:pt idx="61" formatCode="0">
                  <c:v>2011</c:v>
                </c:pt>
                <c:pt idx="62" formatCode="0">
                  <c:v>2012</c:v>
                </c:pt>
                <c:pt idx="63" formatCode="0">
                  <c:v>2013</c:v>
                </c:pt>
                <c:pt idx="64" formatCode="0">
                  <c:v>2014</c:v>
                </c:pt>
                <c:pt idx="65" formatCode="0">
                  <c:v>2015</c:v>
                </c:pt>
                <c:pt idx="66" formatCode="0">
                  <c:v>2016</c:v>
                </c:pt>
                <c:pt idx="67" formatCode="0">
                  <c:v>2017</c:v>
                </c:pt>
                <c:pt idx="68" formatCode="0">
                  <c:v>2018</c:v>
                </c:pt>
                <c:pt idx="69" formatCode="0">
                  <c:v>2019</c:v>
                </c:pt>
                <c:pt idx="70" formatCode="0">
                  <c:v>2020</c:v>
                </c:pt>
                <c:pt idx="71" formatCode="0">
                  <c:v>2021</c:v>
                </c:pt>
                <c:pt idx="72" formatCode="0">
                  <c:v>2022</c:v>
                </c:pt>
                <c:pt idx="73" formatCode="0">
                  <c:v>2023</c:v>
                </c:pt>
              </c:numCache>
            </c:numRef>
          </c:xVal>
          <c:yVal>
            <c:numRef>
              <c:f>'Боливия-WPP'!$D$3:$D$76</c:f>
              <c:numCache>
                <c:formatCode>0.0</c:formatCode>
                <c:ptCount val="74"/>
                <c:pt idx="0">
                  <c:v>17.2</c:v>
                </c:pt>
                <c:pt idx="1">
                  <c:v>17.5</c:v>
                </c:pt>
                <c:pt idx="2">
                  <c:v>17.8</c:v>
                </c:pt>
                <c:pt idx="3">
                  <c:v>18.400000000000002</c:v>
                </c:pt>
                <c:pt idx="4">
                  <c:v>18.899999999999999</c:v>
                </c:pt>
                <c:pt idx="5">
                  <c:v>19.3</c:v>
                </c:pt>
                <c:pt idx="6">
                  <c:v>19.600000000000001</c:v>
                </c:pt>
                <c:pt idx="7">
                  <c:v>20.100000000000001</c:v>
                </c:pt>
                <c:pt idx="8">
                  <c:v>20.499999999999996</c:v>
                </c:pt>
                <c:pt idx="9">
                  <c:v>20.9</c:v>
                </c:pt>
                <c:pt idx="10">
                  <c:v>21.2</c:v>
                </c:pt>
                <c:pt idx="11">
                  <c:v>21.5</c:v>
                </c:pt>
                <c:pt idx="12">
                  <c:v>21.799999999999997</c:v>
                </c:pt>
                <c:pt idx="13">
                  <c:v>22.099999999999998</c:v>
                </c:pt>
                <c:pt idx="14">
                  <c:v>22.300000000000004</c:v>
                </c:pt>
                <c:pt idx="15">
                  <c:v>22.6</c:v>
                </c:pt>
                <c:pt idx="16">
                  <c:v>22.9</c:v>
                </c:pt>
                <c:pt idx="17">
                  <c:v>23.099999999999998</c:v>
                </c:pt>
                <c:pt idx="18">
                  <c:v>23.4</c:v>
                </c:pt>
                <c:pt idx="19">
                  <c:v>23.5</c:v>
                </c:pt>
                <c:pt idx="20">
                  <c:v>23.500000000000004</c:v>
                </c:pt>
                <c:pt idx="21">
                  <c:v>23.599999999999998</c:v>
                </c:pt>
                <c:pt idx="22">
                  <c:v>23.4</c:v>
                </c:pt>
                <c:pt idx="23">
                  <c:v>23.6</c:v>
                </c:pt>
                <c:pt idx="24">
                  <c:v>23.8</c:v>
                </c:pt>
                <c:pt idx="25">
                  <c:v>23.900000000000002</c:v>
                </c:pt>
                <c:pt idx="26">
                  <c:v>24.500000000000004</c:v>
                </c:pt>
                <c:pt idx="27">
                  <c:v>24.5</c:v>
                </c:pt>
                <c:pt idx="28">
                  <c:v>24.4</c:v>
                </c:pt>
                <c:pt idx="29">
                  <c:v>24.400000000000002</c:v>
                </c:pt>
                <c:pt idx="30">
                  <c:v>24.400000000000002</c:v>
                </c:pt>
                <c:pt idx="31">
                  <c:v>24.299999999999997</c:v>
                </c:pt>
                <c:pt idx="32">
                  <c:v>23.999999999999996</c:v>
                </c:pt>
                <c:pt idx="33">
                  <c:v>23.9</c:v>
                </c:pt>
                <c:pt idx="34">
                  <c:v>24</c:v>
                </c:pt>
                <c:pt idx="35">
                  <c:v>23.8</c:v>
                </c:pt>
                <c:pt idx="36">
                  <c:v>23.9</c:v>
                </c:pt>
                <c:pt idx="37">
                  <c:v>24</c:v>
                </c:pt>
                <c:pt idx="38">
                  <c:v>24.099999999999998</c:v>
                </c:pt>
                <c:pt idx="39">
                  <c:v>24.1</c:v>
                </c:pt>
                <c:pt idx="40">
                  <c:v>24.1</c:v>
                </c:pt>
                <c:pt idx="41">
                  <c:v>24.000000000000004</c:v>
                </c:pt>
                <c:pt idx="42">
                  <c:v>23.4</c:v>
                </c:pt>
                <c:pt idx="43">
                  <c:v>23.200000000000003</c:v>
                </c:pt>
                <c:pt idx="44">
                  <c:v>22.7</c:v>
                </c:pt>
                <c:pt idx="45">
                  <c:v>22.299999999999997</c:v>
                </c:pt>
                <c:pt idx="46">
                  <c:v>21.999999999999996</c:v>
                </c:pt>
                <c:pt idx="47">
                  <c:v>21.2</c:v>
                </c:pt>
                <c:pt idx="48">
                  <c:v>21</c:v>
                </c:pt>
                <c:pt idx="49">
                  <c:v>20.700000000000003</c:v>
                </c:pt>
                <c:pt idx="50">
                  <c:v>20.100000000000001</c:v>
                </c:pt>
                <c:pt idx="51">
                  <c:v>19.5</c:v>
                </c:pt>
                <c:pt idx="52">
                  <c:v>19.100000000000001</c:v>
                </c:pt>
                <c:pt idx="53">
                  <c:v>19</c:v>
                </c:pt>
                <c:pt idx="54">
                  <c:v>18.7</c:v>
                </c:pt>
                <c:pt idx="55">
                  <c:v>18.5</c:v>
                </c:pt>
                <c:pt idx="56">
                  <c:v>18.700000000000003</c:v>
                </c:pt>
                <c:pt idx="57">
                  <c:v>18.399999999999999</c:v>
                </c:pt>
                <c:pt idx="58">
                  <c:v>18.099999999999998</c:v>
                </c:pt>
                <c:pt idx="59">
                  <c:v>17.8</c:v>
                </c:pt>
                <c:pt idx="60">
                  <c:v>17.600000000000001</c:v>
                </c:pt>
                <c:pt idx="61">
                  <c:v>17.299999999999997</c:v>
                </c:pt>
                <c:pt idx="62">
                  <c:v>17</c:v>
                </c:pt>
                <c:pt idx="63">
                  <c:v>16.599999999999998</c:v>
                </c:pt>
                <c:pt idx="64">
                  <c:v>16.3</c:v>
                </c:pt>
                <c:pt idx="65">
                  <c:v>16</c:v>
                </c:pt>
                <c:pt idx="66">
                  <c:v>15.700000000000001</c:v>
                </c:pt>
                <c:pt idx="67">
                  <c:v>15.299999999999999</c:v>
                </c:pt>
                <c:pt idx="68">
                  <c:v>15.000000000000002</c:v>
                </c:pt>
                <c:pt idx="69">
                  <c:v>14.700000000000001</c:v>
                </c:pt>
                <c:pt idx="70">
                  <c:v>11.2</c:v>
                </c:pt>
                <c:pt idx="71">
                  <c:v>10</c:v>
                </c:pt>
                <c:pt idx="72">
                  <c:v>13.900000000000002</c:v>
                </c:pt>
                <c:pt idx="73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2C-4674-A06C-4A49A6A4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640616"/>
        <c:axId val="751641600"/>
      </c:scatterChart>
      <c:valAx>
        <c:axId val="751640616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641600"/>
        <c:crosses val="autoZero"/>
        <c:crossBetween val="midCat"/>
      </c:valAx>
      <c:valAx>
        <c:axId val="7516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640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Бразилия (</a:t>
            </a:r>
            <a:r>
              <a:rPr lang="en-US"/>
              <a:t>IBGE + WPP</a:t>
            </a:r>
            <a:r>
              <a:rPr lang="ru-RU"/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Бразилия!$K$2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Бразилия!$J$3:$J$145</c:f>
              <c:numCache>
                <c:formatCode>General</c:formatCode>
                <c:ptCount val="14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  <c:pt idx="35">
                  <c:v>1916</c:v>
                </c:pt>
                <c:pt idx="36">
                  <c:v>1917</c:v>
                </c:pt>
                <c:pt idx="37">
                  <c:v>1918</c:v>
                </c:pt>
                <c:pt idx="38">
                  <c:v>1919</c:v>
                </c:pt>
                <c:pt idx="39">
                  <c:v>1920</c:v>
                </c:pt>
                <c:pt idx="40">
                  <c:v>1921</c:v>
                </c:pt>
                <c:pt idx="41">
                  <c:v>1922</c:v>
                </c:pt>
                <c:pt idx="42">
                  <c:v>1923</c:v>
                </c:pt>
                <c:pt idx="43">
                  <c:v>1924</c:v>
                </c:pt>
                <c:pt idx="44">
                  <c:v>1925</c:v>
                </c:pt>
                <c:pt idx="45">
                  <c:v>1926</c:v>
                </c:pt>
                <c:pt idx="46">
                  <c:v>1927</c:v>
                </c:pt>
                <c:pt idx="47">
                  <c:v>1928</c:v>
                </c:pt>
                <c:pt idx="48">
                  <c:v>1929</c:v>
                </c:pt>
                <c:pt idx="49">
                  <c:v>1930</c:v>
                </c:pt>
                <c:pt idx="50">
                  <c:v>1931</c:v>
                </c:pt>
                <c:pt idx="51">
                  <c:v>1932</c:v>
                </c:pt>
                <c:pt idx="52">
                  <c:v>1933</c:v>
                </c:pt>
                <c:pt idx="53">
                  <c:v>1934</c:v>
                </c:pt>
                <c:pt idx="54">
                  <c:v>1935</c:v>
                </c:pt>
                <c:pt idx="55">
                  <c:v>1936</c:v>
                </c:pt>
                <c:pt idx="56">
                  <c:v>1937</c:v>
                </c:pt>
                <c:pt idx="57">
                  <c:v>1938</c:v>
                </c:pt>
                <c:pt idx="58">
                  <c:v>1939</c:v>
                </c:pt>
                <c:pt idx="59">
                  <c:v>1940</c:v>
                </c:pt>
                <c:pt idx="60">
                  <c:v>1941</c:v>
                </c:pt>
                <c:pt idx="61">
                  <c:v>1942</c:v>
                </c:pt>
                <c:pt idx="62">
                  <c:v>1943</c:v>
                </c:pt>
                <c:pt idx="63">
                  <c:v>1944</c:v>
                </c:pt>
                <c:pt idx="64">
                  <c:v>1945</c:v>
                </c:pt>
                <c:pt idx="65">
                  <c:v>1946</c:v>
                </c:pt>
                <c:pt idx="66">
                  <c:v>1947</c:v>
                </c:pt>
                <c:pt idx="67">
                  <c:v>1948</c:v>
                </c:pt>
                <c:pt idx="68">
                  <c:v>1949</c:v>
                </c:pt>
                <c:pt idx="69">
                  <c:v>1950</c:v>
                </c:pt>
                <c:pt idx="70">
                  <c:v>1951</c:v>
                </c:pt>
                <c:pt idx="71">
                  <c:v>1952</c:v>
                </c:pt>
                <c:pt idx="72">
                  <c:v>1953</c:v>
                </c:pt>
                <c:pt idx="73">
                  <c:v>1954</c:v>
                </c:pt>
                <c:pt idx="74">
                  <c:v>1955</c:v>
                </c:pt>
                <c:pt idx="75">
                  <c:v>1956</c:v>
                </c:pt>
                <c:pt idx="76">
                  <c:v>1957</c:v>
                </c:pt>
                <c:pt idx="77">
                  <c:v>1958</c:v>
                </c:pt>
                <c:pt idx="78">
                  <c:v>1959</c:v>
                </c:pt>
                <c:pt idx="79">
                  <c:v>1960</c:v>
                </c:pt>
                <c:pt idx="80">
                  <c:v>1961</c:v>
                </c:pt>
                <c:pt idx="81">
                  <c:v>1962</c:v>
                </c:pt>
                <c:pt idx="82">
                  <c:v>1963</c:v>
                </c:pt>
                <c:pt idx="83">
                  <c:v>1964</c:v>
                </c:pt>
                <c:pt idx="84">
                  <c:v>1965</c:v>
                </c:pt>
                <c:pt idx="85">
                  <c:v>1966</c:v>
                </c:pt>
                <c:pt idx="86">
                  <c:v>1967</c:v>
                </c:pt>
                <c:pt idx="87">
                  <c:v>1968</c:v>
                </c:pt>
                <c:pt idx="88">
                  <c:v>1969</c:v>
                </c:pt>
                <c:pt idx="89">
                  <c:v>1970</c:v>
                </c:pt>
                <c:pt idx="90">
                  <c:v>1971</c:v>
                </c:pt>
                <c:pt idx="91">
                  <c:v>1972</c:v>
                </c:pt>
                <c:pt idx="92">
                  <c:v>1973</c:v>
                </c:pt>
                <c:pt idx="93">
                  <c:v>1974</c:v>
                </c:pt>
                <c:pt idx="94">
                  <c:v>1975</c:v>
                </c:pt>
                <c:pt idx="95">
                  <c:v>1976</c:v>
                </c:pt>
                <c:pt idx="96">
                  <c:v>1977</c:v>
                </c:pt>
                <c:pt idx="97">
                  <c:v>1978</c:v>
                </c:pt>
                <c:pt idx="98">
                  <c:v>1979</c:v>
                </c:pt>
                <c:pt idx="99">
                  <c:v>1980</c:v>
                </c:pt>
                <c:pt idx="100">
                  <c:v>1981</c:v>
                </c:pt>
                <c:pt idx="101">
                  <c:v>1982</c:v>
                </c:pt>
                <c:pt idx="102">
                  <c:v>1983</c:v>
                </c:pt>
                <c:pt idx="103">
                  <c:v>1984</c:v>
                </c:pt>
                <c:pt idx="104">
                  <c:v>1985</c:v>
                </c:pt>
                <c:pt idx="105">
                  <c:v>1986</c:v>
                </c:pt>
                <c:pt idx="106">
                  <c:v>1987</c:v>
                </c:pt>
                <c:pt idx="107">
                  <c:v>1988</c:v>
                </c:pt>
                <c:pt idx="108">
                  <c:v>1989</c:v>
                </c:pt>
                <c:pt idx="109">
                  <c:v>1990</c:v>
                </c:pt>
                <c:pt idx="110">
                  <c:v>1991</c:v>
                </c:pt>
                <c:pt idx="111">
                  <c:v>1992</c:v>
                </c:pt>
                <c:pt idx="112">
                  <c:v>1993</c:v>
                </c:pt>
                <c:pt idx="113">
                  <c:v>1994</c:v>
                </c:pt>
                <c:pt idx="114">
                  <c:v>1995</c:v>
                </c:pt>
                <c:pt idx="115">
                  <c:v>1996</c:v>
                </c:pt>
                <c:pt idx="116">
                  <c:v>1997</c:v>
                </c:pt>
                <c:pt idx="117">
                  <c:v>1998</c:v>
                </c:pt>
                <c:pt idx="118">
                  <c:v>1999</c:v>
                </c:pt>
                <c:pt idx="119">
                  <c:v>2000</c:v>
                </c:pt>
                <c:pt idx="120">
                  <c:v>2001</c:v>
                </c:pt>
                <c:pt idx="121">
                  <c:v>2002</c:v>
                </c:pt>
                <c:pt idx="122">
                  <c:v>2003</c:v>
                </c:pt>
                <c:pt idx="123">
                  <c:v>2004</c:v>
                </c:pt>
                <c:pt idx="124">
                  <c:v>2005</c:v>
                </c:pt>
                <c:pt idx="125">
                  <c:v>2006</c:v>
                </c:pt>
                <c:pt idx="126">
                  <c:v>2007</c:v>
                </c:pt>
                <c:pt idx="127">
                  <c:v>2008</c:v>
                </c:pt>
                <c:pt idx="128">
                  <c:v>2009</c:v>
                </c:pt>
                <c:pt idx="129">
                  <c:v>2010</c:v>
                </c:pt>
                <c:pt idx="130">
                  <c:v>2011</c:v>
                </c:pt>
                <c:pt idx="131">
                  <c:v>2012</c:v>
                </c:pt>
                <c:pt idx="132">
                  <c:v>2013</c:v>
                </c:pt>
                <c:pt idx="133">
                  <c:v>2014</c:v>
                </c:pt>
                <c:pt idx="134">
                  <c:v>2015</c:v>
                </c:pt>
                <c:pt idx="135">
                  <c:v>2016</c:v>
                </c:pt>
                <c:pt idx="136">
                  <c:v>2017</c:v>
                </c:pt>
                <c:pt idx="137">
                  <c:v>2018</c:v>
                </c:pt>
                <c:pt idx="138">
                  <c:v>2019</c:v>
                </c:pt>
                <c:pt idx="139">
                  <c:v>2020</c:v>
                </c:pt>
                <c:pt idx="140">
                  <c:v>2021</c:v>
                </c:pt>
                <c:pt idx="141">
                  <c:v>2022</c:v>
                </c:pt>
                <c:pt idx="142">
                  <c:v>2023</c:v>
                </c:pt>
              </c:numCache>
            </c:numRef>
          </c:xVal>
          <c:yVal>
            <c:numRef>
              <c:f>Бразилия!$K$3:$K$145</c:f>
              <c:numCache>
                <c:formatCode>0.0</c:formatCode>
                <c:ptCount val="143"/>
                <c:pt idx="0">
                  <c:v>47</c:v>
                </c:pt>
                <c:pt idx="1">
                  <c:v>46.942999999999998</c:v>
                </c:pt>
                <c:pt idx="2">
                  <c:v>46.886099999999999</c:v>
                </c:pt>
                <c:pt idx="3">
                  <c:v>46.8294</c:v>
                </c:pt>
                <c:pt idx="4">
                  <c:v>46.773099999999999</c:v>
                </c:pt>
                <c:pt idx="5">
                  <c:v>46.717199999999998</c:v>
                </c:pt>
                <c:pt idx="6">
                  <c:v>46.661799999999999</c:v>
                </c:pt>
                <c:pt idx="7">
                  <c:v>46.607100000000003</c:v>
                </c:pt>
                <c:pt idx="8">
                  <c:v>46.553100000000001</c:v>
                </c:pt>
                <c:pt idx="9">
                  <c:v>46.5</c:v>
                </c:pt>
                <c:pt idx="10">
                  <c:v>46.447899999999997</c:v>
                </c:pt>
                <c:pt idx="11">
                  <c:v>46.396599999999999</c:v>
                </c:pt>
                <c:pt idx="12">
                  <c:v>46.3461</c:v>
                </c:pt>
                <c:pt idx="13">
                  <c:v>46.296199999999999</c:v>
                </c:pt>
                <c:pt idx="14">
                  <c:v>46.246699999999997</c:v>
                </c:pt>
                <c:pt idx="15">
                  <c:v>46.197499999999998</c:v>
                </c:pt>
                <c:pt idx="16">
                  <c:v>46.148299999999999</c:v>
                </c:pt>
                <c:pt idx="17">
                  <c:v>46.099200000000003</c:v>
                </c:pt>
                <c:pt idx="18">
                  <c:v>46.049799999999998</c:v>
                </c:pt>
                <c:pt idx="19">
                  <c:v>46</c:v>
                </c:pt>
                <c:pt idx="20">
                  <c:v>45.95</c:v>
                </c:pt>
                <c:pt idx="21">
                  <c:v>45.9</c:v>
                </c:pt>
                <c:pt idx="22">
                  <c:v>45.85</c:v>
                </c:pt>
                <c:pt idx="23">
                  <c:v>45.8</c:v>
                </c:pt>
                <c:pt idx="24">
                  <c:v>45.75</c:v>
                </c:pt>
                <c:pt idx="25">
                  <c:v>45.7</c:v>
                </c:pt>
                <c:pt idx="26">
                  <c:v>45.65</c:v>
                </c:pt>
                <c:pt idx="27">
                  <c:v>45.6</c:v>
                </c:pt>
                <c:pt idx="28">
                  <c:v>45.55</c:v>
                </c:pt>
                <c:pt idx="29">
                  <c:v>45.5</c:v>
                </c:pt>
                <c:pt idx="30">
                  <c:v>45.448099999999997</c:v>
                </c:pt>
                <c:pt idx="31">
                  <c:v>45.393099999999997</c:v>
                </c:pt>
                <c:pt idx="32">
                  <c:v>45.336500000000001</c:v>
                </c:pt>
                <c:pt idx="33">
                  <c:v>45.279400000000003</c:v>
                </c:pt>
                <c:pt idx="34">
                  <c:v>45.223199999999999</c:v>
                </c:pt>
                <c:pt idx="35">
                  <c:v>45.1691</c:v>
                </c:pt>
                <c:pt idx="36">
                  <c:v>45.118499999999997</c:v>
                </c:pt>
                <c:pt idx="37">
                  <c:v>45.072600000000001</c:v>
                </c:pt>
                <c:pt idx="38">
                  <c:v>45.032600000000002</c:v>
                </c:pt>
                <c:pt idx="39">
                  <c:v>45</c:v>
                </c:pt>
                <c:pt idx="40">
                  <c:v>44.973300000000002</c:v>
                </c:pt>
                <c:pt idx="41">
                  <c:v>44.9499</c:v>
                </c:pt>
                <c:pt idx="42">
                  <c:v>44.929200000000002</c:v>
                </c:pt>
                <c:pt idx="43">
                  <c:v>44.910400000000003</c:v>
                </c:pt>
                <c:pt idx="44">
                  <c:v>44.892899999999997</c:v>
                </c:pt>
                <c:pt idx="45">
                  <c:v>44.875900000000001</c:v>
                </c:pt>
                <c:pt idx="46">
                  <c:v>44.858800000000002</c:v>
                </c:pt>
                <c:pt idx="47">
                  <c:v>44.840899999999998</c:v>
                </c:pt>
                <c:pt idx="48">
                  <c:v>44.8215</c:v>
                </c:pt>
                <c:pt idx="49">
                  <c:v>44.8</c:v>
                </c:pt>
                <c:pt idx="50">
                  <c:v>44.777700000000003</c:v>
                </c:pt>
                <c:pt idx="51">
                  <c:v>44.756300000000003</c:v>
                </c:pt>
                <c:pt idx="52">
                  <c:v>44.735500000000002</c:v>
                </c:pt>
                <c:pt idx="53">
                  <c:v>44.714799999999997</c:v>
                </c:pt>
                <c:pt idx="54">
                  <c:v>44.694000000000003</c:v>
                </c:pt>
                <c:pt idx="55">
                  <c:v>44.672699999999999</c:v>
                </c:pt>
                <c:pt idx="56">
                  <c:v>44.650500000000001</c:v>
                </c:pt>
                <c:pt idx="57">
                  <c:v>44.627099999999999</c:v>
                </c:pt>
                <c:pt idx="58">
                  <c:v>44.6021</c:v>
                </c:pt>
                <c:pt idx="59">
                  <c:v>44.575299999999999</c:v>
                </c:pt>
                <c:pt idx="60">
                  <c:v>44.546199999999999</c:v>
                </c:pt>
                <c:pt idx="61">
                  <c:v>44.514400000000002</c:v>
                </c:pt>
                <c:pt idx="62">
                  <c:v>44.479700000000001</c:v>
                </c:pt>
                <c:pt idx="63">
                  <c:v>44.441699999999997</c:v>
                </c:pt>
                <c:pt idx="64">
                  <c:v>44.4</c:v>
                </c:pt>
                <c:pt idx="65">
                  <c:v>44.348100000000002</c:v>
                </c:pt>
                <c:pt idx="66">
                  <c:v>44.28</c:v>
                </c:pt>
                <c:pt idx="67">
                  <c:v>44.195999999999998</c:v>
                </c:pt>
                <c:pt idx="68">
                  <c:v>44.096699999999998</c:v>
                </c:pt>
                <c:pt idx="69">
                  <c:v>43.982300000000002</c:v>
                </c:pt>
                <c:pt idx="70">
                  <c:v>43.853968794708869</c:v>
                </c:pt>
                <c:pt idx="71">
                  <c:v>43.714627551788659</c:v>
                </c:pt>
                <c:pt idx="72">
                  <c:v>43.567445704343193</c:v>
                </c:pt>
                <c:pt idx="73">
                  <c:v>43.414523898587021</c:v>
                </c:pt>
                <c:pt idx="74">
                  <c:v>43.258160290355214</c:v>
                </c:pt>
                <c:pt idx="75">
                  <c:v>43.054444729153332</c:v>
                </c:pt>
                <c:pt idx="76">
                  <c:v>42.776359679999999</c:v>
                </c:pt>
                <c:pt idx="77">
                  <c:v>42.444051870025582</c:v>
                </c:pt>
                <c:pt idx="78">
                  <c:v>42.067057095185575</c:v>
                </c:pt>
                <c:pt idx="79">
                  <c:v>41.655440441482718</c:v>
                </c:pt>
                <c:pt idx="80">
                  <c:v>41.215422222348309</c:v>
                </c:pt>
                <c:pt idx="81">
                  <c:v>40.771400329677874</c:v>
                </c:pt>
                <c:pt idx="82">
                  <c:v>40.307363682138153</c:v>
                </c:pt>
                <c:pt idx="83">
                  <c:v>39.753235904</c:v>
                </c:pt>
                <c:pt idx="84">
                  <c:v>39.104670672933899</c:v>
                </c:pt>
                <c:pt idx="85">
                  <c:v>38.3987523447516</c:v>
                </c:pt>
                <c:pt idx="86">
                  <c:v>37.616239553214733</c:v>
                </c:pt>
                <c:pt idx="87">
                  <c:v>36.80668613976367</c:v>
                </c:pt>
                <c:pt idx="88">
                  <c:v>36.217315814974242</c:v>
                </c:pt>
                <c:pt idx="89">
                  <c:v>35.674973005295413</c:v>
                </c:pt>
                <c:pt idx="90">
                  <c:v>35.264230655999995</c:v>
                </c:pt>
                <c:pt idx="91">
                  <c:v>34.795848100000235</c:v>
                </c:pt>
                <c:pt idx="92">
                  <c:v>34.411204248195638</c:v>
                </c:pt>
                <c:pt idx="93">
                  <c:v>33.878234524713754</c:v>
                </c:pt>
                <c:pt idx="94">
                  <c:v>33.601291128696374</c:v>
                </c:pt>
                <c:pt idx="95">
                  <c:v>33.346355997783775</c:v>
                </c:pt>
                <c:pt idx="96">
                  <c:v>33.20262273262712</c:v>
                </c:pt>
                <c:pt idx="97">
                  <c:v>32.985085599999998</c:v>
                </c:pt>
                <c:pt idx="98">
                  <c:v>32.68261751799227</c:v>
                </c:pt>
                <c:pt idx="99">
                  <c:v>32.384664294639137</c:v>
                </c:pt>
                <c:pt idx="100">
                  <c:v>31.9903077704823</c:v>
                </c:pt>
                <c:pt idx="101">
                  <c:v>31.495546255298386</c:v>
                </c:pt>
                <c:pt idx="102">
                  <c:v>30.798879691602785</c:v>
                </c:pt>
                <c:pt idx="103">
                  <c:v>29.999905766713393</c:v>
                </c:pt>
                <c:pt idx="104">
                  <c:v>29.2</c:v>
                </c:pt>
                <c:pt idx="105">
                  <c:v>28.3</c:v>
                </c:pt>
                <c:pt idx="106">
                  <c:v>27.4</c:v>
                </c:pt>
                <c:pt idx="107">
                  <c:v>26.5</c:v>
                </c:pt>
                <c:pt idx="108">
                  <c:v>25.6</c:v>
                </c:pt>
                <c:pt idx="109">
                  <c:v>24.8</c:v>
                </c:pt>
                <c:pt idx="110">
                  <c:v>24.1</c:v>
                </c:pt>
                <c:pt idx="111">
                  <c:v>23.3</c:v>
                </c:pt>
                <c:pt idx="112">
                  <c:v>23</c:v>
                </c:pt>
                <c:pt idx="113">
                  <c:v>22.5</c:v>
                </c:pt>
                <c:pt idx="114">
                  <c:v>22.3</c:v>
                </c:pt>
                <c:pt idx="115">
                  <c:v>21.9</c:v>
                </c:pt>
                <c:pt idx="116">
                  <c:v>21.6</c:v>
                </c:pt>
                <c:pt idx="117">
                  <c:v>21.2</c:v>
                </c:pt>
                <c:pt idx="118">
                  <c:v>20.6</c:v>
                </c:pt>
                <c:pt idx="119">
                  <c:v>19.899999999999999</c:v>
                </c:pt>
                <c:pt idx="120">
                  <c:v>19.2</c:v>
                </c:pt>
                <c:pt idx="121">
                  <c:v>18.5</c:v>
                </c:pt>
                <c:pt idx="122">
                  <c:v>17.8</c:v>
                </c:pt>
                <c:pt idx="123">
                  <c:v>17.5</c:v>
                </c:pt>
                <c:pt idx="124">
                  <c:v>17.2</c:v>
                </c:pt>
                <c:pt idx="125">
                  <c:v>16.7</c:v>
                </c:pt>
                <c:pt idx="126">
                  <c:v>16.2</c:v>
                </c:pt>
                <c:pt idx="127">
                  <c:v>15.8</c:v>
                </c:pt>
                <c:pt idx="128">
                  <c:v>15.6</c:v>
                </c:pt>
                <c:pt idx="129">
                  <c:v>15.3</c:v>
                </c:pt>
                <c:pt idx="130">
                  <c:v>15.1</c:v>
                </c:pt>
                <c:pt idx="131">
                  <c:v>14.9</c:v>
                </c:pt>
                <c:pt idx="132">
                  <c:v>14.8</c:v>
                </c:pt>
                <c:pt idx="133">
                  <c:v>14.8</c:v>
                </c:pt>
                <c:pt idx="134">
                  <c:v>14.7</c:v>
                </c:pt>
                <c:pt idx="135">
                  <c:v>14.1</c:v>
                </c:pt>
                <c:pt idx="136">
                  <c:v>14.1</c:v>
                </c:pt>
                <c:pt idx="137">
                  <c:v>14</c:v>
                </c:pt>
                <c:pt idx="138">
                  <c:v>13.5</c:v>
                </c:pt>
                <c:pt idx="139">
                  <c:v>13</c:v>
                </c:pt>
                <c:pt idx="140">
                  <c:v>12.8</c:v>
                </c:pt>
                <c:pt idx="141">
                  <c:v>12.6</c:v>
                </c:pt>
                <c:pt idx="142">
                  <c:v>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2F-4366-8107-24F5BE0D6FD6}"/>
            </c:ext>
          </c:extLst>
        </c:ser>
        <c:ser>
          <c:idx val="1"/>
          <c:order val="1"/>
          <c:tx>
            <c:strRef>
              <c:f>Бразилия!$L$2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Бразилия!$J$3:$J$145</c:f>
              <c:numCache>
                <c:formatCode>General</c:formatCode>
                <c:ptCount val="14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  <c:pt idx="35">
                  <c:v>1916</c:v>
                </c:pt>
                <c:pt idx="36">
                  <c:v>1917</c:v>
                </c:pt>
                <c:pt idx="37">
                  <c:v>1918</c:v>
                </c:pt>
                <c:pt idx="38">
                  <c:v>1919</c:v>
                </c:pt>
                <c:pt idx="39">
                  <c:v>1920</c:v>
                </c:pt>
                <c:pt idx="40">
                  <c:v>1921</c:v>
                </c:pt>
                <c:pt idx="41">
                  <c:v>1922</c:v>
                </c:pt>
                <c:pt idx="42">
                  <c:v>1923</c:v>
                </c:pt>
                <c:pt idx="43">
                  <c:v>1924</c:v>
                </c:pt>
                <c:pt idx="44">
                  <c:v>1925</c:v>
                </c:pt>
                <c:pt idx="45">
                  <c:v>1926</c:v>
                </c:pt>
                <c:pt idx="46">
                  <c:v>1927</c:v>
                </c:pt>
                <c:pt idx="47">
                  <c:v>1928</c:v>
                </c:pt>
                <c:pt idx="48">
                  <c:v>1929</c:v>
                </c:pt>
                <c:pt idx="49">
                  <c:v>1930</c:v>
                </c:pt>
                <c:pt idx="50">
                  <c:v>1931</c:v>
                </c:pt>
                <c:pt idx="51">
                  <c:v>1932</c:v>
                </c:pt>
                <c:pt idx="52">
                  <c:v>1933</c:v>
                </c:pt>
                <c:pt idx="53">
                  <c:v>1934</c:v>
                </c:pt>
                <c:pt idx="54">
                  <c:v>1935</c:v>
                </c:pt>
                <c:pt idx="55">
                  <c:v>1936</c:v>
                </c:pt>
                <c:pt idx="56">
                  <c:v>1937</c:v>
                </c:pt>
                <c:pt idx="57">
                  <c:v>1938</c:v>
                </c:pt>
                <c:pt idx="58">
                  <c:v>1939</c:v>
                </c:pt>
                <c:pt idx="59">
                  <c:v>1940</c:v>
                </c:pt>
                <c:pt idx="60">
                  <c:v>1941</c:v>
                </c:pt>
                <c:pt idx="61">
                  <c:v>1942</c:v>
                </c:pt>
                <c:pt idx="62">
                  <c:v>1943</c:v>
                </c:pt>
                <c:pt idx="63">
                  <c:v>1944</c:v>
                </c:pt>
                <c:pt idx="64">
                  <c:v>1945</c:v>
                </c:pt>
                <c:pt idx="65">
                  <c:v>1946</c:v>
                </c:pt>
                <c:pt idx="66">
                  <c:v>1947</c:v>
                </c:pt>
                <c:pt idx="67">
                  <c:v>1948</c:v>
                </c:pt>
                <c:pt idx="68">
                  <c:v>1949</c:v>
                </c:pt>
                <c:pt idx="69">
                  <c:v>1950</c:v>
                </c:pt>
                <c:pt idx="70">
                  <c:v>1951</c:v>
                </c:pt>
                <c:pt idx="71">
                  <c:v>1952</c:v>
                </c:pt>
                <c:pt idx="72">
                  <c:v>1953</c:v>
                </c:pt>
                <c:pt idx="73">
                  <c:v>1954</c:v>
                </c:pt>
                <c:pt idx="74">
                  <c:v>1955</c:v>
                </c:pt>
                <c:pt idx="75">
                  <c:v>1956</c:v>
                </c:pt>
                <c:pt idx="76">
                  <c:v>1957</c:v>
                </c:pt>
                <c:pt idx="77">
                  <c:v>1958</c:v>
                </c:pt>
                <c:pt idx="78">
                  <c:v>1959</c:v>
                </c:pt>
                <c:pt idx="79">
                  <c:v>1960</c:v>
                </c:pt>
                <c:pt idx="80">
                  <c:v>1961</c:v>
                </c:pt>
                <c:pt idx="81">
                  <c:v>1962</c:v>
                </c:pt>
                <c:pt idx="82">
                  <c:v>1963</c:v>
                </c:pt>
                <c:pt idx="83">
                  <c:v>1964</c:v>
                </c:pt>
                <c:pt idx="84">
                  <c:v>1965</c:v>
                </c:pt>
                <c:pt idx="85">
                  <c:v>1966</c:v>
                </c:pt>
                <c:pt idx="86">
                  <c:v>1967</c:v>
                </c:pt>
                <c:pt idx="87">
                  <c:v>1968</c:v>
                </c:pt>
                <c:pt idx="88">
                  <c:v>1969</c:v>
                </c:pt>
                <c:pt idx="89">
                  <c:v>1970</c:v>
                </c:pt>
                <c:pt idx="90">
                  <c:v>1971</c:v>
                </c:pt>
                <c:pt idx="91">
                  <c:v>1972</c:v>
                </c:pt>
                <c:pt idx="92">
                  <c:v>1973</c:v>
                </c:pt>
                <c:pt idx="93">
                  <c:v>1974</c:v>
                </c:pt>
                <c:pt idx="94">
                  <c:v>1975</c:v>
                </c:pt>
                <c:pt idx="95">
                  <c:v>1976</c:v>
                </c:pt>
                <c:pt idx="96">
                  <c:v>1977</c:v>
                </c:pt>
                <c:pt idx="97">
                  <c:v>1978</c:v>
                </c:pt>
                <c:pt idx="98">
                  <c:v>1979</c:v>
                </c:pt>
                <c:pt idx="99">
                  <c:v>1980</c:v>
                </c:pt>
                <c:pt idx="100">
                  <c:v>1981</c:v>
                </c:pt>
                <c:pt idx="101">
                  <c:v>1982</c:v>
                </c:pt>
                <c:pt idx="102">
                  <c:v>1983</c:v>
                </c:pt>
                <c:pt idx="103">
                  <c:v>1984</c:v>
                </c:pt>
                <c:pt idx="104">
                  <c:v>1985</c:v>
                </c:pt>
                <c:pt idx="105">
                  <c:v>1986</c:v>
                </c:pt>
                <c:pt idx="106">
                  <c:v>1987</c:v>
                </c:pt>
                <c:pt idx="107">
                  <c:v>1988</c:v>
                </c:pt>
                <c:pt idx="108">
                  <c:v>1989</c:v>
                </c:pt>
                <c:pt idx="109">
                  <c:v>1990</c:v>
                </c:pt>
                <c:pt idx="110">
                  <c:v>1991</c:v>
                </c:pt>
                <c:pt idx="111">
                  <c:v>1992</c:v>
                </c:pt>
                <c:pt idx="112">
                  <c:v>1993</c:v>
                </c:pt>
                <c:pt idx="113">
                  <c:v>1994</c:v>
                </c:pt>
                <c:pt idx="114">
                  <c:v>1995</c:v>
                </c:pt>
                <c:pt idx="115">
                  <c:v>1996</c:v>
                </c:pt>
                <c:pt idx="116">
                  <c:v>1997</c:v>
                </c:pt>
                <c:pt idx="117">
                  <c:v>1998</c:v>
                </c:pt>
                <c:pt idx="118">
                  <c:v>1999</c:v>
                </c:pt>
                <c:pt idx="119">
                  <c:v>2000</c:v>
                </c:pt>
                <c:pt idx="120">
                  <c:v>2001</c:v>
                </c:pt>
                <c:pt idx="121">
                  <c:v>2002</c:v>
                </c:pt>
                <c:pt idx="122">
                  <c:v>2003</c:v>
                </c:pt>
                <c:pt idx="123">
                  <c:v>2004</c:v>
                </c:pt>
                <c:pt idx="124">
                  <c:v>2005</c:v>
                </c:pt>
                <c:pt idx="125">
                  <c:v>2006</c:v>
                </c:pt>
                <c:pt idx="126">
                  <c:v>2007</c:v>
                </c:pt>
                <c:pt idx="127">
                  <c:v>2008</c:v>
                </c:pt>
                <c:pt idx="128">
                  <c:v>2009</c:v>
                </c:pt>
                <c:pt idx="129">
                  <c:v>2010</c:v>
                </c:pt>
                <c:pt idx="130">
                  <c:v>2011</c:v>
                </c:pt>
                <c:pt idx="131">
                  <c:v>2012</c:v>
                </c:pt>
                <c:pt idx="132">
                  <c:v>2013</c:v>
                </c:pt>
                <c:pt idx="133">
                  <c:v>2014</c:v>
                </c:pt>
                <c:pt idx="134">
                  <c:v>2015</c:v>
                </c:pt>
                <c:pt idx="135">
                  <c:v>2016</c:v>
                </c:pt>
                <c:pt idx="136">
                  <c:v>2017</c:v>
                </c:pt>
                <c:pt idx="137">
                  <c:v>2018</c:v>
                </c:pt>
                <c:pt idx="138">
                  <c:v>2019</c:v>
                </c:pt>
                <c:pt idx="139">
                  <c:v>2020</c:v>
                </c:pt>
                <c:pt idx="140">
                  <c:v>2021</c:v>
                </c:pt>
                <c:pt idx="141">
                  <c:v>2022</c:v>
                </c:pt>
                <c:pt idx="142">
                  <c:v>2023</c:v>
                </c:pt>
              </c:numCache>
            </c:numRef>
          </c:xVal>
          <c:yVal>
            <c:numRef>
              <c:f>Бразилия!$L$3:$L$145</c:f>
              <c:numCache>
                <c:formatCode>0.0</c:formatCode>
                <c:ptCount val="143"/>
                <c:pt idx="0">
                  <c:v>32.5</c:v>
                </c:pt>
                <c:pt idx="1">
                  <c:v>32.240499999999997</c:v>
                </c:pt>
                <c:pt idx="2">
                  <c:v>31.981300000000001</c:v>
                </c:pt>
                <c:pt idx="3">
                  <c:v>31.7226</c:v>
                </c:pt>
                <c:pt idx="4">
                  <c:v>31.4649</c:v>
                </c:pt>
                <c:pt idx="5">
                  <c:v>31.208400000000001</c:v>
                </c:pt>
                <c:pt idx="6">
                  <c:v>30.953299999999999</c:v>
                </c:pt>
                <c:pt idx="7">
                  <c:v>30.7</c:v>
                </c:pt>
                <c:pt idx="8">
                  <c:v>30.448799999999999</c:v>
                </c:pt>
                <c:pt idx="9">
                  <c:v>30.2</c:v>
                </c:pt>
                <c:pt idx="10">
                  <c:v>29.943100000000001</c:v>
                </c:pt>
                <c:pt idx="11">
                  <c:v>29.672000000000001</c:v>
                </c:pt>
                <c:pt idx="12">
                  <c:v>29.3933</c:v>
                </c:pt>
                <c:pt idx="13">
                  <c:v>29.114000000000001</c:v>
                </c:pt>
                <c:pt idx="14">
                  <c:v>28.840599999999998</c:v>
                </c:pt>
                <c:pt idx="15">
                  <c:v>28.58</c:v>
                </c:pt>
                <c:pt idx="16">
                  <c:v>28.338899999999999</c:v>
                </c:pt>
                <c:pt idx="17">
                  <c:v>28.123999999999999</c:v>
                </c:pt>
                <c:pt idx="18">
                  <c:v>27.9421</c:v>
                </c:pt>
                <c:pt idx="19">
                  <c:v>27.8</c:v>
                </c:pt>
                <c:pt idx="20">
                  <c:v>27.686599999999999</c:v>
                </c:pt>
                <c:pt idx="21">
                  <c:v>27.585100000000001</c:v>
                </c:pt>
                <c:pt idx="22">
                  <c:v>27.494</c:v>
                </c:pt>
                <c:pt idx="23">
                  <c:v>27.4114</c:v>
                </c:pt>
                <c:pt idx="24">
                  <c:v>27.335699999999999</c:v>
                </c:pt>
                <c:pt idx="25">
                  <c:v>27.2651</c:v>
                </c:pt>
                <c:pt idx="26">
                  <c:v>27.198</c:v>
                </c:pt>
                <c:pt idx="27">
                  <c:v>27.1326</c:v>
                </c:pt>
                <c:pt idx="28">
                  <c:v>27.0671</c:v>
                </c:pt>
                <c:pt idx="29">
                  <c:v>27</c:v>
                </c:pt>
                <c:pt idx="30">
                  <c:v>26.931999999999999</c:v>
                </c:pt>
                <c:pt idx="31">
                  <c:v>26.865200000000002</c:v>
                </c:pt>
                <c:pt idx="32">
                  <c:v>26.799800000000001</c:v>
                </c:pt>
                <c:pt idx="33">
                  <c:v>26.7361</c:v>
                </c:pt>
                <c:pt idx="34">
                  <c:v>26.674299999999999</c:v>
                </c:pt>
                <c:pt idx="35">
                  <c:v>26.6145</c:v>
                </c:pt>
                <c:pt idx="36">
                  <c:v>26.556999999999999</c:v>
                </c:pt>
                <c:pt idx="37">
                  <c:v>26.501899999999999</c:v>
                </c:pt>
                <c:pt idx="38">
                  <c:v>26.4495</c:v>
                </c:pt>
                <c:pt idx="39">
                  <c:v>26.4</c:v>
                </c:pt>
                <c:pt idx="40">
                  <c:v>26.356400000000001</c:v>
                </c:pt>
                <c:pt idx="41">
                  <c:v>26.319900000000001</c:v>
                </c:pt>
                <c:pt idx="42">
                  <c:v>26.2881</c:v>
                </c:pt>
                <c:pt idx="43">
                  <c:v>26.258800000000001</c:v>
                </c:pt>
                <c:pt idx="44">
                  <c:v>26.229500000000002</c:v>
                </c:pt>
                <c:pt idx="45">
                  <c:v>26.197800000000001</c:v>
                </c:pt>
                <c:pt idx="46">
                  <c:v>26.1614</c:v>
                </c:pt>
                <c:pt idx="47">
                  <c:v>26.117899999999999</c:v>
                </c:pt>
                <c:pt idx="48">
                  <c:v>26.064900000000002</c:v>
                </c:pt>
                <c:pt idx="49">
                  <c:v>26</c:v>
                </c:pt>
                <c:pt idx="50">
                  <c:v>25.900700000000001</c:v>
                </c:pt>
                <c:pt idx="51">
                  <c:v>25.748899999999999</c:v>
                </c:pt>
                <c:pt idx="52">
                  <c:v>25.5487</c:v>
                </c:pt>
                <c:pt idx="53">
                  <c:v>25.304300000000001</c:v>
                </c:pt>
                <c:pt idx="54">
                  <c:v>25.0199</c:v>
                </c:pt>
                <c:pt idx="55">
                  <c:v>24.6998</c:v>
                </c:pt>
                <c:pt idx="56">
                  <c:v>24.347999999999999</c:v>
                </c:pt>
                <c:pt idx="57">
                  <c:v>23.968800000000002</c:v>
                </c:pt>
                <c:pt idx="58">
                  <c:v>23.566500000000001</c:v>
                </c:pt>
                <c:pt idx="59">
                  <c:v>23.145099999999999</c:v>
                </c:pt>
                <c:pt idx="60">
                  <c:v>22.7089</c:v>
                </c:pt>
                <c:pt idx="61">
                  <c:v>22.2621</c:v>
                </c:pt>
                <c:pt idx="62">
                  <c:v>21.808900000000001</c:v>
                </c:pt>
                <c:pt idx="63">
                  <c:v>21.3535</c:v>
                </c:pt>
                <c:pt idx="64">
                  <c:v>20.9</c:v>
                </c:pt>
                <c:pt idx="65">
                  <c:v>20.3948</c:v>
                </c:pt>
                <c:pt idx="66">
                  <c:v>19.7958</c:v>
                </c:pt>
                <c:pt idx="67">
                  <c:v>19.124300000000002</c:v>
                </c:pt>
                <c:pt idx="68">
                  <c:v>18.402000000000001</c:v>
                </c:pt>
                <c:pt idx="69">
                  <c:v>17.650099999999998</c:v>
                </c:pt>
                <c:pt idx="70">
                  <c:v>16.890157517963704</c:v>
                </c:pt>
                <c:pt idx="71">
                  <c:v>16.144067041311835</c:v>
                </c:pt>
                <c:pt idx="72">
                  <c:v>15.435530582653417</c:v>
                </c:pt>
                <c:pt idx="73">
                  <c:v>14.787571540930326</c:v>
                </c:pt>
                <c:pt idx="74">
                  <c:v>14.225590527756291</c:v>
                </c:pt>
                <c:pt idx="75">
                  <c:v>13.702314664078541</c:v>
                </c:pt>
                <c:pt idx="76">
                  <c:v>13.178589696000001</c:v>
                </c:pt>
                <c:pt idx="77">
                  <c:v>12.671211084431011</c:v>
                </c:pt>
                <c:pt idx="78">
                  <c:v>12.186822824965788</c:v>
                </c:pt>
                <c:pt idx="79">
                  <c:v>11.75965445945142</c:v>
                </c:pt>
                <c:pt idx="80">
                  <c:v>11.393721925593859</c:v>
                </c:pt>
                <c:pt idx="81">
                  <c:v>11.075126857664545</c:v>
                </c:pt>
                <c:pt idx="82">
                  <c:v>10.848326725182602</c:v>
                </c:pt>
                <c:pt idx="83">
                  <c:v>10.694687136000001</c:v>
                </c:pt>
                <c:pt idx="84">
                  <c:v>10.609341345867794</c:v>
                </c:pt>
                <c:pt idx="85">
                  <c:v>10.509724878670079</c:v>
                </c:pt>
                <c:pt idx="86">
                  <c:v>10.434778401570775</c:v>
                </c:pt>
                <c:pt idx="87">
                  <c:v>10.341312750595822</c:v>
                </c:pt>
                <c:pt idx="88">
                  <c:v>10.224561731918367</c:v>
                </c:pt>
                <c:pt idx="89">
                  <c:v>10.144368054977093</c:v>
                </c:pt>
                <c:pt idx="90">
                  <c:v>9.9777285120000005</c:v>
                </c:pt>
                <c:pt idx="91">
                  <c:v>9.8555774296976253</c:v>
                </c:pt>
                <c:pt idx="92">
                  <c:v>9.7150564805845185</c:v>
                </c:pt>
                <c:pt idx="93">
                  <c:v>9.6393779982492998</c:v>
                </c:pt>
                <c:pt idx="94">
                  <c:v>9.4710596775153206</c:v>
                </c:pt>
                <c:pt idx="95">
                  <c:v>9.2894033902883333</c:v>
                </c:pt>
                <c:pt idx="96">
                  <c:v>9.0980514494275013</c:v>
                </c:pt>
                <c:pt idx="97">
                  <c:v>8.9012510720000009</c:v>
                </c:pt>
                <c:pt idx="98">
                  <c:v>8.7979885820907953</c:v>
                </c:pt>
                <c:pt idx="99">
                  <c:v>8.5990903730588446</c:v>
                </c:pt>
                <c:pt idx="100">
                  <c:v>8.399607965983698</c:v>
                </c:pt>
                <c:pt idx="101">
                  <c:v>8.1998759018504188</c:v>
                </c:pt>
                <c:pt idx="102">
                  <c:v>8.0998194650286184</c:v>
                </c:pt>
                <c:pt idx="103">
                  <c:v>7.8999835387693222</c:v>
                </c:pt>
                <c:pt idx="104">
                  <c:v>7.7</c:v>
                </c:pt>
                <c:pt idx="105">
                  <c:v>7.5</c:v>
                </c:pt>
                <c:pt idx="106">
                  <c:v>7.4</c:v>
                </c:pt>
                <c:pt idx="107">
                  <c:v>7.2</c:v>
                </c:pt>
                <c:pt idx="108">
                  <c:v>7.1</c:v>
                </c:pt>
                <c:pt idx="109">
                  <c:v>7</c:v>
                </c:pt>
                <c:pt idx="110">
                  <c:v>6.9</c:v>
                </c:pt>
                <c:pt idx="111">
                  <c:v>6.8</c:v>
                </c:pt>
                <c:pt idx="112">
                  <c:v>6.7</c:v>
                </c:pt>
                <c:pt idx="113">
                  <c:v>6.6</c:v>
                </c:pt>
                <c:pt idx="114">
                  <c:v>6.5</c:v>
                </c:pt>
                <c:pt idx="115">
                  <c:v>6.5</c:v>
                </c:pt>
                <c:pt idx="116">
                  <c:v>6.4</c:v>
                </c:pt>
                <c:pt idx="117">
                  <c:v>6.4</c:v>
                </c:pt>
                <c:pt idx="118">
                  <c:v>6.3</c:v>
                </c:pt>
                <c:pt idx="119">
                  <c:v>6.2</c:v>
                </c:pt>
                <c:pt idx="120">
                  <c:v>6.2</c:v>
                </c:pt>
                <c:pt idx="121">
                  <c:v>6.1</c:v>
                </c:pt>
                <c:pt idx="122">
                  <c:v>6</c:v>
                </c:pt>
                <c:pt idx="123">
                  <c:v>6</c:v>
                </c:pt>
                <c:pt idx="124">
                  <c:v>5.9</c:v>
                </c:pt>
                <c:pt idx="125">
                  <c:v>5.8</c:v>
                </c:pt>
                <c:pt idx="126">
                  <c:v>5.8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5.9</c:v>
                </c:pt>
                <c:pt idx="132">
                  <c:v>5.9</c:v>
                </c:pt>
                <c:pt idx="133">
                  <c:v>6</c:v>
                </c:pt>
                <c:pt idx="134">
                  <c:v>6</c:v>
                </c:pt>
                <c:pt idx="135">
                  <c:v>6.2</c:v>
                </c:pt>
                <c:pt idx="136">
                  <c:v>6.3</c:v>
                </c:pt>
                <c:pt idx="137">
                  <c:v>6.3</c:v>
                </c:pt>
                <c:pt idx="138">
                  <c:v>6.5</c:v>
                </c:pt>
                <c:pt idx="139">
                  <c:v>7.5</c:v>
                </c:pt>
                <c:pt idx="140">
                  <c:v>8.4</c:v>
                </c:pt>
                <c:pt idx="141">
                  <c:v>7.5</c:v>
                </c:pt>
                <c:pt idx="142">
                  <c:v>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2F-4366-8107-24F5BE0D6FD6}"/>
            </c:ext>
          </c:extLst>
        </c:ser>
        <c:ser>
          <c:idx val="2"/>
          <c:order val="2"/>
          <c:tx>
            <c:strRef>
              <c:f>Бразилия!$M$2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Бразилия!$J$3:$J$145</c:f>
              <c:numCache>
                <c:formatCode>General</c:formatCode>
                <c:ptCount val="14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  <c:pt idx="35">
                  <c:v>1916</c:v>
                </c:pt>
                <c:pt idx="36">
                  <c:v>1917</c:v>
                </c:pt>
                <c:pt idx="37">
                  <c:v>1918</c:v>
                </c:pt>
                <c:pt idx="38">
                  <c:v>1919</c:v>
                </c:pt>
                <c:pt idx="39">
                  <c:v>1920</c:v>
                </c:pt>
                <c:pt idx="40">
                  <c:v>1921</c:v>
                </c:pt>
                <c:pt idx="41">
                  <c:v>1922</c:v>
                </c:pt>
                <c:pt idx="42">
                  <c:v>1923</c:v>
                </c:pt>
                <c:pt idx="43">
                  <c:v>1924</c:v>
                </c:pt>
                <c:pt idx="44">
                  <c:v>1925</c:v>
                </c:pt>
                <c:pt idx="45">
                  <c:v>1926</c:v>
                </c:pt>
                <c:pt idx="46">
                  <c:v>1927</c:v>
                </c:pt>
                <c:pt idx="47">
                  <c:v>1928</c:v>
                </c:pt>
                <c:pt idx="48">
                  <c:v>1929</c:v>
                </c:pt>
                <c:pt idx="49">
                  <c:v>1930</c:v>
                </c:pt>
                <c:pt idx="50">
                  <c:v>1931</c:v>
                </c:pt>
                <c:pt idx="51">
                  <c:v>1932</c:v>
                </c:pt>
                <c:pt idx="52">
                  <c:v>1933</c:v>
                </c:pt>
                <c:pt idx="53">
                  <c:v>1934</c:v>
                </c:pt>
                <c:pt idx="54">
                  <c:v>1935</c:v>
                </c:pt>
                <c:pt idx="55">
                  <c:v>1936</c:v>
                </c:pt>
                <c:pt idx="56">
                  <c:v>1937</c:v>
                </c:pt>
                <c:pt idx="57">
                  <c:v>1938</c:v>
                </c:pt>
                <c:pt idx="58">
                  <c:v>1939</c:v>
                </c:pt>
                <c:pt idx="59">
                  <c:v>1940</c:v>
                </c:pt>
                <c:pt idx="60">
                  <c:v>1941</c:v>
                </c:pt>
                <c:pt idx="61">
                  <c:v>1942</c:v>
                </c:pt>
                <c:pt idx="62">
                  <c:v>1943</c:v>
                </c:pt>
                <c:pt idx="63">
                  <c:v>1944</c:v>
                </c:pt>
                <c:pt idx="64">
                  <c:v>1945</c:v>
                </c:pt>
                <c:pt idx="65">
                  <c:v>1946</c:v>
                </c:pt>
                <c:pt idx="66">
                  <c:v>1947</c:v>
                </c:pt>
                <c:pt idx="67">
                  <c:v>1948</c:v>
                </c:pt>
                <c:pt idx="68">
                  <c:v>1949</c:v>
                </c:pt>
                <c:pt idx="69">
                  <c:v>1950</c:v>
                </c:pt>
                <c:pt idx="70">
                  <c:v>1951</c:v>
                </c:pt>
                <c:pt idx="71">
                  <c:v>1952</c:v>
                </c:pt>
                <c:pt idx="72">
                  <c:v>1953</c:v>
                </c:pt>
                <c:pt idx="73">
                  <c:v>1954</c:v>
                </c:pt>
                <c:pt idx="74">
                  <c:v>1955</c:v>
                </c:pt>
                <c:pt idx="75">
                  <c:v>1956</c:v>
                </c:pt>
                <c:pt idx="76">
                  <c:v>1957</c:v>
                </c:pt>
                <c:pt idx="77">
                  <c:v>1958</c:v>
                </c:pt>
                <c:pt idx="78">
                  <c:v>1959</c:v>
                </c:pt>
                <c:pt idx="79">
                  <c:v>1960</c:v>
                </c:pt>
                <c:pt idx="80">
                  <c:v>1961</c:v>
                </c:pt>
                <c:pt idx="81">
                  <c:v>1962</c:v>
                </c:pt>
                <c:pt idx="82">
                  <c:v>1963</c:v>
                </c:pt>
                <c:pt idx="83">
                  <c:v>1964</c:v>
                </c:pt>
                <c:pt idx="84">
                  <c:v>1965</c:v>
                </c:pt>
                <c:pt idx="85">
                  <c:v>1966</c:v>
                </c:pt>
                <c:pt idx="86">
                  <c:v>1967</c:v>
                </c:pt>
                <c:pt idx="87">
                  <c:v>1968</c:v>
                </c:pt>
                <c:pt idx="88">
                  <c:v>1969</c:v>
                </c:pt>
                <c:pt idx="89">
                  <c:v>1970</c:v>
                </c:pt>
                <c:pt idx="90">
                  <c:v>1971</c:v>
                </c:pt>
                <c:pt idx="91">
                  <c:v>1972</c:v>
                </c:pt>
                <c:pt idx="92">
                  <c:v>1973</c:v>
                </c:pt>
                <c:pt idx="93">
                  <c:v>1974</c:v>
                </c:pt>
                <c:pt idx="94">
                  <c:v>1975</c:v>
                </c:pt>
                <c:pt idx="95">
                  <c:v>1976</c:v>
                </c:pt>
                <c:pt idx="96">
                  <c:v>1977</c:v>
                </c:pt>
                <c:pt idx="97">
                  <c:v>1978</c:v>
                </c:pt>
                <c:pt idx="98">
                  <c:v>1979</c:v>
                </c:pt>
                <c:pt idx="99">
                  <c:v>1980</c:v>
                </c:pt>
                <c:pt idx="100">
                  <c:v>1981</c:v>
                </c:pt>
                <c:pt idx="101">
                  <c:v>1982</c:v>
                </c:pt>
                <c:pt idx="102">
                  <c:v>1983</c:v>
                </c:pt>
                <c:pt idx="103">
                  <c:v>1984</c:v>
                </c:pt>
                <c:pt idx="104">
                  <c:v>1985</c:v>
                </c:pt>
                <c:pt idx="105">
                  <c:v>1986</c:v>
                </c:pt>
                <c:pt idx="106">
                  <c:v>1987</c:v>
                </c:pt>
                <c:pt idx="107">
                  <c:v>1988</c:v>
                </c:pt>
                <c:pt idx="108">
                  <c:v>1989</c:v>
                </c:pt>
                <c:pt idx="109">
                  <c:v>1990</c:v>
                </c:pt>
                <c:pt idx="110">
                  <c:v>1991</c:v>
                </c:pt>
                <c:pt idx="111">
                  <c:v>1992</c:v>
                </c:pt>
                <c:pt idx="112">
                  <c:v>1993</c:v>
                </c:pt>
                <c:pt idx="113">
                  <c:v>1994</c:v>
                </c:pt>
                <c:pt idx="114">
                  <c:v>1995</c:v>
                </c:pt>
                <c:pt idx="115">
                  <c:v>1996</c:v>
                </c:pt>
                <c:pt idx="116">
                  <c:v>1997</c:v>
                </c:pt>
                <c:pt idx="117">
                  <c:v>1998</c:v>
                </c:pt>
                <c:pt idx="118">
                  <c:v>1999</c:v>
                </c:pt>
                <c:pt idx="119">
                  <c:v>2000</c:v>
                </c:pt>
                <c:pt idx="120">
                  <c:v>2001</c:v>
                </c:pt>
                <c:pt idx="121">
                  <c:v>2002</c:v>
                </c:pt>
                <c:pt idx="122">
                  <c:v>2003</c:v>
                </c:pt>
                <c:pt idx="123">
                  <c:v>2004</c:v>
                </c:pt>
                <c:pt idx="124">
                  <c:v>2005</c:v>
                </c:pt>
                <c:pt idx="125">
                  <c:v>2006</c:v>
                </c:pt>
                <c:pt idx="126">
                  <c:v>2007</c:v>
                </c:pt>
                <c:pt idx="127">
                  <c:v>2008</c:v>
                </c:pt>
                <c:pt idx="128">
                  <c:v>2009</c:v>
                </c:pt>
                <c:pt idx="129">
                  <c:v>2010</c:v>
                </c:pt>
                <c:pt idx="130">
                  <c:v>2011</c:v>
                </c:pt>
                <c:pt idx="131">
                  <c:v>2012</c:v>
                </c:pt>
                <c:pt idx="132">
                  <c:v>2013</c:v>
                </c:pt>
                <c:pt idx="133">
                  <c:v>2014</c:v>
                </c:pt>
                <c:pt idx="134">
                  <c:v>2015</c:v>
                </c:pt>
                <c:pt idx="135">
                  <c:v>2016</c:v>
                </c:pt>
                <c:pt idx="136">
                  <c:v>2017</c:v>
                </c:pt>
                <c:pt idx="137">
                  <c:v>2018</c:v>
                </c:pt>
                <c:pt idx="138">
                  <c:v>2019</c:v>
                </c:pt>
                <c:pt idx="139">
                  <c:v>2020</c:v>
                </c:pt>
                <c:pt idx="140">
                  <c:v>2021</c:v>
                </c:pt>
                <c:pt idx="141">
                  <c:v>2022</c:v>
                </c:pt>
                <c:pt idx="142">
                  <c:v>2023</c:v>
                </c:pt>
              </c:numCache>
            </c:numRef>
          </c:xVal>
          <c:yVal>
            <c:numRef>
              <c:f>Бразилия!$M$3:$M$145</c:f>
              <c:numCache>
                <c:formatCode>0.0</c:formatCode>
                <c:ptCount val="143"/>
                <c:pt idx="0">
                  <c:v>14.5</c:v>
                </c:pt>
                <c:pt idx="1">
                  <c:v>14.702500000000001</c:v>
                </c:pt>
                <c:pt idx="2">
                  <c:v>14.904799999999998</c:v>
                </c:pt>
                <c:pt idx="3">
                  <c:v>15.1068</c:v>
                </c:pt>
                <c:pt idx="4">
                  <c:v>15.308199999999999</c:v>
                </c:pt>
                <c:pt idx="5">
                  <c:v>15.508799999999997</c:v>
                </c:pt>
                <c:pt idx="6">
                  <c:v>15.708500000000001</c:v>
                </c:pt>
                <c:pt idx="7">
                  <c:v>15.907100000000003</c:v>
                </c:pt>
                <c:pt idx="8">
                  <c:v>16.104300000000002</c:v>
                </c:pt>
                <c:pt idx="9">
                  <c:v>16.3</c:v>
                </c:pt>
                <c:pt idx="10">
                  <c:v>16.504799999999996</c:v>
                </c:pt>
                <c:pt idx="11">
                  <c:v>16.724599999999999</c:v>
                </c:pt>
                <c:pt idx="12">
                  <c:v>16.9528</c:v>
                </c:pt>
                <c:pt idx="13">
                  <c:v>17.182199999999998</c:v>
                </c:pt>
                <c:pt idx="14">
                  <c:v>17.406099999999999</c:v>
                </c:pt>
                <c:pt idx="15">
                  <c:v>17.6175</c:v>
                </c:pt>
                <c:pt idx="16">
                  <c:v>17.8094</c:v>
                </c:pt>
                <c:pt idx="17">
                  <c:v>17.975200000000005</c:v>
                </c:pt>
                <c:pt idx="18">
                  <c:v>18.107699999999998</c:v>
                </c:pt>
                <c:pt idx="19">
                  <c:v>18.2</c:v>
                </c:pt>
                <c:pt idx="20">
                  <c:v>18.263400000000004</c:v>
                </c:pt>
                <c:pt idx="21">
                  <c:v>18.314899999999998</c:v>
                </c:pt>
                <c:pt idx="22">
                  <c:v>18.356000000000002</c:v>
                </c:pt>
                <c:pt idx="23">
                  <c:v>18.388599999999997</c:v>
                </c:pt>
                <c:pt idx="24">
                  <c:v>18.414300000000001</c:v>
                </c:pt>
                <c:pt idx="25">
                  <c:v>18.434900000000003</c:v>
                </c:pt>
                <c:pt idx="26">
                  <c:v>18.451999999999998</c:v>
                </c:pt>
                <c:pt idx="27">
                  <c:v>18.467400000000001</c:v>
                </c:pt>
                <c:pt idx="28">
                  <c:v>18.482899999999997</c:v>
                </c:pt>
                <c:pt idx="29">
                  <c:v>18.5</c:v>
                </c:pt>
                <c:pt idx="30">
                  <c:v>18.516099999999998</c:v>
                </c:pt>
                <c:pt idx="31">
                  <c:v>18.527899999999995</c:v>
                </c:pt>
                <c:pt idx="32">
                  <c:v>18.5367</c:v>
                </c:pt>
                <c:pt idx="33">
                  <c:v>18.543300000000002</c:v>
                </c:pt>
                <c:pt idx="34">
                  <c:v>18.5489</c:v>
                </c:pt>
                <c:pt idx="35">
                  <c:v>18.554600000000001</c:v>
                </c:pt>
                <c:pt idx="36">
                  <c:v>18.561499999999999</c:v>
                </c:pt>
                <c:pt idx="37">
                  <c:v>18.570700000000002</c:v>
                </c:pt>
                <c:pt idx="38">
                  <c:v>18.583100000000002</c:v>
                </c:pt>
                <c:pt idx="39">
                  <c:v>18.600000000000001</c:v>
                </c:pt>
                <c:pt idx="40">
                  <c:v>18.616900000000001</c:v>
                </c:pt>
                <c:pt idx="41">
                  <c:v>18.63</c:v>
                </c:pt>
                <c:pt idx="42">
                  <c:v>18.641100000000002</c:v>
                </c:pt>
                <c:pt idx="43">
                  <c:v>18.651600000000002</c:v>
                </c:pt>
                <c:pt idx="44">
                  <c:v>18.663399999999996</c:v>
                </c:pt>
                <c:pt idx="45">
                  <c:v>18.678100000000001</c:v>
                </c:pt>
                <c:pt idx="46">
                  <c:v>18.697400000000002</c:v>
                </c:pt>
                <c:pt idx="47">
                  <c:v>18.722999999999999</c:v>
                </c:pt>
                <c:pt idx="48">
                  <c:v>18.756599999999999</c:v>
                </c:pt>
                <c:pt idx="49">
                  <c:v>18.799999999999997</c:v>
                </c:pt>
                <c:pt idx="50">
                  <c:v>18.877000000000002</c:v>
                </c:pt>
                <c:pt idx="51">
                  <c:v>19.007400000000004</c:v>
                </c:pt>
                <c:pt idx="52">
                  <c:v>19.186800000000002</c:v>
                </c:pt>
                <c:pt idx="53">
                  <c:v>19.410499999999995</c:v>
                </c:pt>
                <c:pt idx="54">
                  <c:v>19.674100000000003</c:v>
                </c:pt>
                <c:pt idx="55">
                  <c:v>19.972899999999999</c:v>
                </c:pt>
                <c:pt idx="56">
                  <c:v>20.302500000000002</c:v>
                </c:pt>
                <c:pt idx="57">
                  <c:v>20.658299999999997</c:v>
                </c:pt>
                <c:pt idx="58">
                  <c:v>21.035599999999999</c:v>
                </c:pt>
                <c:pt idx="59">
                  <c:v>21.430199999999999</c:v>
                </c:pt>
                <c:pt idx="60">
                  <c:v>21.837299999999999</c:v>
                </c:pt>
                <c:pt idx="61">
                  <c:v>22.252300000000002</c:v>
                </c:pt>
                <c:pt idx="62">
                  <c:v>22.6708</c:v>
                </c:pt>
                <c:pt idx="63">
                  <c:v>23.088199999999997</c:v>
                </c:pt>
                <c:pt idx="64">
                  <c:v>23.5</c:v>
                </c:pt>
                <c:pt idx="65">
                  <c:v>23.953300000000002</c:v>
                </c:pt>
                <c:pt idx="66">
                  <c:v>24.484200000000001</c:v>
                </c:pt>
                <c:pt idx="67">
                  <c:v>25.071699999999996</c:v>
                </c:pt>
                <c:pt idx="68">
                  <c:v>25.694699999999997</c:v>
                </c:pt>
                <c:pt idx="69">
                  <c:v>26.332200000000004</c:v>
                </c:pt>
                <c:pt idx="70">
                  <c:v>26.963811276745165</c:v>
                </c:pt>
                <c:pt idx="71">
                  <c:v>27.570560510476824</c:v>
                </c:pt>
                <c:pt idx="72">
                  <c:v>28.131915121689776</c:v>
                </c:pt>
                <c:pt idx="73">
                  <c:v>28.626952357656695</c:v>
                </c:pt>
                <c:pt idx="74">
                  <c:v>29.032569762598925</c:v>
                </c:pt>
                <c:pt idx="75">
                  <c:v>29.352130065074789</c:v>
                </c:pt>
                <c:pt idx="76">
                  <c:v>29.597769983999996</c:v>
                </c:pt>
                <c:pt idx="77">
                  <c:v>29.772840785594571</c:v>
                </c:pt>
                <c:pt idx="78">
                  <c:v>29.880234270219788</c:v>
                </c:pt>
                <c:pt idx="79">
                  <c:v>29.895785982031299</c:v>
                </c:pt>
                <c:pt idx="80">
                  <c:v>29.82170029675445</c:v>
                </c:pt>
                <c:pt idx="81">
                  <c:v>29.696273472013331</c:v>
                </c:pt>
                <c:pt idx="82">
                  <c:v>29.459036956955551</c:v>
                </c:pt>
                <c:pt idx="83">
                  <c:v>29.058548768000001</c:v>
                </c:pt>
                <c:pt idx="84">
                  <c:v>28.495329327066106</c:v>
                </c:pt>
                <c:pt idx="85">
                  <c:v>27.889027466081522</c:v>
                </c:pt>
                <c:pt idx="86">
                  <c:v>27.181461151643958</c:v>
                </c:pt>
                <c:pt idx="87">
                  <c:v>26.465373389167848</c:v>
                </c:pt>
                <c:pt idx="88">
                  <c:v>25.992754083055875</c:v>
                </c:pt>
                <c:pt idx="89">
                  <c:v>25.53060495031832</c:v>
                </c:pt>
                <c:pt idx="90">
                  <c:v>25.286502143999996</c:v>
                </c:pt>
                <c:pt idx="91">
                  <c:v>24.94027067030261</c:v>
                </c:pt>
                <c:pt idx="92">
                  <c:v>24.696147767611119</c:v>
                </c:pt>
                <c:pt idx="93">
                  <c:v>24.238856526464453</c:v>
                </c:pt>
                <c:pt idx="94">
                  <c:v>24.130231451181054</c:v>
                </c:pt>
                <c:pt idx="95">
                  <c:v>24.05695260749544</c:v>
                </c:pt>
                <c:pt idx="96">
                  <c:v>24.104571283199618</c:v>
                </c:pt>
                <c:pt idx="97">
                  <c:v>24.083834527999997</c:v>
                </c:pt>
                <c:pt idx="98">
                  <c:v>23.884628935901475</c:v>
                </c:pt>
                <c:pt idx="99">
                  <c:v>23.785573921580294</c:v>
                </c:pt>
                <c:pt idx="100">
                  <c:v>23.590699804498602</c:v>
                </c:pt>
                <c:pt idx="101">
                  <c:v>23.295670353447967</c:v>
                </c:pt>
                <c:pt idx="102">
                  <c:v>22.699060226574169</c:v>
                </c:pt>
                <c:pt idx="103">
                  <c:v>22.09992222794407</c:v>
                </c:pt>
                <c:pt idx="104">
                  <c:v>21.5</c:v>
                </c:pt>
                <c:pt idx="105">
                  <c:v>20.8</c:v>
                </c:pt>
                <c:pt idx="106">
                  <c:v>20</c:v>
                </c:pt>
                <c:pt idx="107">
                  <c:v>19.3</c:v>
                </c:pt>
                <c:pt idx="108">
                  <c:v>18.5</c:v>
                </c:pt>
                <c:pt idx="109">
                  <c:v>17.8</c:v>
                </c:pt>
                <c:pt idx="110">
                  <c:v>17.200000000000003</c:v>
                </c:pt>
                <c:pt idx="111">
                  <c:v>16.5</c:v>
                </c:pt>
                <c:pt idx="112">
                  <c:v>16.3</c:v>
                </c:pt>
                <c:pt idx="113">
                  <c:v>15.9</c:v>
                </c:pt>
                <c:pt idx="114">
                  <c:v>15.8</c:v>
                </c:pt>
                <c:pt idx="115">
                  <c:v>15.399999999999999</c:v>
                </c:pt>
                <c:pt idx="116">
                  <c:v>15.200000000000001</c:v>
                </c:pt>
                <c:pt idx="117">
                  <c:v>14.799999999999999</c:v>
                </c:pt>
                <c:pt idx="118">
                  <c:v>14.3</c:v>
                </c:pt>
                <c:pt idx="119">
                  <c:v>13.7</c:v>
                </c:pt>
                <c:pt idx="120">
                  <c:v>13</c:v>
                </c:pt>
                <c:pt idx="121">
                  <c:v>12.4</c:v>
                </c:pt>
                <c:pt idx="122">
                  <c:v>11.8</c:v>
                </c:pt>
                <c:pt idx="123">
                  <c:v>11.5</c:v>
                </c:pt>
                <c:pt idx="124">
                  <c:v>11.299999999999999</c:v>
                </c:pt>
                <c:pt idx="125">
                  <c:v>10.899999999999999</c:v>
                </c:pt>
                <c:pt idx="126">
                  <c:v>10.399999999999999</c:v>
                </c:pt>
                <c:pt idx="127">
                  <c:v>10</c:v>
                </c:pt>
                <c:pt idx="128">
                  <c:v>9.8000000000000007</c:v>
                </c:pt>
                <c:pt idx="129">
                  <c:v>9.5</c:v>
                </c:pt>
                <c:pt idx="130">
                  <c:v>9.3000000000000007</c:v>
                </c:pt>
                <c:pt idx="131">
                  <c:v>9</c:v>
                </c:pt>
                <c:pt idx="132">
                  <c:v>8.9</c:v>
                </c:pt>
                <c:pt idx="133">
                  <c:v>8.8000000000000007</c:v>
                </c:pt>
                <c:pt idx="134">
                  <c:v>8.6999999999999993</c:v>
                </c:pt>
                <c:pt idx="135">
                  <c:v>7.8999999999999995</c:v>
                </c:pt>
                <c:pt idx="136">
                  <c:v>7.8</c:v>
                </c:pt>
                <c:pt idx="137">
                  <c:v>7.7</c:v>
                </c:pt>
                <c:pt idx="138">
                  <c:v>7</c:v>
                </c:pt>
                <c:pt idx="139">
                  <c:v>5.5</c:v>
                </c:pt>
                <c:pt idx="140">
                  <c:v>4.4000000000000004</c:v>
                </c:pt>
                <c:pt idx="141">
                  <c:v>5.0999999999999996</c:v>
                </c:pt>
                <c:pt idx="142">
                  <c:v>5.2000000000000011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2F-4366-8107-24F5BE0D6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896664"/>
        <c:axId val="759896992"/>
      </c:scatterChart>
      <c:valAx>
        <c:axId val="759896664"/>
        <c:scaling>
          <c:orientation val="minMax"/>
          <c:max val="203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896992"/>
        <c:crosses val="autoZero"/>
        <c:crossBetween val="midCat"/>
        <c:majorUnit val="10"/>
      </c:valAx>
      <c:valAx>
        <c:axId val="75989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896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Венесуэла (Колвер +</a:t>
            </a:r>
            <a:r>
              <a:rPr lang="ru-RU" baseline="0"/>
              <a:t> </a:t>
            </a:r>
            <a:r>
              <a:rPr lang="en-US" baseline="0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'Венесуэла-Колвер'!$B$1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'Венесуэла-Колвер'!$A$2:$A$140</c:f>
              <c:numCache>
                <c:formatCode>0</c:formatCode>
                <c:ptCount val="139"/>
                <c:pt idx="0">
                  <c:v>1885</c:v>
                </c:pt>
                <c:pt idx="1">
                  <c:v>1886</c:v>
                </c:pt>
                <c:pt idx="2">
                  <c:v>1887</c:v>
                </c:pt>
                <c:pt idx="3">
                  <c:v>1888</c:v>
                </c:pt>
                <c:pt idx="4">
                  <c:v>1889</c:v>
                </c:pt>
                <c:pt idx="5">
                  <c:v>1890</c:v>
                </c:pt>
                <c:pt idx="6">
                  <c:v>1891</c:v>
                </c:pt>
                <c:pt idx="7">
                  <c:v>1892</c:v>
                </c:pt>
                <c:pt idx="8">
                  <c:v>1893</c:v>
                </c:pt>
                <c:pt idx="9">
                  <c:v>1894</c:v>
                </c:pt>
                <c:pt idx="10">
                  <c:v>1895</c:v>
                </c:pt>
                <c:pt idx="11">
                  <c:v>1896</c:v>
                </c:pt>
                <c:pt idx="12">
                  <c:v>1897</c:v>
                </c:pt>
                <c:pt idx="13">
                  <c:v>1898</c:v>
                </c:pt>
                <c:pt idx="14">
                  <c:v>1899</c:v>
                </c:pt>
                <c:pt idx="15">
                  <c:v>1900</c:v>
                </c:pt>
                <c:pt idx="16">
                  <c:v>1901</c:v>
                </c:pt>
                <c:pt idx="17">
                  <c:v>1902</c:v>
                </c:pt>
                <c:pt idx="18">
                  <c:v>1903</c:v>
                </c:pt>
                <c:pt idx="19">
                  <c:v>1904</c:v>
                </c:pt>
                <c:pt idx="20">
                  <c:v>1905</c:v>
                </c:pt>
                <c:pt idx="21">
                  <c:v>1906</c:v>
                </c:pt>
                <c:pt idx="22">
                  <c:v>1907</c:v>
                </c:pt>
                <c:pt idx="23">
                  <c:v>1908</c:v>
                </c:pt>
                <c:pt idx="24">
                  <c:v>1909</c:v>
                </c:pt>
                <c:pt idx="25">
                  <c:v>1910</c:v>
                </c:pt>
                <c:pt idx="26">
                  <c:v>1911</c:v>
                </c:pt>
                <c:pt idx="27">
                  <c:v>1912</c:v>
                </c:pt>
                <c:pt idx="28">
                  <c:v>1913</c:v>
                </c:pt>
                <c:pt idx="29">
                  <c:v>1914</c:v>
                </c:pt>
                <c:pt idx="30">
                  <c:v>1915</c:v>
                </c:pt>
                <c:pt idx="31">
                  <c:v>1916</c:v>
                </c:pt>
                <c:pt idx="32">
                  <c:v>1917</c:v>
                </c:pt>
                <c:pt idx="33">
                  <c:v>1918</c:v>
                </c:pt>
                <c:pt idx="34">
                  <c:v>1919</c:v>
                </c:pt>
                <c:pt idx="35">
                  <c:v>1920</c:v>
                </c:pt>
                <c:pt idx="36">
                  <c:v>1921</c:v>
                </c:pt>
                <c:pt idx="37">
                  <c:v>1922</c:v>
                </c:pt>
                <c:pt idx="38">
                  <c:v>1923</c:v>
                </c:pt>
                <c:pt idx="39">
                  <c:v>1924</c:v>
                </c:pt>
                <c:pt idx="40">
                  <c:v>1925</c:v>
                </c:pt>
                <c:pt idx="41">
                  <c:v>1926</c:v>
                </c:pt>
                <c:pt idx="42">
                  <c:v>1927</c:v>
                </c:pt>
                <c:pt idx="43">
                  <c:v>1928</c:v>
                </c:pt>
                <c:pt idx="44">
                  <c:v>1929</c:v>
                </c:pt>
                <c:pt idx="45">
                  <c:v>1930</c:v>
                </c:pt>
                <c:pt idx="46">
                  <c:v>1931</c:v>
                </c:pt>
                <c:pt idx="47">
                  <c:v>1932</c:v>
                </c:pt>
                <c:pt idx="48">
                  <c:v>1933</c:v>
                </c:pt>
                <c:pt idx="49">
                  <c:v>1934</c:v>
                </c:pt>
                <c:pt idx="50">
                  <c:v>1935</c:v>
                </c:pt>
                <c:pt idx="51">
                  <c:v>1936</c:v>
                </c:pt>
                <c:pt idx="52">
                  <c:v>1937</c:v>
                </c:pt>
                <c:pt idx="53">
                  <c:v>1938</c:v>
                </c:pt>
                <c:pt idx="54">
                  <c:v>1939</c:v>
                </c:pt>
                <c:pt idx="55">
                  <c:v>1940</c:v>
                </c:pt>
                <c:pt idx="56">
                  <c:v>1941</c:v>
                </c:pt>
                <c:pt idx="57">
                  <c:v>1942</c:v>
                </c:pt>
                <c:pt idx="58">
                  <c:v>1943</c:v>
                </c:pt>
                <c:pt idx="59">
                  <c:v>1944</c:v>
                </c:pt>
                <c:pt idx="60">
                  <c:v>1945</c:v>
                </c:pt>
                <c:pt idx="61">
                  <c:v>1946</c:v>
                </c:pt>
                <c:pt idx="62">
                  <c:v>1947</c:v>
                </c:pt>
                <c:pt idx="63">
                  <c:v>1948</c:v>
                </c:pt>
                <c:pt idx="64">
                  <c:v>1949</c:v>
                </c:pt>
                <c:pt idx="65">
                  <c:v>1950</c:v>
                </c:pt>
                <c:pt idx="66">
                  <c:v>1951</c:v>
                </c:pt>
                <c:pt idx="67">
                  <c:v>1952</c:v>
                </c:pt>
                <c:pt idx="68">
                  <c:v>1953</c:v>
                </c:pt>
                <c:pt idx="69">
                  <c:v>1954</c:v>
                </c:pt>
                <c:pt idx="70">
                  <c:v>1955</c:v>
                </c:pt>
                <c:pt idx="71">
                  <c:v>1956</c:v>
                </c:pt>
                <c:pt idx="72">
                  <c:v>1957</c:v>
                </c:pt>
                <c:pt idx="73">
                  <c:v>1958</c:v>
                </c:pt>
                <c:pt idx="74">
                  <c:v>1959</c:v>
                </c:pt>
                <c:pt idx="75">
                  <c:v>1960</c:v>
                </c:pt>
                <c:pt idx="76">
                  <c:v>1961</c:v>
                </c:pt>
                <c:pt idx="77">
                  <c:v>1962</c:v>
                </c:pt>
                <c:pt idx="78">
                  <c:v>1963</c:v>
                </c:pt>
                <c:pt idx="79">
                  <c:v>1964</c:v>
                </c:pt>
                <c:pt idx="80">
                  <c:v>1965</c:v>
                </c:pt>
                <c:pt idx="81">
                  <c:v>1966</c:v>
                </c:pt>
                <c:pt idx="82">
                  <c:v>1967</c:v>
                </c:pt>
                <c:pt idx="83">
                  <c:v>1968</c:v>
                </c:pt>
                <c:pt idx="84">
                  <c:v>1969</c:v>
                </c:pt>
                <c:pt idx="85">
                  <c:v>1970</c:v>
                </c:pt>
                <c:pt idx="86">
                  <c:v>1971</c:v>
                </c:pt>
                <c:pt idx="87">
                  <c:v>1972</c:v>
                </c:pt>
                <c:pt idx="88">
                  <c:v>1973</c:v>
                </c:pt>
                <c:pt idx="89">
                  <c:v>1974</c:v>
                </c:pt>
                <c:pt idx="90">
                  <c:v>1975</c:v>
                </c:pt>
                <c:pt idx="91">
                  <c:v>1976</c:v>
                </c:pt>
                <c:pt idx="92">
                  <c:v>1977</c:v>
                </c:pt>
                <c:pt idx="93">
                  <c:v>1978</c:v>
                </c:pt>
                <c:pt idx="94">
                  <c:v>1979</c:v>
                </c:pt>
                <c:pt idx="95">
                  <c:v>1980</c:v>
                </c:pt>
                <c:pt idx="96">
                  <c:v>1981</c:v>
                </c:pt>
                <c:pt idx="97">
                  <c:v>1982</c:v>
                </c:pt>
                <c:pt idx="98">
                  <c:v>1983</c:v>
                </c:pt>
                <c:pt idx="99">
                  <c:v>1984</c:v>
                </c:pt>
                <c:pt idx="100">
                  <c:v>1985</c:v>
                </c:pt>
                <c:pt idx="101">
                  <c:v>1986</c:v>
                </c:pt>
                <c:pt idx="102">
                  <c:v>1987</c:v>
                </c:pt>
                <c:pt idx="103">
                  <c:v>1988</c:v>
                </c:pt>
                <c:pt idx="104">
                  <c:v>1989</c:v>
                </c:pt>
                <c:pt idx="105">
                  <c:v>1990</c:v>
                </c:pt>
                <c:pt idx="106">
                  <c:v>1991</c:v>
                </c:pt>
                <c:pt idx="107">
                  <c:v>1992</c:v>
                </c:pt>
                <c:pt idx="108">
                  <c:v>1993</c:v>
                </c:pt>
                <c:pt idx="109">
                  <c:v>1994</c:v>
                </c:pt>
                <c:pt idx="110">
                  <c:v>1995</c:v>
                </c:pt>
                <c:pt idx="111">
                  <c:v>1996</c:v>
                </c:pt>
                <c:pt idx="112">
                  <c:v>1997</c:v>
                </c:pt>
                <c:pt idx="113">
                  <c:v>1998</c:v>
                </c:pt>
                <c:pt idx="114">
                  <c:v>1999</c:v>
                </c:pt>
                <c:pt idx="115">
                  <c:v>2000</c:v>
                </c:pt>
                <c:pt idx="116">
                  <c:v>2001</c:v>
                </c:pt>
                <c:pt idx="117">
                  <c:v>2002</c:v>
                </c:pt>
                <c:pt idx="118">
                  <c:v>2003</c:v>
                </c:pt>
                <c:pt idx="119">
                  <c:v>2004</c:v>
                </c:pt>
                <c:pt idx="120">
                  <c:v>2005</c:v>
                </c:pt>
                <c:pt idx="121">
                  <c:v>2006</c:v>
                </c:pt>
                <c:pt idx="122">
                  <c:v>2007</c:v>
                </c:pt>
                <c:pt idx="123">
                  <c:v>2008</c:v>
                </c:pt>
                <c:pt idx="124">
                  <c:v>2009</c:v>
                </c:pt>
                <c:pt idx="125">
                  <c:v>2010</c:v>
                </c:pt>
                <c:pt idx="126">
                  <c:v>2011</c:v>
                </c:pt>
                <c:pt idx="127">
                  <c:v>2012</c:v>
                </c:pt>
                <c:pt idx="128">
                  <c:v>2013</c:v>
                </c:pt>
                <c:pt idx="129">
                  <c:v>2014</c:v>
                </c:pt>
                <c:pt idx="130">
                  <c:v>2015</c:v>
                </c:pt>
                <c:pt idx="131">
                  <c:v>2016</c:v>
                </c:pt>
                <c:pt idx="132">
                  <c:v>2017</c:v>
                </c:pt>
                <c:pt idx="133">
                  <c:v>2018</c:v>
                </c:pt>
                <c:pt idx="134">
                  <c:v>2019</c:v>
                </c:pt>
                <c:pt idx="135">
                  <c:v>2020</c:v>
                </c:pt>
                <c:pt idx="136">
                  <c:v>2021</c:v>
                </c:pt>
                <c:pt idx="137">
                  <c:v>2022</c:v>
                </c:pt>
                <c:pt idx="138">
                  <c:v>2023</c:v>
                </c:pt>
              </c:numCache>
            </c:numRef>
          </c:xVal>
          <c:yVal>
            <c:numRef>
              <c:f>'Венесуэла-Колвер'!$B$2:$B$140</c:f>
              <c:numCache>
                <c:formatCode>0.0</c:formatCode>
                <c:ptCount val="139"/>
                <c:pt idx="0">
                  <c:v>44</c:v>
                </c:pt>
                <c:pt idx="1">
                  <c:v>44.1</c:v>
                </c:pt>
                <c:pt idx="2">
                  <c:v>44.3</c:v>
                </c:pt>
                <c:pt idx="3">
                  <c:v>44.6</c:v>
                </c:pt>
                <c:pt idx="4">
                  <c:v>45</c:v>
                </c:pt>
                <c:pt idx="5">
                  <c:v>45.5</c:v>
                </c:pt>
                <c:pt idx="6">
                  <c:v>45.8</c:v>
                </c:pt>
                <c:pt idx="7">
                  <c:v>45.8</c:v>
                </c:pt>
                <c:pt idx="8">
                  <c:v>45.5</c:v>
                </c:pt>
                <c:pt idx="9">
                  <c:v>45</c:v>
                </c:pt>
                <c:pt idx="10">
                  <c:v>44.3</c:v>
                </c:pt>
                <c:pt idx="11">
                  <c:v>43.6</c:v>
                </c:pt>
                <c:pt idx="12">
                  <c:v>43</c:v>
                </c:pt>
                <c:pt idx="13">
                  <c:v>42.5</c:v>
                </c:pt>
                <c:pt idx="14">
                  <c:v>42.1</c:v>
                </c:pt>
                <c:pt idx="15">
                  <c:v>41.8</c:v>
                </c:pt>
                <c:pt idx="16">
                  <c:v>41.6</c:v>
                </c:pt>
                <c:pt idx="17">
                  <c:v>41.6</c:v>
                </c:pt>
                <c:pt idx="18">
                  <c:v>41.8</c:v>
                </c:pt>
                <c:pt idx="19">
                  <c:v>42.1</c:v>
                </c:pt>
                <c:pt idx="20">
                  <c:v>42.7</c:v>
                </c:pt>
                <c:pt idx="21">
                  <c:v>43.1</c:v>
                </c:pt>
                <c:pt idx="22">
                  <c:v>43.6</c:v>
                </c:pt>
                <c:pt idx="23">
                  <c:v>44.1</c:v>
                </c:pt>
                <c:pt idx="24">
                  <c:v>44.5</c:v>
                </c:pt>
                <c:pt idx="25">
                  <c:v>44.9</c:v>
                </c:pt>
                <c:pt idx="26">
                  <c:v>45</c:v>
                </c:pt>
                <c:pt idx="27">
                  <c:v>44.8</c:v>
                </c:pt>
                <c:pt idx="28">
                  <c:v>44.3</c:v>
                </c:pt>
                <c:pt idx="29">
                  <c:v>43.6</c:v>
                </c:pt>
                <c:pt idx="30">
                  <c:v>42.6</c:v>
                </c:pt>
                <c:pt idx="31">
                  <c:v>41.8</c:v>
                </c:pt>
                <c:pt idx="32">
                  <c:v>41.2</c:v>
                </c:pt>
                <c:pt idx="33">
                  <c:v>40.799999999999997</c:v>
                </c:pt>
                <c:pt idx="34">
                  <c:v>40.6</c:v>
                </c:pt>
                <c:pt idx="35">
                  <c:v>40.5</c:v>
                </c:pt>
                <c:pt idx="36">
                  <c:v>40.700000000000003</c:v>
                </c:pt>
                <c:pt idx="37">
                  <c:v>41</c:v>
                </c:pt>
                <c:pt idx="38">
                  <c:v>41.5</c:v>
                </c:pt>
                <c:pt idx="39">
                  <c:v>42.2</c:v>
                </c:pt>
                <c:pt idx="40">
                  <c:v>43.1</c:v>
                </c:pt>
                <c:pt idx="41">
                  <c:v>43.5</c:v>
                </c:pt>
                <c:pt idx="42">
                  <c:v>43.5</c:v>
                </c:pt>
                <c:pt idx="43">
                  <c:v>43.1</c:v>
                </c:pt>
                <c:pt idx="44">
                  <c:v>42.3</c:v>
                </c:pt>
                <c:pt idx="45">
                  <c:v>41.1</c:v>
                </c:pt>
                <c:pt idx="46">
                  <c:v>40.200000000000003</c:v>
                </c:pt>
                <c:pt idx="47">
                  <c:v>39.6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39.700000000000003</c:v>
                </c:pt>
                <c:pt idx="51">
                  <c:v>40</c:v>
                </c:pt>
                <c:pt idx="52">
                  <c:v>40.200000000000003</c:v>
                </c:pt>
                <c:pt idx="53">
                  <c:v>40.5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41.1</c:v>
                </c:pt>
                <c:pt idx="57">
                  <c:v>41.4</c:v>
                </c:pt>
                <c:pt idx="58">
                  <c:v>41.8</c:v>
                </c:pt>
                <c:pt idx="59">
                  <c:v>42.3</c:v>
                </c:pt>
                <c:pt idx="60">
                  <c:v>42.9</c:v>
                </c:pt>
                <c:pt idx="61">
                  <c:v>43.3</c:v>
                </c:pt>
                <c:pt idx="62">
                  <c:v>43.7</c:v>
                </c:pt>
                <c:pt idx="63">
                  <c:v>43.9</c:v>
                </c:pt>
                <c:pt idx="64">
                  <c:v>44.1</c:v>
                </c:pt>
                <c:pt idx="65">
                  <c:v>44.1</c:v>
                </c:pt>
                <c:pt idx="66">
                  <c:v>44.2</c:v>
                </c:pt>
                <c:pt idx="67">
                  <c:v>44.4</c:v>
                </c:pt>
                <c:pt idx="68">
                  <c:v>44.8</c:v>
                </c:pt>
                <c:pt idx="69">
                  <c:v>45.3</c:v>
                </c:pt>
                <c:pt idx="70">
                  <c:v>45.8</c:v>
                </c:pt>
                <c:pt idx="71">
                  <c:v>46.3</c:v>
                </c:pt>
                <c:pt idx="72">
                  <c:v>46.6</c:v>
                </c:pt>
                <c:pt idx="73">
                  <c:v>46.7</c:v>
                </c:pt>
                <c:pt idx="74">
                  <c:v>45.7</c:v>
                </c:pt>
                <c:pt idx="75">
                  <c:v>45</c:v>
                </c:pt>
                <c:pt idx="76">
                  <c:v>44.1</c:v>
                </c:pt>
                <c:pt idx="77">
                  <c:v>43.4</c:v>
                </c:pt>
                <c:pt idx="78">
                  <c:v>42.7</c:v>
                </c:pt>
                <c:pt idx="79">
                  <c:v>42</c:v>
                </c:pt>
                <c:pt idx="80">
                  <c:v>41.3</c:v>
                </c:pt>
                <c:pt idx="81">
                  <c:v>40.5</c:v>
                </c:pt>
                <c:pt idx="82">
                  <c:v>39.700000000000003</c:v>
                </c:pt>
                <c:pt idx="83">
                  <c:v>39</c:v>
                </c:pt>
                <c:pt idx="84">
                  <c:v>38.200000000000003</c:v>
                </c:pt>
                <c:pt idx="85">
                  <c:v>37.5</c:v>
                </c:pt>
                <c:pt idx="86">
                  <c:v>36.700000000000003</c:v>
                </c:pt>
                <c:pt idx="87">
                  <c:v>36.1</c:v>
                </c:pt>
                <c:pt idx="88">
                  <c:v>35.700000000000003</c:v>
                </c:pt>
                <c:pt idx="89">
                  <c:v>35.299999999999997</c:v>
                </c:pt>
                <c:pt idx="90">
                  <c:v>35</c:v>
                </c:pt>
                <c:pt idx="91">
                  <c:v>34.700000000000003</c:v>
                </c:pt>
                <c:pt idx="92">
                  <c:v>34.5</c:v>
                </c:pt>
                <c:pt idx="93">
                  <c:v>34.1</c:v>
                </c:pt>
                <c:pt idx="94">
                  <c:v>33.799999999999997</c:v>
                </c:pt>
                <c:pt idx="95">
                  <c:v>33.299999999999997</c:v>
                </c:pt>
                <c:pt idx="96">
                  <c:v>32.799999999999997</c:v>
                </c:pt>
                <c:pt idx="97">
                  <c:v>32.299999999999997</c:v>
                </c:pt>
                <c:pt idx="98">
                  <c:v>31.8</c:v>
                </c:pt>
                <c:pt idx="99">
                  <c:v>31.4</c:v>
                </c:pt>
                <c:pt idx="100">
                  <c:v>31</c:v>
                </c:pt>
                <c:pt idx="101">
                  <c:v>30.9</c:v>
                </c:pt>
                <c:pt idx="102">
                  <c:v>30.6</c:v>
                </c:pt>
                <c:pt idx="103">
                  <c:v>30.1</c:v>
                </c:pt>
                <c:pt idx="104">
                  <c:v>29.5</c:v>
                </c:pt>
                <c:pt idx="105">
                  <c:v>28.9</c:v>
                </c:pt>
                <c:pt idx="106">
                  <c:v>28.3</c:v>
                </c:pt>
                <c:pt idx="107">
                  <c:v>27.7</c:v>
                </c:pt>
                <c:pt idx="108">
                  <c:v>27.1</c:v>
                </c:pt>
                <c:pt idx="109">
                  <c:v>26.5</c:v>
                </c:pt>
                <c:pt idx="110">
                  <c:v>26</c:v>
                </c:pt>
                <c:pt idx="111">
                  <c:v>25.5</c:v>
                </c:pt>
                <c:pt idx="112">
                  <c:v>25.1</c:v>
                </c:pt>
                <c:pt idx="113">
                  <c:v>24.6</c:v>
                </c:pt>
                <c:pt idx="114">
                  <c:v>24.2</c:v>
                </c:pt>
                <c:pt idx="115">
                  <c:v>23.7</c:v>
                </c:pt>
                <c:pt idx="116">
                  <c:v>23.6</c:v>
                </c:pt>
                <c:pt idx="117">
                  <c:v>23.3</c:v>
                </c:pt>
                <c:pt idx="118">
                  <c:v>22.9</c:v>
                </c:pt>
                <c:pt idx="119">
                  <c:v>22.4</c:v>
                </c:pt>
                <c:pt idx="120">
                  <c:v>22.4</c:v>
                </c:pt>
                <c:pt idx="121">
                  <c:v>22.1</c:v>
                </c:pt>
                <c:pt idx="122">
                  <c:v>21.5</c:v>
                </c:pt>
                <c:pt idx="123">
                  <c:v>21.1</c:v>
                </c:pt>
                <c:pt idx="124">
                  <c:v>20.6</c:v>
                </c:pt>
                <c:pt idx="125">
                  <c:v>20.3</c:v>
                </c:pt>
                <c:pt idx="126">
                  <c:v>20.2</c:v>
                </c:pt>
                <c:pt idx="127">
                  <c:v>19.899999999999999</c:v>
                </c:pt>
                <c:pt idx="128">
                  <c:v>19.5</c:v>
                </c:pt>
                <c:pt idx="129">
                  <c:v>19.100000000000001</c:v>
                </c:pt>
                <c:pt idx="130">
                  <c:v>18.600000000000001</c:v>
                </c:pt>
                <c:pt idx="131">
                  <c:v>18.3</c:v>
                </c:pt>
                <c:pt idx="132">
                  <c:v>17.899999999999999</c:v>
                </c:pt>
                <c:pt idx="133">
                  <c:v>17.3</c:v>
                </c:pt>
                <c:pt idx="134">
                  <c:v>16.3</c:v>
                </c:pt>
                <c:pt idx="135">
                  <c:v>15.5</c:v>
                </c:pt>
                <c:pt idx="136">
                  <c:v>15.2</c:v>
                </c:pt>
                <c:pt idx="137">
                  <c:v>15</c:v>
                </c:pt>
                <c:pt idx="138">
                  <c:v>15.1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65-4F97-8BF9-308422AC23F4}"/>
            </c:ext>
          </c:extLst>
        </c:ser>
        <c:ser>
          <c:idx val="1"/>
          <c:order val="1"/>
          <c:tx>
            <c:strRef>
              <c:f>'Венесуэла-Колвер'!$C$1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'Венесуэла-Колвер'!$A$2:$A$140</c:f>
              <c:numCache>
                <c:formatCode>0</c:formatCode>
                <c:ptCount val="139"/>
                <c:pt idx="0">
                  <c:v>1885</c:v>
                </c:pt>
                <c:pt idx="1">
                  <c:v>1886</c:v>
                </c:pt>
                <c:pt idx="2">
                  <c:v>1887</c:v>
                </c:pt>
                <c:pt idx="3">
                  <c:v>1888</c:v>
                </c:pt>
                <c:pt idx="4">
                  <c:v>1889</c:v>
                </c:pt>
                <c:pt idx="5">
                  <c:v>1890</c:v>
                </c:pt>
                <c:pt idx="6">
                  <c:v>1891</c:v>
                </c:pt>
                <c:pt idx="7">
                  <c:v>1892</c:v>
                </c:pt>
                <c:pt idx="8">
                  <c:v>1893</c:v>
                </c:pt>
                <c:pt idx="9">
                  <c:v>1894</c:v>
                </c:pt>
                <c:pt idx="10">
                  <c:v>1895</c:v>
                </c:pt>
                <c:pt idx="11">
                  <c:v>1896</c:v>
                </c:pt>
                <c:pt idx="12">
                  <c:v>1897</c:v>
                </c:pt>
                <c:pt idx="13">
                  <c:v>1898</c:v>
                </c:pt>
                <c:pt idx="14">
                  <c:v>1899</c:v>
                </c:pt>
                <c:pt idx="15">
                  <c:v>1900</c:v>
                </c:pt>
                <c:pt idx="16">
                  <c:v>1901</c:v>
                </c:pt>
                <c:pt idx="17">
                  <c:v>1902</c:v>
                </c:pt>
                <c:pt idx="18">
                  <c:v>1903</c:v>
                </c:pt>
                <c:pt idx="19">
                  <c:v>1904</c:v>
                </c:pt>
                <c:pt idx="20">
                  <c:v>1905</c:v>
                </c:pt>
                <c:pt idx="21">
                  <c:v>1906</c:v>
                </c:pt>
                <c:pt idx="22">
                  <c:v>1907</c:v>
                </c:pt>
                <c:pt idx="23">
                  <c:v>1908</c:v>
                </c:pt>
                <c:pt idx="24">
                  <c:v>1909</c:v>
                </c:pt>
                <c:pt idx="25">
                  <c:v>1910</c:v>
                </c:pt>
                <c:pt idx="26">
                  <c:v>1911</c:v>
                </c:pt>
                <c:pt idx="27">
                  <c:v>1912</c:v>
                </c:pt>
                <c:pt idx="28">
                  <c:v>1913</c:v>
                </c:pt>
                <c:pt idx="29">
                  <c:v>1914</c:v>
                </c:pt>
                <c:pt idx="30">
                  <c:v>1915</c:v>
                </c:pt>
                <c:pt idx="31">
                  <c:v>1916</c:v>
                </c:pt>
                <c:pt idx="32">
                  <c:v>1917</c:v>
                </c:pt>
                <c:pt idx="33">
                  <c:v>1918</c:v>
                </c:pt>
                <c:pt idx="34">
                  <c:v>1919</c:v>
                </c:pt>
                <c:pt idx="35">
                  <c:v>1920</c:v>
                </c:pt>
                <c:pt idx="36">
                  <c:v>1921</c:v>
                </c:pt>
                <c:pt idx="37">
                  <c:v>1922</c:v>
                </c:pt>
                <c:pt idx="38">
                  <c:v>1923</c:v>
                </c:pt>
                <c:pt idx="39">
                  <c:v>1924</c:v>
                </c:pt>
                <c:pt idx="40">
                  <c:v>1925</c:v>
                </c:pt>
                <c:pt idx="41">
                  <c:v>1926</c:v>
                </c:pt>
                <c:pt idx="42">
                  <c:v>1927</c:v>
                </c:pt>
                <c:pt idx="43">
                  <c:v>1928</c:v>
                </c:pt>
                <c:pt idx="44">
                  <c:v>1929</c:v>
                </c:pt>
                <c:pt idx="45">
                  <c:v>1930</c:v>
                </c:pt>
                <c:pt idx="46">
                  <c:v>1931</c:v>
                </c:pt>
                <c:pt idx="47">
                  <c:v>1932</c:v>
                </c:pt>
                <c:pt idx="48">
                  <c:v>1933</c:v>
                </c:pt>
                <c:pt idx="49">
                  <c:v>1934</c:v>
                </c:pt>
                <c:pt idx="50">
                  <c:v>1935</c:v>
                </c:pt>
                <c:pt idx="51">
                  <c:v>1936</c:v>
                </c:pt>
                <c:pt idx="52">
                  <c:v>1937</c:v>
                </c:pt>
                <c:pt idx="53">
                  <c:v>1938</c:v>
                </c:pt>
                <c:pt idx="54">
                  <c:v>1939</c:v>
                </c:pt>
                <c:pt idx="55">
                  <c:v>1940</c:v>
                </c:pt>
                <c:pt idx="56">
                  <c:v>1941</c:v>
                </c:pt>
                <c:pt idx="57">
                  <c:v>1942</c:v>
                </c:pt>
                <c:pt idx="58">
                  <c:v>1943</c:v>
                </c:pt>
                <c:pt idx="59">
                  <c:v>1944</c:v>
                </c:pt>
                <c:pt idx="60">
                  <c:v>1945</c:v>
                </c:pt>
                <c:pt idx="61">
                  <c:v>1946</c:v>
                </c:pt>
                <c:pt idx="62">
                  <c:v>1947</c:v>
                </c:pt>
                <c:pt idx="63">
                  <c:v>1948</c:v>
                </c:pt>
                <c:pt idx="64">
                  <c:v>1949</c:v>
                </c:pt>
                <c:pt idx="65">
                  <c:v>1950</c:v>
                </c:pt>
                <c:pt idx="66">
                  <c:v>1951</c:v>
                </c:pt>
                <c:pt idx="67">
                  <c:v>1952</c:v>
                </c:pt>
                <c:pt idx="68">
                  <c:v>1953</c:v>
                </c:pt>
                <c:pt idx="69">
                  <c:v>1954</c:v>
                </c:pt>
                <c:pt idx="70">
                  <c:v>1955</c:v>
                </c:pt>
                <c:pt idx="71">
                  <c:v>1956</c:v>
                </c:pt>
                <c:pt idx="72">
                  <c:v>1957</c:v>
                </c:pt>
                <c:pt idx="73">
                  <c:v>1958</c:v>
                </c:pt>
                <c:pt idx="74">
                  <c:v>1959</c:v>
                </c:pt>
                <c:pt idx="75">
                  <c:v>1960</c:v>
                </c:pt>
                <c:pt idx="76">
                  <c:v>1961</c:v>
                </c:pt>
                <c:pt idx="77">
                  <c:v>1962</c:v>
                </c:pt>
                <c:pt idx="78">
                  <c:v>1963</c:v>
                </c:pt>
                <c:pt idx="79">
                  <c:v>1964</c:v>
                </c:pt>
                <c:pt idx="80">
                  <c:v>1965</c:v>
                </c:pt>
                <c:pt idx="81">
                  <c:v>1966</c:v>
                </c:pt>
                <c:pt idx="82">
                  <c:v>1967</c:v>
                </c:pt>
                <c:pt idx="83">
                  <c:v>1968</c:v>
                </c:pt>
                <c:pt idx="84">
                  <c:v>1969</c:v>
                </c:pt>
                <c:pt idx="85">
                  <c:v>1970</c:v>
                </c:pt>
                <c:pt idx="86">
                  <c:v>1971</c:v>
                </c:pt>
                <c:pt idx="87">
                  <c:v>1972</c:v>
                </c:pt>
                <c:pt idx="88">
                  <c:v>1973</c:v>
                </c:pt>
                <c:pt idx="89">
                  <c:v>1974</c:v>
                </c:pt>
                <c:pt idx="90">
                  <c:v>1975</c:v>
                </c:pt>
                <c:pt idx="91">
                  <c:v>1976</c:v>
                </c:pt>
                <c:pt idx="92">
                  <c:v>1977</c:v>
                </c:pt>
                <c:pt idx="93">
                  <c:v>1978</c:v>
                </c:pt>
                <c:pt idx="94">
                  <c:v>1979</c:v>
                </c:pt>
                <c:pt idx="95">
                  <c:v>1980</c:v>
                </c:pt>
                <c:pt idx="96">
                  <c:v>1981</c:v>
                </c:pt>
                <c:pt idx="97">
                  <c:v>1982</c:v>
                </c:pt>
                <c:pt idx="98">
                  <c:v>1983</c:v>
                </c:pt>
                <c:pt idx="99">
                  <c:v>1984</c:v>
                </c:pt>
                <c:pt idx="100">
                  <c:v>1985</c:v>
                </c:pt>
                <c:pt idx="101">
                  <c:v>1986</c:v>
                </c:pt>
                <c:pt idx="102">
                  <c:v>1987</c:v>
                </c:pt>
                <c:pt idx="103">
                  <c:v>1988</c:v>
                </c:pt>
                <c:pt idx="104">
                  <c:v>1989</c:v>
                </c:pt>
                <c:pt idx="105">
                  <c:v>1990</c:v>
                </c:pt>
                <c:pt idx="106">
                  <c:v>1991</c:v>
                </c:pt>
                <c:pt idx="107">
                  <c:v>1992</c:v>
                </c:pt>
                <c:pt idx="108">
                  <c:v>1993</c:v>
                </c:pt>
                <c:pt idx="109">
                  <c:v>1994</c:v>
                </c:pt>
                <c:pt idx="110">
                  <c:v>1995</c:v>
                </c:pt>
                <c:pt idx="111">
                  <c:v>1996</c:v>
                </c:pt>
                <c:pt idx="112">
                  <c:v>1997</c:v>
                </c:pt>
                <c:pt idx="113">
                  <c:v>1998</c:v>
                </c:pt>
                <c:pt idx="114">
                  <c:v>1999</c:v>
                </c:pt>
                <c:pt idx="115">
                  <c:v>2000</c:v>
                </c:pt>
                <c:pt idx="116">
                  <c:v>2001</c:v>
                </c:pt>
                <c:pt idx="117">
                  <c:v>2002</c:v>
                </c:pt>
                <c:pt idx="118">
                  <c:v>2003</c:v>
                </c:pt>
                <c:pt idx="119">
                  <c:v>2004</c:v>
                </c:pt>
                <c:pt idx="120">
                  <c:v>2005</c:v>
                </c:pt>
                <c:pt idx="121">
                  <c:v>2006</c:v>
                </c:pt>
                <c:pt idx="122">
                  <c:v>2007</c:v>
                </c:pt>
                <c:pt idx="123">
                  <c:v>2008</c:v>
                </c:pt>
                <c:pt idx="124">
                  <c:v>2009</c:v>
                </c:pt>
                <c:pt idx="125">
                  <c:v>2010</c:v>
                </c:pt>
                <c:pt idx="126">
                  <c:v>2011</c:v>
                </c:pt>
                <c:pt idx="127">
                  <c:v>2012</c:v>
                </c:pt>
                <c:pt idx="128">
                  <c:v>2013</c:v>
                </c:pt>
                <c:pt idx="129">
                  <c:v>2014</c:v>
                </c:pt>
                <c:pt idx="130">
                  <c:v>2015</c:v>
                </c:pt>
                <c:pt idx="131">
                  <c:v>2016</c:v>
                </c:pt>
                <c:pt idx="132">
                  <c:v>2017</c:v>
                </c:pt>
                <c:pt idx="133">
                  <c:v>2018</c:v>
                </c:pt>
                <c:pt idx="134">
                  <c:v>2019</c:v>
                </c:pt>
                <c:pt idx="135">
                  <c:v>2020</c:v>
                </c:pt>
                <c:pt idx="136">
                  <c:v>2021</c:v>
                </c:pt>
                <c:pt idx="137">
                  <c:v>2022</c:v>
                </c:pt>
                <c:pt idx="138">
                  <c:v>2023</c:v>
                </c:pt>
              </c:numCache>
            </c:numRef>
          </c:xVal>
          <c:yVal>
            <c:numRef>
              <c:f>'Венесуэла-Колвер'!$C$2:$C$140</c:f>
              <c:numCache>
                <c:formatCode>0.0</c:formatCode>
                <c:ptCount val="139"/>
                <c:pt idx="0">
                  <c:v>33.5</c:v>
                </c:pt>
                <c:pt idx="1">
                  <c:v>33.200000000000003</c:v>
                </c:pt>
                <c:pt idx="2">
                  <c:v>32.6</c:v>
                </c:pt>
                <c:pt idx="3">
                  <c:v>31.7</c:v>
                </c:pt>
                <c:pt idx="4">
                  <c:v>30.6</c:v>
                </c:pt>
                <c:pt idx="5">
                  <c:v>29.2</c:v>
                </c:pt>
                <c:pt idx="6">
                  <c:v>28.3</c:v>
                </c:pt>
                <c:pt idx="7">
                  <c:v>27.8</c:v>
                </c:pt>
                <c:pt idx="8">
                  <c:v>27.7</c:v>
                </c:pt>
                <c:pt idx="9">
                  <c:v>28</c:v>
                </c:pt>
                <c:pt idx="10">
                  <c:v>28.8</c:v>
                </c:pt>
                <c:pt idx="11">
                  <c:v>29.3</c:v>
                </c:pt>
                <c:pt idx="12">
                  <c:v>29.6</c:v>
                </c:pt>
                <c:pt idx="13">
                  <c:v>29.7</c:v>
                </c:pt>
                <c:pt idx="14">
                  <c:v>29.6</c:v>
                </c:pt>
                <c:pt idx="15">
                  <c:v>29.2</c:v>
                </c:pt>
                <c:pt idx="16">
                  <c:v>29</c:v>
                </c:pt>
                <c:pt idx="17">
                  <c:v>28.9</c:v>
                </c:pt>
                <c:pt idx="18">
                  <c:v>29.1</c:v>
                </c:pt>
                <c:pt idx="19">
                  <c:v>29.4</c:v>
                </c:pt>
                <c:pt idx="20">
                  <c:v>29.8</c:v>
                </c:pt>
                <c:pt idx="21">
                  <c:v>30.1</c:v>
                </c:pt>
                <c:pt idx="22">
                  <c:v>30.1</c:v>
                </c:pt>
                <c:pt idx="23">
                  <c:v>29.8</c:v>
                </c:pt>
                <c:pt idx="24">
                  <c:v>29.3</c:v>
                </c:pt>
                <c:pt idx="25">
                  <c:v>28.5</c:v>
                </c:pt>
                <c:pt idx="26">
                  <c:v>28.1</c:v>
                </c:pt>
                <c:pt idx="27">
                  <c:v>28</c:v>
                </c:pt>
                <c:pt idx="28">
                  <c:v>28.2</c:v>
                </c:pt>
                <c:pt idx="29">
                  <c:v>28.8</c:v>
                </c:pt>
                <c:pt idx="30">
                  <c:v>29.7</c:v>
                </c:pt>
                <c:pt idx="31">
                  <c:v>30.1</c:v>
                </c:pt>
                <c:pt idx="32">
                  <c:v>30.2</c:v>
                </c:pt>
                <c:pt idx="33">
                  <c:v>29.7</c:v>
                </c:pt>
                <c:pt idx="34">
                  <c:v>28.8</c:v>
                </c:pt>
                <c:pt idx="35">
                  <c:v>27.5</c:v>
                </c:pt>
                <c:pt idx="36">
                  <c:v>26.5</c:v>
                </c:pt>
                <c:pt idx="37">
                  <c:v>25.7</c:v>
                </c:pt>
                <c:pt idx="38">
                  <c:v>25.3</c:v>
                </c:pt>
                <c:pt idx="39">
                  <c:v>25.1</c:v>
                </c:pt>
                <c:pt idx="40">
                  <c:v>25.2</c:v>
                </c:pt>
                <c:pt idx="41">
                  <c:v>25.1</c:v>
                </c:pt>
                <c:pt idx="42">
                  <c:v>24.8</c:v>
                </c:pt>
                <c:pt idx="43">
                  <c:v>24.3</c:v>
                </c:pt>
                <c:pt idx="44">
                  <c:v>23.7</c:v>
                </c:pt>
                <c:pt idx="45">
                  <c:v>22.9</c:v>
                </c:pt>
                <c:pt idx="46">
                  <c:v>22.2</c:v>
                </c:pt>
                <c:pt idx="47">
                  <c:v>21.8</c:v>
                </c:pt>
                <c:pt idx="48">
                  <c:v>21.4</c:v>
                </c:pt>
                <c:pt idx="49">
                  <c:v>21.3</c:v>
                </c:pt>
                <c:pt idx="50">
                  <c:v>21.3</c:v>
                </c:pt>
                <c:pt idx="51">
                  <c:v>21.2</c:v>
                </c:pt>
                <c:pt idx="52">
                  <c:v>21.1</c:v>
                </c:pt>
                <c:pt idx="53">
                  <c:v>21</c:v>
                </c:pt>
                <c:pt idx="54">
                  <c:v>20.9</c:v>
                </c:pt>
                <c:pt idx="55">
                  <c:v>20.7</c:v>
                </c:pt>
                <c:pt idx="56">
                  <c:v>20.399999999999999</c:v>
                </c:pt>
                <c:pt idx="57">
                  <c:v>20</c:v>
                </c:pt>
                <c:pt idx="58">
                  <c:v>19.399999999999999</c:v>
                </c:pt>
                <c:pt idx="59">
                  <c:v>18.7</c:v>
                </c:pt>
                <c:pt idx="60">
                  <c:v>17.8</c:v>
                </c:pt>
                <c:pt idx="61">
                  <c:v>17</c:v>
                </c:pt>
                <c:pt idx="62">
                  <c:v>16.2</c:v>
                </c:pt>
                <c:pt idx="63">
                  <c:v>15.3</c:v>
                </c:pt>
                <c:pt idx="64">
                  <c:v>14.4</c:v>
                </c:pt>
                <c:pt idx="65">
                  <c:v>13.6</c:v>
                </c:pt>
                <c:pt idx="66">
                  <c:v>12.8</c:v>
                </c:pt>
                <c:pt idx="67">
                  <c:v>12.3</c:v>
                </c:pt>
                <c:pt idx="68">
                  <c:v>11.9</c:v>
                </c:pt>
                <c:pt idx="69">
                  <c:v>11.8</c:v>
                </c:pt>
                <c:pt idx="70">
                  <c:v>11.7</c:v>
                </c:pt>
                <c:pt idx="71">
                  <c:v>11.5</c:v>
                </c:pt>
                <c:pt idx="72">
                  <c:v>11.3</c:v>
                </c:pt>
                <c:pt idx="73">
                  <c:v>10.9</c:v>
                </c:pt>
                <c:pt idx="74">
                  <c:v>10.5</c:v>
                </c:pt>
                <c:pt idx="75">
                  <c:v>10</c:v>
                </c:pt>
                <c:pt idx="76">
                  <c:v>9.6</c:v>
                </c:pt>
                <c:pt idx="77">
                  <c:v>9.3000000000000007</c:v>
                </c:pt>
                <c:pt idx="78">
                  <c:v>8.8000000000000007</c:v>
                </c:pt>
                <c:pt idx="79">
                  <c:v>8.5</c:v>
                </c:pt>
                <c:pt idx="80">
                  <c:v>8.1</c:v>
                </c:pt>
                <c:pt idx="81">
                  <c:v>7.6</c:v>
                </c:pt>
                <c:pt idx="82">
                  <c:v>7.3</c:v>
                </c:pt>
                <c:pt idx="83">
                  <c:v>7.1</c:v>
                </c:pt>
                <c:pt idx="84">
                  <c:v>7.1</c:v>
                </c:pt>
                <c:pt idx="85">
                  <c:v>6.7</c:v>
                </c:pt>
                <c:pt idx="86">
                  <c:v>6.5</c:v>
                </c:pt>
                <c:pt idx="87">
                  <c:v>6.3</c:v>
                </c:pt>
                <c:pt idx="88">
                  <c:v>6.2</c:v>
                </c:pt>
                <c:pt idx="89">
                  <c:v>6</c:v>
                </c:pt>
                <c:pt idx="90">
                  <c:v>5.9</c:v>
                </c:pt>
                <c:pt idx="91">
                  <c:v>5.7</c:v>
                </c:pt>
                <c:pt idx="92">
                  <c:v>5.5</c:v>
                </c:pt>
                <c:pt idx="93">
                  <c:v>5.4</c:v>
                </c:pt>
                <c:pt idx="94">
                  <c:v>5.4</c:v>
                </c:pt>
                <c:pt idx="95">
                  <c:v>5.4</c:v>
                </c:pt>
                <c:pt idx="96">
                  <c:v>5.3</c:v>
                </c:pt>
                <c:pt idx="97">
                  <c:v>5.2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4.8</c:v>
                </c:pt>
                <c:pt idx="102">
                  <c:v>4.8</c:v>
                </c:pt>
                <c:pt idx="103">
                  <c:v>4.8</c:v>
                </c:pt>
                <c:pt idx="104">
                  <c:v>4.8</c:v>
                </c:pt>
                <c:pt idx="105">
                  <c:v>4.8</c:v>
                </c:pt>
                <c:pt idx="106">
                  <c:v>4.8</c:v>
                </c:pt>
                <c:pt idx="107">
                  <c:v>4.8</c:v>
                </c:pt>
                <c:pt idx="108">
                  <c:v>4.8</c:v>
                </c:pt>
                <c:pt idx="109">
                  <c:v>4.9000000000000004</c:v>
                </c:pt>
                <c:pt idx="110">
                  <c:v>4.8</c:v>
                </c:pt>
                <c:pt idx="111">
                  <c:v>4.8</c:v>
                </c:pt>
                <c:pt idx="112">
                  <c:v>4.7</c:v>
                </c:pt>
                <c:pt idx="113">
                  <c:v>4.8</c:v>
                </c:pt>
                <c:pt idx="114">
                  <c:v>5</c:v>
                </c:pt>
                <c:pt idx="115">
                  <c:v>4.9000000000000004</c:v>
                </c:pt>
                <c:pt idx="116">
                  <c:v>5.5</c:v>
                </c:pt>
                <c:pt idx="117">
                  <c:v>4.9000000000000004</c:v>
                </c:pt>
                <c:pt idx="118">
                  <c:v>5.3</c:v>
                </c:pt>
                <c:pt idx="119">
                  <c:v>5.0999999999999996</c:v>
                </c:pt>
                <c:pt idx="120">
                  <c:v>5.0999999999999996</c:v>
                </c:pt>
                <c:pt idx="121">
                  <c:v>5.2</c:v>
                </c:pt>
                <c:pt idx="122">
                  <c:v>5.0999999999999996</c:v>
                </c:pt>
                <c:pt idx="123">
                  <c:v>5.5</c:v>
                </c:pt>
                <c:pt idx="124">
                  <c:v>5.5</c:v>
                </c:pt>
                <c:pt idx="125">
                  <c:v>5.5</c:v>
                </c:pt>
                <c:pt idx="126">
                  <c:v>5.6</c:v>
                </c:pt>
                <c:pt idx="127">
                  <c:v>5.7</c:v>
                </c:pt>
                <c:pt idx="128">
                  <c:v>5.8</c:v>
                </c:pt>
                <c:pt idx="129">
                  <c:v>6</c:v>
                </c:pt>
                <c:pt idx="130">
                  <c:v>6</c:v>
                </c:pt>
                <c:pt idx="131">
                  <c:v>6.6</c:v>
                </c:pt>
                <c:pt idx="132">
                  <c:v>6.8</c:v>
                </c:pt>
                <c:pt idx="133">
                  <c:v>6.7</c:v>
                </c:pt>
                <c:pt idx="134">
                  <c:v>6.8</c:v>
                </c:pt>
                <c:pt idx="135">
                  <c:v>7.2</c:v>
                </c:pt>
                <c:pt idx="136">
                  <c:v>7.9</c:v>
                </c:pt>
                <c:pt idx="137">
                  <c:v>7.3</c:v>
                </c:pt>
                <c:pt idx="138">
                  <c:v>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65-4F97-8BF9-308422AC23F4}"/>
            </c:ext>
          </c:extLst>
        </c:ser>
        <c:ser>
          <c:idx val="2"/>
          <c:order val="2"/>
          <c:tx>
            <c:strRef>
              <c:f>'Венесуэла-Колвер'!$D$1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'Венесуэла-Колвер'!$A$2:$A$140</c:f>
              <c:numCache>
                <c:formatCode>0</c:formatCode>
                <c:ptCount val="139"/>
                <c:pt idx="0">
                  <c:v>1885</c:v>
                </c:pt>
                <c:pt idx="1">
                  <c:v>1886</c:v>
                </c:pt>
                <c:pt idx="2">
                  <c:v>1887</c:v>
                </c:pt>
                <c:pt idx="3">
                  <c:v>1888</c:v>
                </c:pt>
                <c:pt idx="4">
                  <c:v>1889</c:v>
                </c:pt>
                <c:pt idx="5">
                  <c:v>1890</c:v>
                </c:pt>
                <c:pt idx="6">
                  <c:v>1891</c:v>
                </c:pt>
                <c:pt idx="7">
                  <c:v>1892</c:v>
                </c:pt>
                <c:pt idx="8">
                  <c:v>1893</c:v>
                </c:pt>
                <c:pt idx="9">
                  <c:v>1894</c:v>
                </c:pt>
                <c:pt idx="10">
                  <c:v>1895</c:v>
                </c:pt>
                <c:pt idx="11">
                  <c:v>1896</c:v>
                </c:pt>
                <c:pt idx="12">
                  <c:v>1897</c:v>
                </c:pt>
                <c:pt idx="13">
                  <c:v>1898</c:v>
                </c:pt>
                <c:pt idx="14">
                  <c:v>1899</c:v>
                </c:pt>
                <c:pt idx="15">
                  <c:v>1900</c:v>
                </c:pt>
                <c:pt idx="16">
                  <c:v>1901</c:v>
                </c:pt>
                <c:pt idx="17">
                  <c:v>1902</c:v>
                </c:pt>
                <c:pt idx="18">
                  <c:v>1903</c:v>
                </c:pt>
                <c:pt idx="19">
                  <c:v>1904</c:v>
                </c:pt>
                <c:pt idx="20">
                  <c:v>1905</c:v>
                </c:pt>
                <c:pt idx="21">
                  <c:v>1906</c:v>
                </c:pt>
                <c:pt idx="22">
                  <c:v>1907</c:v>
                </c:pt>
                <c:pt idx="23">
                  <c:v>1908</c:v>
                </c:pt>
                <c:pt idx="24">
                  <c:v>1909</c:v>
                </c:pt>
                <c:pt idx="25">
                  <c:v>1910</c:v>
                </c:pt>
                <c:pt idx="26">
                  <c:v>1911</c:v>
                </c:pt>
                <c:pt idx="27">
                  <c:v>1912</c:v>
                </c:pt>
                <c:pt idx="28">
                  <c:v>1913</c:v>
                </c:pt>
                <c:pt idx="29">
                  <c:v>1914</c:v>
                </c:pt>
                <c:pt idx="30">
                  <c:v>1915</c:v>
                </c:pt>
                <c:pt idx="31">
                  <c:v>1916</c:v>
                </c:pt>
                <c:pt idx="32">
                  <c:v>1917</c:v>
                </c:pt>
                <c:pt idx="33">
                  <c:v>1918</c:v>
                </c:pt>
                <c:pt idx="34">
                  <c:v>1919</c:v>
                </c:pt>
                <c:pt idx="35">
                  <c:v>1920</c:v>
                </c:pt>
                <c:pt idx="36">
                  <c:v>1921</c:v>
                </c:pt>
                <c:pt idx="37">
                  <c:v>1922</c:v>
                </c:pt>
                <c:pt idx="38">
                  <c:v>1923</c:v>
                </c:pt>
                <c:pt idx="39">
                  <c:v>1924</c:v>
                </c:pt>
                <c:pt idx="40">
                  <c:v>1925</c:v>
                </c:pt>
                <c:pt idx="41">
                  <c:v>1926</c:v>
                </c:pt>
                <c:pt idx="42">
                  <c:v>1927</c:v>
                </c:pt>
                <c:pt idx="43">
                  <c:v>1928</c:v>
                </c:pt>
                <c:pt idx="44">
                  <c:v>1929</c:v>
                </c:pt>
                <c:pt idx="45">
                  <c:v>1930</c:v>
                </c:pt>
                <c:pt idx="46">
                  <c:v>1931</c:v>
                </c:pt>
                <c:pt idx="47">
                  <c:v>1932</c:v>
                </c:pt>
                <c:pt idx="48">
                  <c:v>1933</c:v>
                </c:pt>
                <c:pt idx="49">
                  <c:v>1934</c:v>
                </c:pt>
                <c:pt idx="50">
                  <c:v>1935</c:v>
                </c:pt>
                <c:pt idx="51">
                  <c:v>1936</c:v>
                </c:pt>
                <c:pt idx="52">
                  <c:v>1937</c:v>
                </c:pt>
                <c:pt idx="53">
                  <c:v>1938</c:v>
                </c:pt>
                <c:pt idx="54">
                  <c:v>1939</c:v>
                </c:pt>
                <c:pt idx="55">
                  <c:v>1940</c:v>
                </c:pt>
                <c:pt idx="56">
                  <c:v>1941</c:v>
                </c:pt>
                <c:pt idx="57">
                  <c:v>1942</c:v>
                </c:pt>
                <c:pt idx="58">
                  <c:v>1943</c:v>
                </c:pt>
                <c:pt idx="59">
                  <c:v>1944</c:v>
                </c:pt>
                <c:pt idx="60">
                  <c:v>1945</c:v>
                </c:pt>
                <c:pt idx="61">
                  <c:v>1946</c:v>
                </c:pt>
                <c:pt idx="62">
                  <c:v>1947</c:v>
                </c:pt>
                <c:pt idx="63">
                  <c:v>1948</c:v>
                </c:pt>
                <c:pt idx="64">
                  <c:v>1949</c:v>
                </c:pt>
                <c:pt idx="65">
                  <c:v>1950</c:v>
                </c:pt>
                <c:pt idx="66">
                  <c:v>1951</c:v>
                </c:pt>
                <c:pt idx="67">
                  <c:v>1952</c:v>
                </c:pt>
                <c:pt idx="68">
                  <c:v>1953</c:v>
                </c:pt>
                <c:pt idx="69">
                  <c:v>1954</c:v>
                </c:pt>
                <c:pt idx="70">
                  <c:v>1955</c:v>
                </c:pt>
                <c:pt idx="71">
                  <c:v>1956</c:v>
                </c:pt>
                <c:pt idx="72">
                  <c:v>1957</c:v>
                </c:pt>
                <c:pt idx="73">
                  <c:v>1958</c:v>
                </c:pt>
                <c:pt idx="74">
                  <c:v>1959</c:v>
                </c:pt>
                <c:pt idx="75">
                  <c:v>1960</c:v>
                </c:pt>
                <c:pt idx="76">
                  <c:v>1961</c:v>
                </c:pt>
                <c:pt idx="77">
                  <c:v>1962</c:v>
                </c:pt>
                <c:pt idx="78">
                  <c:v>1963</c:v>
                </c:pt>
                <c:pt idx="79">
                  <c:v>1964</c:v>
                </c:pt>
                <c:pt idx="80">
                  <c:v>1965</c:v>
                </c:pt>
                <c:pt idx="81">
                  <c:v>1966</c:v>
                </c:pt>
                <c:pt idx="82">
                  <c:v>1967</c:v>
                </c:pt>
                <c:pt idx="83">
                  <c:v>1968</c:v>
                </c:pt>
                <c:pt idx="84">
                  <c:v>1969</c:v>
                </c:pt>
                <c:pt idx="85">
                  <c:v>1970</c:v>
                </c:pt>
                <c:pt idx="86">
                  <c:v>1971</c:v>
                </c:pt>
                <c:pt idx="87">
                  <c:v>1972</c:v>
                </c:pt>
                <c:pt idx="88">
                  <c:v>1973</c:v>
                </c:pt>
                <c:pt idx="89">
                  <c:v>1974</c:v>
                </c:pt>
                <c:pt idx="90">
                  <c:v>1975</c:v>
                </c:pt>
                <c:pt idx="91">
                  <c:v>1976</c:v>
                </c:pt>
                <c:pt idx="92">
                  <c:v>1977</c:v>
                </c:pt>
                <c:pt idx="93">
                  <c:v>1978</c:v>
                </c:pt>
                <c:pt idx="94">
                  <c:v>1979</c:v>
                </c:pt>
                <c:pt idx="95">
                  <c:v>1980</c:v>
                </c:pt>
                <c:pt idx="96">
                  <c:v>1981</c:v>
                </c:pt>
                <c:pt idx="97">
                  <c:v>1982</c:v>
                </c:pt>
                <c:pt idx="98">
                  <c:v>1983</c:v>
                </c:pt>
                <c:pt idx="99">
                  <c:v>1984</c:v>
                </c:pt>
                <c:pt idx="100">
                  <c:v>1985</c:v>
                </c:pt>
                <c:pt idx="101">
                  <c:v>1986</c:v>
                </c:pt>
                <c:pt idx="102">
                  <c:v>1987</c:v>
                </c:pt>
                <c:pt idx="103">
                  <c:v>1988</c:v>
                </c:pt>
                <c:pt idx="104">
                  <c:v>1989</c:v>
                </c:pt>
                <c:pt idx="105">
                  <c:v>1990</c:v>
                </c:pt>
                <c:pt idx="106">
                  <c:v>1991</c:v>
                </c:pt>
                <c:pt idx="107">
                  <c:v>1992</c:v>
                </c:pt>
                <c:pt idx="108">
                  <c:v>1993</c:v>
                </c:pt>
                <c:pt idx="109">
                  <c:v>1994</c:v>
                </c:pt>
                <c:pt idx="110">
                  <c:v>1995</c:v>
                </c:pt>
                <c:pt idx="111">
                  <c:v>1996</c:v>
                </c:pt>
                <c:pt idx="112">
                  <c:v>1997</c:v>
                </c:pt>
                <c:pt idx="113">
                  <c:v>1998</c:v>
                </c:pt>
                <c:pt idx="114">
                  <c:v>1999</c:v>
                </c:pt>
                <c:pt idx="115">
                  <c:v>2000</c:v>
                </c:pt>
                <c:pt idx="116">
                  <c:v>2001</c:v>
                </c:pt>
                <c:pt idx="117">
                  <c:v>2002</c:v>
                </c:pt>
                <c:pt idx="118">
                  <c:v>2003</c:v>
                </c:pt>
                <c:pt idx="119">
                  <c:v>2004</c:v>
                </c:pt>
                <c:pt idx="120">
                  <c:v>2005</c:v>
                </c:pt>
                <c:pt idx="121">
                  <c:v>2006</c:v>
                </c:pt>
                <c:pt idx="122">
                  <c:v>2007</c:v>
                </c:pt>
                <c:pt idx="123">
                  <c:v>2008</c:v>
                </c:pt>
                <c:pt idx="124">
                  <c:v>2009</c:v>
                </c:pt>
                <c:pt idx="125">
                  <c:v>2010</c:v>
                </c:pt>
                <c:pt idx="126">
                  <c:v>2011</c:v>
                </c:pt>
                <c:pt idx="127">
                  <c:v>2012</c:v>
                </c:pt>
                <c:pt idx="128">
                  <c:v>2013</c:v>
                </c:pt>
                <c:pt idx="129">
                  <c:v>2014</c:v>
                </c:pt>
                <c:pt idx="130">
                  <c:v>2015</c:v>
                </c:pt>
                <c:pt idx="131">
                  <c:v>2016</c:v>
                </c:pt>
                <c:pt idx="132">
                  <c:v>2017</c:v>
                </c:pt>
                <c:pt idx="133">
                  <c:v>2018</c:v>
                </c:pt>
                <c:pt idx="134">
                  <c:v>2019</c:v>
                </c:pt>
                <c:pt idx="135">
                  <c:v>2020</c:v>
                </c:pt>
                <c:pt idx="136">
                  <c:v>2021</c:v>
                </c:pt>
                <c:pt idx="137">
                  <c:v>2022</c:v>
                </c:pt>
                <c:pt idx="138">
                  <c:v>2023</c:v>
                </c:pt>
              </c:numCache>
            </c:numRef>
          </c:xVal>
          <c:yVal>
            <c:numRef>
              <c:f>'Венесуэла-Колвер'!$D$2:$D$140</c:f>
              <c:numCache>
                <c:formatCode>0.0</c:formatCode>
                <c:ptCount val="139"/>
                <c:pt idx="0">
                  <c:v>10.5</c:v>
                </c:pt>
                <c:pt idx="1">
                  <c:v>10.899999999999999</c:v>
                </c:pt>
                <c:pt idx="2">
                  <c:v>11.699999999999996</c:v>
                </c:pt>
                <c:pt idx="3">
                  <c:v>12.900000000000002</c:v>
                </c:pt>
                <c:pt idx="4">
                  <c:v>14.399999999999999</c:v>
                </c:pt>
                <c:pt idx="5">
                  <c:v>16.3</c:v>
                </c:pt>
                <c:pt idx="6">
                  <c:v>17.499999999999996</c:v>
                </c:pt>
                <c:pt idx="7">
                  <c:v>17.999999999999996</c:v>
                </c:pt>
                <c:pt idx="8">
                  <c:v>17.8</c:v>
                </c:pt>
                <c:pt idx="9">
                  <c:v>17</c:v>
                </c:pt>
                <c:pt idx="10">
                  <c:v>15.499999999999996</c:v>
                </c:pt>
                <c:pt idx="11">
                  <c:v>14.3</c:v>
                </c:pt>
                <c:pt idx="12">
                  <c:v>13.399999999999999</c:v>
                </c:pt>
                <c:pt idx="13">
                  <c:v>12.8</c:v>
                </c:pt>
                <c:pt idx="14">
                  <c:v>12.5</c:v>
                </c:pt>
                <c:pt idx="15">
                  <c:v>12.599999999999998</c:v>
                </c:pt>
                <c:pt idx="16">
                  <c:v>12.600000000000001</c:v>
                </c:pt>
                <c:pt idx="17">
                  <c:v>12.700000000000003</c:v>
                </c:pt>
                <c:pt idx="18">
                  <c:v>12.699999999999996</c:v>
                </c:pt>
                <c:pt idx="19">
                  <c:v>12.700000000000003</c:v>
                </c:pt>
                <c:pt idx="20">
                  <c:v>12.900000000000002</c:v>
                </c:pt>
                <c:pt idx="21">
                  <c:v>13</c:v>
                </c:pt>
                <c:pt idx="22">
                  <c:v>13.5</c:v>
                </c:pt>
                <c:pt idx="23">
                  <c:v>14.3</c:v>
                </c:pt>
                <c:pt idx="24">
                  <c:v>15.2</c:v>
                </c:pt>
                <c:pt idx="25">
                  <c:v>16.399999999999999</c:v>
                </c:pt>
                <c:pt idx="26">
                  <c:v>16.899999999999999</c:v>
                </c:pt>
                <c:pt idx="27">
                  <c:v>16.799999999999997</c:v>
                </c:pt>
                <c:pt idx="28">
                  <c:v>16.099999999999998</c:v>
                </c:pt>
                <c:pt idx="29">
                  <c:v>14.8</c:v>
                </c:pt>
                <c:pt idx="30">
                  <c:v>12.900000000000002</c:v>
                </c:pt>
                <c:pt idx="31">
                  <c:v>11.699999999999996</c:v>
                </c:pt>
                <c:pt idx="32">
                  <c:v>11.000000000000004</c:v>
                </c:pt>
                <c:pt idx="33">
                  <c:v>11.099999999999998</c:v>
                </c:pt>
                <c:pt idx="34">
                  <c:v>11.8</c:v>
                </c:pt>
                <c:pt idx="35">
                  <c:v>13</c:v>
                </c:pt>
                <c:pt idx="36">
                  <c:v>14.200000000000003</c:v>
                </c:pt>
                <c:pt idx="37">
                  <c:v>15.3</c:v>
                </c:pt>
                <c:pt idx="38">
                  <c:v>16.2</c:v>
                </c:pt>
                <c:pt idx="39">
                  <c:v>17.100000000000001</c:v>
                </c:pt>
                <c:pt idx="40">
                  <c:v>17.900000000000002</c:v>
                </c:pt>
                <c:pt idx="41">
                  <c:v>18.399999999999999</c:v>
                </c:pt>
                <c:pt idx="42">
                  <c:v>18.7</c:v>
                </c:pt>
                <c:pt idx="43">
                  <c:v>18.8</c:v>
                </c:pt>
                <c:pt idx="44">
                  <c:v>18.599999999999998</c:v>
                </c:pt>
                <c:pt idx="45">
                  <c:v>18.200000000000003</c:v>
                </c:pt>
                <c:pt idx="46">
                  <c:v>18.000000000000004</c:v>
                </c:pt>
                <c:pt idx="47">
                  <c:v>17.8</c:v>
                </c:pt>
                <c:pt idx="48">
                  <c:v>17.899999999999999</c:v>
                </c:pt>
                <c:pt idx="49">
                  <c:v>17.999999999999996</c:v>
                </c:pt>
                <c:pt idx="50">
                  <c:v>18.400000000000002</c:v>
                </c:pt>
                <c:pt idx="51">
                  <c:v>18.8</c:v>
                </c:pt>
                <c:pt idx="52">
                  <c:v>19.100000000000001</c:v>
                </c:pt>
                <c:pt idx="53">
                  <c:v>19.5</c:v>
                </c:pt>
                <c:pt idx="54">
                  <c:v>19.800000000000004</c:v>
                </c:pt>
                <c:pt idx="55">
                  <c:v>20.099999999999998</c:v>
                </c:pt>
                <c:pt idx="56">
                  <c:v>20.700000000000003</c:v>
                </c:pt>
                <c:pt idx="57">
                  <c:v>21.4</c:v>
                </c:pt>
                <c:pt idx="58">
                  <c:v>22.4</c:v>
                </c:pt>
                <c:pt idx="59">
                  <c:v>23.599999999999998</c:v>
                </c:pt>
                <c:pt idx="60">
                  <c:v>25.099999999999998</c:v>
                </c:pt>
                <c:pt idx="61">
                  <c:v>26.299999999999997</c:v>
                </c:pt>
                <c:pt idx="62">
                  <c:v>27.500000000000004</c:v>
                </c:pt>
                <c:pt idx="63">
                  <c:v>28.599999999999998</c:v>
                </c:pt>
                <c:pt idx="64">
                  <c:v>29.700000000000003</c:v>
                </c:pt>
                <c:pt idx="65">
                  <c:v>30.5</c:v>
                </c:pt>
                <c:pt idx="66">
                  <c:v>31.400000000000002</c:v>
                </c:pt>
                <c:pt idx="67">
                  <c:v>32.099999999999994</c:v>
                </c:pt>
                <c:pt idx="68">
                  <c:v>32.9</c:v>
                </c:pt>
                <c:pt idx="69">
                  <c:v>33.5</c:v>
                </c:pt>
                <c:pt idx="70">
                  <c:v>34.099999999999994</c:v>
                </c:pt>
                <c:pt idx="71">
                  <c:v>34.799999999999997</c:v>
                </c:pt>
                <c:pt idx="72">
                  <c:v>35.299999999999997</c:v>
                </c:pt>
                <c:pt idx="73">
                  <c:v>35.800000000000004</c:v>
                </c:pt>
                <c:pt idx="74">
                  <c:v>35.200000000000003</c:v>
                </c:pt>
                <c:pt idx="75">
                  <c:v>35</c:v>
                </c:pt>
                <c:pt idx="76">
                  <c:v>34.5</c:v>
                </c:pt>
                <c:pt idx="77">
                  <c:v>34.099999999999994</c:v>
                </c:pt>
                <c:pt idx="78">
                  <c:v>33.900000000000006</c:v>
                </c:pt>
                <c:pt idx="79">
                  <c:v>33.5</c:v>
                </c:pt>
                <c:pt idx="80">
                  <c:v>33.199999999999996</c:v>
                </c:pt>
                <c:pt idx="81">
                  <c:v>32.9</c:v>
                </c:pt>
                <c:pt idx="82">
                  <c:v>32.400000000000006</c:v>
                </c:pt>
                <c:pt idx="83">
                  <c:v>31.9</c:v>
                </c:pt>
                <c:pt idx="84">
                  <c:v>31.1</c:v>
                </c:pt>
                <c:pt idx="85">
                  <c:v>30.8</c:v>
                </c:pt>
                <c:pt idx="86">
                  <c:v>30.200000000000003</c:v>
                </c:pt>
                <c:pt idx="87">
                  <c:v>29.8</c:v>
                </c:pt>
                <c:pt idx="88">
                  <c:v>29.500000000000004</c:v>
                </c:pt>
                <c:pt idx="89">
                  <c:v>29.299999999999997</c:v>
                </c:pt>
                <c:pt idx="90">
                  <c:v>29.1</c:v>
                </c:pt>
                <c:pt idx="91">
                  <c:v>29.000000000000004</c:v>
                </c:pt>
                <c:pt idx="92">
                  <c:v>29</c:v>
                </c:pt>
                <c:pt idx="93">
                  <c:v>28.700000000000003</c:v>
                </c:pt>
                <c:pt idx="94">
                  <c:v>28.4</c:v>
                </c:pt>
                <c:pt idx="95">
                  <c:v>27.9</c:v>
                </c:pt>
                <c:pt idx="96">
                  <c:v>27.499999999999996</c:v>
                </c:pt>
                <c:pt idx="97">
                  <c:v>27.099999999999998</c:v>
                </c:pt>
                <c:pt idx="98">
                  <c:v>26.8</c:v>
                </c:pt>
                <c:pt idx="99">
                  <c:v>26.4</c:v>
                </c:pt>
                <c:pt idx="100">
                  <c:v>26</c:v>
                </c:pt>
                <c:pt idx="101">
                  <c:v>26.099999999999998</c:v>
                </c:pt>
                <c:pt idx="102">
                  <c:v>25.8</c:v>
                </c:pt>
                <c:pt idx="103">
                  <c:v>25.3</c:v>
                </c:pt>
                <c:pt idx="104">
                  <c:v>24.7</c:v>
                </c:pt>
                <c:pt idx="105">
                  <c:v>24.099999999999998</c:v>
                </c:pt>
                <c:pt idx="106">
                  <c:v>23.5</c:v>
                </c:pt>
                <c:pt idx="107">
                  <c:v>22.9</c:v>
                </c:pt>
                <c:pt idx="108">
                  <c:v>22.3</c:v>
                </c:pt>
                <c:pt idx="109">
                  <c:v>21.6</c:v>
                </c:pt>
                <c:pt idx="110">
                  <c:v>21.2</c:v>
                </c:pt>
                <c:pt idx="111">
                  <c:v>20.7</c:v>
                </c:pt>
                <c:pt idx="112">
                  <c:v>20.400000000000002</c:v>
                </c:pt>
                <c:pt idx="113">
                  <c:v>19.8</c:v>
                </c:pt>
                <c:pt idx="114">
                  <c:v>19.2</c:v>
                </c:pt>
                <c:pt idx="115">
                  <c:v>18.799999999999997</c:v>
                </c:pt>
                <c:pt idx="116">
                  <c:v>18.100000000000001</c:v>
                </c:pt>
                <c:pt idx="117">
                  <c:v>18.399999999999999</c:v>
                </c:pt>
                <c:pt idx="118">
                  <c:v>17.599999999999998</c:v>
                </c:pt>
                <c:pt idx="119">
                  <c:v>17.299999999999997</c:v>
                </c:pt>
                <c:pt idx="120">
                  <c:v>17.299999999999997</c:v>
                </c:pt>
                <c:pt idx="121">
                  <c:v>16.900000000000002</c:v>
                </c:pt>
                <c:pt idx="122">
                  <c:v>16.399999999999999</c:v>
                </c:pt>
                <c:pt idx="123">
                  <c:v>15.600000000000001</c:v>
                </c:pt>
                <c:pt idx="124">
                  <c:v>15.100000000000001</c:v>
                </c:pt>
                <c:pt idx="125">
                  <c:v>14.8</c:v>
                </c:pt>
                <c:pt idx="126">
                  <c:v>14.6</c:v>
                </c:pt>
                <c:pt idx="127">
                  <c:v>14.2</c:v>
                </c:pt>
                <c:pt idx="128">
                  <c:v>13.7</c:v>
                </c:pt>
                <c:pt idx="129">
                  <c:v>13.100000000000001</c:v>
                </c:pt>
                <c:pt idx="130">
                  <c:v>12.600000000000001</c:v>
                </c:pt>
                <c:pt idx="131">
                  <c:v>11.700000000000001</c:v>
                </c:pt>
                <c:pt idx="132">
                  <c:v>11.099999999999998</c:v>
                </c:pt>
                <c:pt idx="133">
                  <c:v>10.600000000000001</c:v>
                </c:pt>
                <c:pt idx="134">
                  <c:v>9.5</c:v>
                </c:pt>
                <c:pt idx="135">
                  <c:v>8.3000000000000007</c:v>
                </c:pt>
                <c:pt idx="136">
                  <c:v>7.2999999999999989</c:v>
                </c:pt>
                <c:pt idx="137">
                  <c:v>7.7</c:v>
                </c:pt>
                <c:pt idx="138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65-4F97-8BF9-308422AC2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277512"/>
        <c:axId val="238278168"/>
      </c:scatterChart>
      <c:valAx>
        <c:axId val="238277512"/>
        <c:scaling>
          <c:orientation val="minMax"/>
          <c:max val="203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278168"/>
        <c:crosses val="autoZero"/>
        <c:crossBetween val="midCat"/>
        <c:majorUnit val="10"/>
      </c:valAx>
      <c:valAx>
        <c:axId val="23827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277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Венесуэла (Бриньоли + </a:t>
            </a:r>
            <a:r>
              <a:rPr lang="en-US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'Венесуэла-Бриньоли'!$I$2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'Венесуэла-Бриньоли'!$H$3:$H$139</c:f>
              <c:numCache>
                <c:formatCode>General</c:formatCode>
                <c:ptCount val="137"/>
                <c:pt idx="0">
                  <c:v>1887</c:v>
                </c:pt>
                <c:pt idx="1">
                  <c:v>1888</c:v>
                </c:pt>
                <c:pt idx="2">
                  <c:v>1889</c:v>
                </c:pt>
                <c:pt idx="3">
                  <c:v>1890</c:v>
                </c:pt>
                <c:pt idx="4">
                  <c:v>1891</c:v>
                </c:pt>
                <c:pt idx="5">
                  <c:v>1892</c:v>
                </c:pt>
                <c:pt idx="6">
                  <c:v>1893</c:v>
                </c:pt>
                <c:pt idx="7">
                  <c:v>1894</c:v>
                </c:pt>
                <c:pt idx="8">
                  <c:v>1895</c:v>
                </c:pt>
                <c:pt idx="9">
                  <c:v>1896</c:v>
                </c:pt>
                <c:pt idx="10">
                  <c:v>1897</c:v>
                </c:pt>
                <c:pt idx="11">
                  <c:v>1898</c:v>
                </c:pt>
                <c:pt idx="12">
                  <c:v>1899</c:v>
                </c:pt>
                <c:pt idx="13">
                  <c:v>1900</c:v>
                </c:pt>
                <c:pt idx="14">
                  <c:v>1901</c:v>
                </c:pt>
                <c:pt idx="15">
                  <c:v>1902</c:v>
                </c:pt>
                <c:pt idx="16">
                  <c:v>1903</c:v>
                </c:pt>
                <c:pt idx="17">
                  <c:v>1904</c:v>
                </c:pt>
                <c:pt idx="18">
                  <c:v>1905</c:v>
                </c:pt>
                <c:pt idx="19">
                  <c:v>1906</c:v>
                </c:pt>
                <c:pt idx="20">
                  <c:v>1907</c:v>
                </c:pt>
                <c:pt idx="21">
                  <c:v>1908</c:v>
                </c:pt>
                <c:pt idx="22">
                  <c:v>1909</c:v>
                </c:pt>
                <c:pt idx="23">
                  <c:v>1910</c:v>
                </c:pt>
                <c:pt idx="24">
                  <c:v>1911</c:v>
                </c:pt>
                <c:pt idx="25">
                  <c:v>1912</c:v>
                </c:pt>
                <c:pt idx="26">
                  <c:v>1913</c:v>
                </c:pt>
                <c:pt idx="27">
                  <c:v>1914</c:v>
                </c:pt>
                <c:pt idx="28">
                  <c:v>1915</c:v>
                </c:pt>
                <c:pt idx="29">
                  <c:v>1916</c:v>
                </c:pt>
                <c:pt idx="30">
                  <c:v>1917</c:v>
                </c:pt>
                <c:pt idx="31">
                  <c:v>1918</c:v>
                </c:pt>
                <c:pt idx="32">
                  <c:v>1919</c:v>
                </c:pt>
                <c:pt idx="33">
                  <c:v>1920</c:v>
                </c:pt>
                <c:pt idx="34">
                  <c:v>1921</c:v>
                </c:pt>
                <c:pt idx="35">
                  <c:v>1922</c:v>
                </c:pt>
                <c:pt idx="36">
                  <c:v>1923</c:v>
                </c:pt>
                <c:pt idx="37">
                  <c:v>1924</c:v>
                </c:pt>
                <c:pt idx="38">
                  <c:v>1925</c:v>
                </c:pt>
                <c:pt idx="39">
                  <c:v>1926</c:v>
                </c:pt>
                <c:pt idx="40">
                  <c:v>1927</c:v>
                </c:pt>
                <c:pt idx="41">
                  <c:v>1928</c:v>
                </c:pt>
                <c:pt idx="42">
                  <c:v>1929</c:v>
                </c:pt>
                <c:pt idx="43">
                  <c:v>1930</c:v>
                </c:pt>
                <c:pt idx="44">
                  <c:v>1931</c:v>
                </c:pt>
                <c:pt idx="45">
                  <c:v>1932</c:v>
                </c:pt>
                <c:pt idx="46">
                  <c:v>1933</c:v>
                </c:pt>
                <c:pt idx="47">
                  <c:v>1934</c:v>
                </c:pt>
                <c:pt idx="48">
                  <c:v>1935</c:v>
                </c:pt>
                <c:pt idx="49">
                  <c:v>1936</c:v>
                </c:pt>
                <c:pt idx="50">
                  <c:v>1937</c:v>
                </c:pt>
                <c:pt idx="51">
                  <c:v>1938</c:v>
                </c:pt>
                <c:pt idx="52">
                  <c:v>1939</c:v>
                </c:pt>
                <c:pt idx="53">
                  <c:v>1940</c:v>
                </c:pt>
                <c:pt idx="54">
                  <c:v>1941</c:v>
                </c:pt>
                <c:pt idx="55">
                  <c:v>1942</c:v>
                </c:pt>
                <c:pt idx="56">
                  <c:v>1943</c:v>
                </c:pt>
                <c:pt idx="57">
                  <c:v>1944</c:v>
                </c:pt>
                <c:pt idx="58">
                  <c:v>1945</c:v>
                </c:pt>
                <c:pt idx="59">
                  <c:v>1946</c:v>
                </c:pt>
                <c:pt idx="60">
                  <c:v>1947</c:v>
                </c:pt>
                <c:pt idx="61">
                  <c:v>1948</c:v>
                </c:pt>
                <c:pt idx="62">
                  <c:v>1949</c:v>
                </c:pt>
                <c:pt idx="63">
                  <c:v>1950</c:v>
                </c:pt>
                <c:pt idx="64">
                  <c:v>1951</c:v>
                </c:pt>
                <c:pt idx="65">
                  <c:v>1952</c:v>
                </c:pt>
                <c:pt idx="66">
                  <c:v>1953</c:v>
                </c:pt>
                <c:pt idx="67">
                  <c:v>1954</c:v>
                </c:pt>
                <c:pt idx="68">
                  <c:v>1955</c:v>
                </c:pt>
                <c:pt idx="69">
                  <c:v>1956</c:v>
                </c:pt>
                <c:pt idx="70">
                  <c:v>1957</c:v>
                </c:pt>
                <c:pt idx="71">
                  <c:v>1958</c:v>
                </c:pt>
                <c:pt idx="72">
                  <c:v>1959</c:v>
                </c:pt>
                <c:pt idx="73">
                  <c:v>1960</c:v>
                </c:pt>
                <c:pt idx="74">
                  <c:v>1961</c:v>
                </c:pt>
                <c:pt idx="75">
                  <c:v>1962</c:v>
                </c:pt>
                <c:pt idx="76">
                  <c:v>1963</c:v>
                </c:pt>
                <c:pt idx="77">
                  <c:v>1964</c:v>
                </c:pt>
                <c:pt idx="78">
                  <c:v>1965</c:v>
                </c:pt>
                <c:pt idx="79">
                  <c:v>1966</c:v>
                </c:pt>
                <c:pt idx="80">
                  <c:v>1967</c:v>
                </c:pt>
                <c:pt idx="81">
                  <c:v>1968</c:v>
                </c:pt>
                <c:pt idx="82">
                  <c:v>1969</c:v>
                </c:pt>
                <c:pt idx="83">
                  <c:v>1970</c:v>
                </c:pt>
                <c:pt idx="84">
                  <c:v>1971</c:v>
                </c:pt>
                <c:pt idx="85">
                  <c:v>1972</c:v>
                </c:pt>
                <c:pt idx="86">
                  <c:v>1973</c:v>
                </c:pt>
                <c:pt idx="87">
                  <c:v>1974</c:v>
                </c:pt>
                <c:pt idx="88">
                  <c:v>1975</c:v>
                </c:pt>
                <c:pt idx="89">
                  <c:v>1976</c:v>
                </c:pt>
                <c:pt idx="90">
                  <c:v>1977</c:v>
                </c:pt>
                <c:pt idx="91">
                  <c:v>1978</c:v>
                </c:pt>
                <c:pt idx="92">
                  <c:v>1979</c:v>
                </c:pt>
                <c:pt idx="93">
                  <c:v>1980</c:v>
                </c:pt>
                <c:pt idx="94">
                  <c:v>1981</c:v>
                </c:pt>
                <c:pt idx="95">
                  <c:v>1982</c:v>
                </c:pt>
                <c:pt idx="96">
                  <c:v>1983</c:v>
                </c:pt>
                <c:pt idx="97">
                  <c:v>1984</c:v>
                </c:pt>
                <c:pt idx="98">
                  <c:v>1985</c:v>
                </c:pt>
                <c:pt idx="99">
                  <c:v>1986</c:v>
                </c:pt>
                <c:pt idx="100">
                  <c:v>1987</c:v>
                </c:pt>
                <c:pt idx="101">
                  <c:v>1988</c:v>
                </c:pt>
                <c:pt idx="102">
                  <c:v>1989</c:v>
                </c:pt>
                <c:pt idx="103">
                  <c:v>1990</c:v>
                </c:pt>
                <c:pt idx="104">
                  <c:v>1991</c:v>
                </c:pt>
                <c:pt idx="105">
                  <c:v>1992</c:v>
                </c:pt>
                <c:pt idx="106">
                  <c:v>1993</c:v>
                </c:pt>
                <c:pt idx="107">
                  <c:v>1994</c:v>
                </c:pt>
                <c:pt idx="108">
                  <c:v>1995</c:v>
                </c:pt>
                <c:pt idx="109">
                  <c:v>1996</c:v>
                </c:pt>
                <c:pt idx="110">
                  <c:v>1997</c:v>
                </c:pt>
                <c:pt idx="111">
                  <c:v>1998</c:v>
                </c:pt>
                <c:pt idx="112">
                  <c:v>1999</c:v>
                </c:pt>
                <c:pt idx="113">
                  <c:v>2000</c:v>
                </c:pt>
                <c:pt idx="114">
                  <c:v>2001</c:v>
                </c:pt>
                <c:pt idx="115">
                  <c:v>2002</c:v>
                </c:pt>
                <c:pt idx="116">
                  <c:v>2003</c:v>
                </c:pt>
                <c:pt idx="117">
                  <c:v>2004</c:v>
                </c:pt>
                <c:pt idx="118">
                  <c:v>2005</c:v>
                </c:pt>
                <c:pt idx="119">
                  <c:v>2006</c:v>
                </c:pt>
                <c:pt idx="120">
                  <c:v>2007</c:v>
                </c:pt>
                <c:pt idx="121">
                  <c:v>2008</c:v>
                </c:pt>
                <c:pt idx="122">
                  <c:v>2009</c:v>
                </c:pt>
                <c:pt idx="123">
                  <c:v>2010</c:v>
                </c:pt>
                <c:pt idx="124">
                  <c:v>2011</c:v>
                </c:pt>
                <c:pt idx="125">
                  <c:v>2012</c:v>
                </c:pt>
                <c:pt idx="126">
                  <c:v>2013</c:v>
                </c:pt>
                <c:pt idx="127">
                  <c:v>2014</c:v>
                </c:pt>
                <c:pt idx="128">
                  <c:v>2015</c:v>
                </c:pt>
                <c:pt idx="129">
                  <c:v>2016</c:v>
                </c:pt>
                <c:pt idx="130">
                  <c:v>2017</c:v>
                </c:pt>
                <c:pt idx="131">
                  <c:v>2018</c:v>
                </c:pt>
                <c:pt idx="132">
                  <c:v>2019</c:v>
                </c:pt>
                <c:pt idx="133">
                  <c:v>2020</c:v>
                </c:pt>
                <c:pt idx="134">
                  <c:v>2021</c:v>
                </c:pt>
                <c:pt idx="135">
                  <c:v>2022</c:v>
                </c:pt>
                <c:pt idx="136">
                  <c:v>2023</c:v>
                </c:pt>
              </c:numCache>
            </c:numRef>
          </c:xVal>
          <c:yVal>
            <c:numRef>
              <c:f>'Венесуэла-Бриньоли'!$I$3:$I$139</c:f>
              <c:numCache>
                <c:formatCode>0.0</c:formatCode>
                <c:ptCount val="137"/>
                <c:pt idx="0">
                  <c:v>44.4</c:v>
                </c:pt>
                <c:pt idx="1">
                  <c:v>44.7256</c:v>
                </c:pt>
                <c:pt idx="2">
                  <c:v>45.024799999999999</c:v>
                </c:pt>
                <c:pt idx="3">
                  <c:v>45.2712</c:v>
                </c:pt>
                <c:pt idx="4">
                  <c:v>45.438400000000001</c:v>
                </c:pt>
                <c:pt idx="5">
                  <c:v>45.5</c:v>
                </c:pt>
                <c:pt idx="6">
                  <c:v>45.304400000000001</c:v>
                </c:pt>
                <c:pt idx="7">
                  <c:v>44.817100000000003</c:v>
                </c:pt>
                <c:pt idx="8">
                  <c:v>44.1877</c:v>
                </c:pt>
                <c:pt idx="9">
                  <c:v>43.5655</c:v>
                </c:pt>
                <c:pt idx="10">
                  <c:v>43.1</c:v>
                </c:pt>
                <c:pt idx="11">
                  <c:v>42.748899999999999</c:v>
                </c:pt>
                <c:pt idx="12">
                  <c:v>42.399500000000003</c:v>
                </c:pt>
                <c:pt idx="13">
                  <c:v>42.095700000000001</c:v>
                </c:pt>
                <c:pt idx="14">
                  <c:v>41.8812</c:v>
                </c:pt>
                <c:pt idx="15">
                  <c:v>41.8</c:v>
                </c:pt>
                <c:pt idx="16">
                  <c:v>41.948799999999999</c:v>
                </c:pt>
                <c:pt idx="17">
                  <c:v>42.318399999999997</c:v>
                </c:pt>
                <c:pt idx="18">
                  <c:v>42.793599999999998</c:v>
                </c:pt>
                <c:pt idx="19">
                  <c:v>43.2592</c:v>
                </c:pt>
                <c:pt idx="20">
                  <c:v>43.6</c:v>
                </c:pt>
                <c:pt idx="21">
                  <c:v>43.847200000000001</c:v>
                </c:pt>
                <c:pt idx="22">
                  <c:v>44.089599999999997</c:v>
                </c:pt>
                <c:pt idx="23">
                  <c:v>44.298400000000001</c:v>
                </c:pt>
                <c:pt idx="24">
                  <c:v>44.444800000000001</c:v>
                </c:pt>
                <c:pt idx="25">
                  <c:v>44.5</c:v>
                </c:pt>
                <c:pt idx="26">
                  <c:v>44.247900000000001</c:v>
                </c:pt>
                <c:pt idx="27">
                  <c:v>43.619599999999998</c:v>
                </c:pt>
                <c:pt idx="28">
                  <c:v>42.807400000000001</c:v>
                </c:pt>
                <c:pt idx="29">
                  <c:v>42.003500000000003</c:v>
                </c:pt>
                <c:pt idx="30">
                  <c:v>41.4</c:v>
                </c:pt>
                <c:pt idx="31">
                  <c:v>40.942100000000003</c:v>
                </c:pt>
                <c:pt idx="32">
                  <c:v>40.485399999999998</c:v>
                </c:pt>
                <c:pt idx="33">
                  <c:v>40.087600000000002</c:v>
                </c:pt>
                <c:pt idx="34">
                  <c:v>39.8065</c:v>
                </c:pt>
                <c:pt idx="35">
                  <c:v>39.700000000000003</c:v>
                </c:pt>
                <c:pt idx="36">
                  <c:v>39.8872</c:v>
                </c:pt>
                <c:pt idx="37">
                  <c:v>40.333599999999997</c:v>
                </c:pt>
                <c:pt idx="38">
                  <c:v>40.866399999999999</c:v>
                </c:pt>
                <c:pt idx="39">
                  <c:v>41.312800000000003</c:v>
                </c:pt>
                <c:pt idx="40">
                  <c:v>41.5</c:v>
                </c:pt>
                <c:pt idx="41">
                  <c:v>41.229599999999998</c:v>
                </c:pt>
                <c:pt idx="42">
                  <c:v>40.584800000000001</c:v>
                </c:pt>
                <c:pt idx="43">
                  <c:v>39.815199999999997</c:v>
                </c:pt>
                <c:pt idx="44">
                  <c:v>39.170400000000001</c:v>
                </c:pt>
                <c:pt idx="45">
                  <c:v>38.9</c:v>
                </c:pt>
                <c:pt idx="46">
                  <c:v>38.935000000000002</c:v>
                </c:pt>
                <c:pt idx="47">
                  <c:v>39.0289</c:v>
                </c:pt>
                <c:pt idx="48">
                  <c:v>39.165399999999998</c:v>
                </c:pt>
                <c:pt idx="49">
                  <c:v>39.3279</c:v>
                </c:pt>
                <c:pt idx="50">
                  <c:v>39.5</c:v>
                </c:pt>
                <c:pt idx="51">
                  <c:v>39.703200000000002</c:v>
                </c:pt>
                <c:pt idx="52">
                  <c:v>39.963900000000002</c:v>
                </c:pt>
                <c:pt idx="53">
                  <c:v>40.273000000000003</c:v>
                </c:pt>
                <c:pt idx="54">
                  <c:v>40.621400000000001</c:v>
                </c:pt>
                <c:pt idx="55">
                  <c:v>41</c:v>
                </c:pt>
                <c:pt idx="56">
                  <c:v>41.509599999999999</c:v>
                </c:pt>
                <c:pt idx="57">
                  <c:v>42.171999999999997</c:v>
                </c:pt>
                <c:pt idx="58">
                  <c:v>42.8596</c:v>
                </c:pt>
                <c:pt idx="59">
                  <c:v>43.444800000000001</c:v>
                </c:pt>
                <c:pt idx="60">
                  <c:v>43.8</c:v>
                </c:pt>
                <c:pt idx="61">
                  <c:v>43.983400000000003</c:v>
                </c:pt>
                <c:pt idx="62">
                  <c:v>44.137</c:v>
                </c:pt>
                <c:pt idx="63">
                  <c:v>44.259</c:v>
                </c:pt>
                <c:pt idx="64">
                  <c:v>44.413665543713194</c:v>
                </c:pt>
                <c:pt idx="65">
                  <c:v>44.848574997200004</c:v>
                </c:pt>
                <c:pt idx="66">
                  <c:v>45.596376938371002</c:v>
                </c:pt>
                <c:pt idx="67">
                  <c:v>46.379319753491004</c:v>
                </c:pt>
                <c:pt idx="68">
                  <c:v>46.976313680063996</c:v>
                </c:pt>
                <c:pt idx="69">
                  <c:v>47.234555715280401</c:v>
                </c:pt>
                <c:pt idx="70">
                  <c:v>47.1</c:v>
                </c:pt>
                <c:pt idx="71">
                  <c:v>46.8</c:v>
                </c:pt>
                <c:pt idx="72">
                  <c:v>45.7</c:v>
                </c:pt>
                <c:pt idx="73">
                  <c:v>45</c:v>
                </c:pt>
                <c:pt idx="74">
                  <c:v>44.1</c:v>
                </c:pt>
                <c:pt idx="75">
                  <c:v>43.4</c:v>
                </c:pt>
                <c:pt idx="76">
                  <c:v>42.7</c:v>
                </c:pt>
                <c:pt idx="77">
                  <c:v>42</c:v>
                </c:pt>
                <c:pt idx="78">
                  <c:v>41.3</c:v>
                </c:pt>
                <c:pt idx="79">
                  <c:v>40.5</c:v>
                </c:pt>
                <c:pt idx="80">
                  <c:v>39.700000000000003</c:v>
                </c:pt>
                <c:pt idx="81">
                  <c:v>39</c:v>
                </c:pt>
                <c:pt idx="82">
                  <c:v>38.200000000000003</c:v>
                </c:pt>
                <c:pt idx="83">
                  <c:v>37.5</c:v>
                </c:pt>
                <c:pt idx="84">
                  <c:v>36.700000000000003</c:v>
                </c:pt>
                <c:pt idx="85">
                  <c:v>36.1</c:v>
                </c:pt>
                <c:pt idx="86">
                  <c:v>35.700000000000003</c:v>
                </c:pt>
                <c:pt idx="87">
                  <c:v>35.299999999999997</c:v>
                </c:pt>
                <c:pt idx="88">
                  <c:v>35</c:v>
                </c:pt>
                <c:pt idx="89">
                  <c:v>34.700000000000003</c:v>
                </c:pt>
                <c:pt idx="90">
                  <c:v>34.5</c:v>
                </c:pt>
                <c:pt idx="91">
                  <c:v>34.1</c:v>
                </c:pt>
                <c:pt idx="92">
                  <c:v>33.799999999999997</c:v>
                </c:pt>
                <c:pt idx="93">
                  <c:v>33.299999999999997</c:v>
                </c:pt>
                <c:pt idx="94">
                  <c:v>32.799999999999997</c:v>
                </c:pt>
                <c:pt idx="95">
                  <c:v>32.299999999999997</c:v>
                </c:pt>
                <c:pt idx="96">
                  <c:v>31.8</c:v>
                </c:pt>
                <c:pt idx="97">
                  <c:v>31.4</c:v>
                </c:pt>
                <c:pt idx="98">
                  <c:v>31</c:v>
                </c:pt>
                <c:pt idx="99">
                  <c:v>30.9</c:v>
                </c:pt>
                <c:pt idx="100">
                  <c:v>30.6</c:v>
                </c:pt>
                <c:pt idx="101">
                  <c:v>30.1</c:v>
                </c:pt>
                <c:pt idx="102">
                  <c:v>29.5</c:v>
                </c:pt>
                <c:pt idx="103">
                  <c:v>28.9</c:v>
                </c:pt>
                <c:pt idx="104">
                  <c:v>28.3</c:v>
                </c:pt>
                <c:pt idx="105">
                  <c:v>27.7</c:v>
                </c:pt>
                <c:pt idx="106">
                  <c:v>27.1</c:v>
                </c:pt>
                <c:pt idx="107">
                  <c:v>26.5</c:v>
                </c:pt>
                <c:pt idx="108">
                  <c:v>26</c:v>
                </c:pt>
                <c:pt idx="109">
                  <c:v>25.5</c:v>
                </c:pt>
                <c:pt idx="110">
                  <c:v>25.1</c:v>
                </c:pt>
                <c:pt idx="111">
                  <c:v>24.6</c:v>
                </c:pt>
                <c:pt idx="112">
                  <c:v>24.2</c:v>
                </c:pt>
                <c:pt idx="113">
                  <c:v>23.7</c:v>
                </c:pt>
                <c:pt idx="114">
                  <c:v>23.6</c:v>
                </c:pt>
                <c:pt idx="115">
                  <c:v>23.3</c:v>
                </c:pt>
                <c:pt idx="116">
                  <c:v>22.9</c:v>
                </c:pt>
                <c:pt idx="117">
                  <c:v>22.4</c:v>
                </c:pt>
                <c:pt idx="118">
                  <c:v>22.4</c:v>
                </c:pt>
                <c:pt idx="119">
                  <c:v>22.1</c:v>
                </c:pt>
                <c:pt idx="120">
                  <c:v>21.5</c:v>
                </c:pt>
                <c:pt idx="121">
                  <c:v>21.1</c:v>
                </c:pt>
                <c:pt idx="122">
                  <c:v>20.6</c:v>
                </c:pt>
                <c:pt idx="123">
                  <c:v>20.3</c:v>
                </c:pt>
                <c:pt idx="124">
                  <c:v>20.2</c:v>
                </c:pt>
                <c:pt idx="125">
                  <c:v>19.899999999999999</c:v>
                </c:pt>
                <c:pt idx="126">
                  <c:v>19.5</c:v>
                </c:pt>
                <c:pt idx="127">
                  <c:v>19.100000000000001</c:v>
                </c:pt>
                <c:pt idx="128">
                  <c:v>18.600000000000001</c:v>
                </c:pt>
                <c:pt idx="129">
                  <c:v>18.3</c:v>
                </c:pt>
                <c:pt idx="130">
                  <c:v>17.899999999999999</c:v>
                </c:pt>
                <c:pt idx="131">
                  <c:v>17.3</c:v>
                </c:pt>
                <c:pt idx="132">
                  <c:v>16.3</c:v>
                </c:pt>
                <c:pt idx="133">
                  <c:v>15.5</c:v>
                </c:pt>
                <c:pt idx="134">
                  <c:v>15.2</c:v>
                </c:pt>
                <c:pt idx="135">
                  <c:v>15</c:v>
                </c:pt>
                <c:pt idx="136">
                  <c:v>15.1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95-41EF-9089-62FCE0AF9D37}"/>
            </c:ext>
          </c:extLst>
        </c:ser>
        <c:ser>
          <c:idx val="1"/>
          <c:order val="1"/>
          <c:tx>
            <c:strRef>
              <c:f>'Венесуэла-Бриньоли'!$J$2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'Венесуэла-Бриньоли'!$H$3:$H$139</c:f>
              <c:numCache>
                <c:formatCode>General</c:formatCode>
                <c:ptCount val="137"/>
                <c:pt idx="0">
                  <c:v>1887</c:v>
                </c:pt>
                <c:pt idx="1">
                  <c:v>1888</c:v>
                </c:pt>
                <c:pt idx="2">
                  <c:v>1889</c:v>
                </c:pt>
                <c:pt idx="3">
                  <c:v>1890</c:v>
                </c:pt>
                <c:pt idx="4">
                  <c:v>1891</c:v>
                </c:pt>
                <c:pt idx="5">
                  <c:v>1892</c:v>
                </c:pt>
                <c:pt idx="6">
                  <c:v>1893</c:v>
                </c:pt>
                <c:pt idx="7">
                  <c:v>1894</c:v>
                </c:pt>
                <c:pt idx="8">
                  <c:v>1895</c:v>
                </c:pt>
                <c:pt idx="9">
                  <c:v>1896</c:v>
                </c:pt>
                <c:pt idx="10">
                  <c:v>1897</c:v>
                </c:pt>
                <c:pt idx="11">
                  <c:v>1898</c:v>
                </c:pt>
                <c:pt idx="12">
                  <c:v>1899</c:v>
                </c:pt>
                <c:pt idx="13">
                  <c:v>1900</c:v>
                </c:pt>
                <c:pt idx="14">
                  <c:v>1901</c:v>
                </c:pt>
                <c:pt idx="15">
                  <c:v>1902</c:v>
                </c:pt>
                <c:pt idx="16">
                  <c:v>1903</c:v>
                </c:pt>
                <c:pt idx="17">
                  <c:v>1904</c:v>
                </c:pt>
                <c:pt idx="18">
                  <c:v>1905</c:v>
                </c:pt>
                <c:pt idx="19">
                  <c:v>1906</c:v>
                </c:pt>
                <c:pt idx="20">
                  <c:v>1907</c:v>
                </c:pt>
                <c:pt idx="21">
                  <c:v>1908</c:v>
                </c:pt>
                <c:pt idx="22">
                  <c:v>1909</c:v>
                </c:pt>
                <c:pt idx="23">
                  <c:v>1910</c:v>
                </c:pt>
                <c:pt idx="24">
                  <c:v>1911</c:v>
                </c:pt>
                <c:pt idx="25">
                  <c:v>1912</c:v>
                </c:pt>
                <c:pt idx="26">
                  <c:v>1913</c:v>
                </c:pt>
                <c:pt idx="27">
                  <c:v>1914</c:v>
                </c:pt>
                <c:pt idx="28">
                  <c:v>1915</c:v>
                </c:pt>
                <c:pt idx="29">
                  <c:v>1916</c:v>
                </c:pt>
                <c:pt idx="30">
                  <c:v>1917</c:v>
                </c:pt>
                <c:pt idx="31">
                  <c:v>1918</c:v>
                </c:pt>
                <c:pt idx="32">
                  <c:v>1919</c:v>
                </c:pt>
                <c:pt idx="33">
                  <c:v>1920</c:v>
                </c:pt>
                <c:pt idx="34">
                  <c:v>1921</c:v>
                </c:pt>
                <c:pt idx="35">
                  <c:v>1922</c:v>
                </c:pt>
                <c:pt idx="36">
                  <c:v>1923</c:v>
                </c:pt>
                <c:pt idx="37">
                  <c:v>1924</c:v>
                </c:pt>
                <c:pt idx="38">
                  <c:v>1925</c:v>
                </c:pt>
                <c:pt idx="39">
                  <c:v>1926</c:v>
                </c:pt>
                <c:pt idx="40">
                  <c:v>1927</c:v>
                </c:pt>
                <c:pt idx="41">
                  <c:v>1928</c:v>
                </c:pt>
                <c:pt idx="42">
                  <c:v>1929</c:v>
                </c:pt>
                <c:pt idx="43">
                  <c:v>1930</c:v>
                </c:pt>
                <c:pt idx="44">
                  <c:v>1931</c:v>
                </c:pt>
                <c:pt idx="45">
                  <c:v>1932</c:v>
                </c:pt>
                <c:pt idx="46">
                  <c:v>1933</c:v>
                </c:pt>
                <c:pt idx="47">
                  <c:v>1934</c:v>
                </c:pt>
                <c:pt idx="48">
                  <c:v>1935</c:v>
                </c:pt>
                <c:pt idx="49">
                  <c:v>1936</c:v>
                </c:pt>
                <c:pt idx="50">
                  <c:v>1937</c:v>
                </c:pt>
                <c:pt idx="51">
                  <c:v>1938</c:v>
                </c:pt>
                <c:pt idx="52">
                  <c:v>1939</c:v>
                </c:pt>
                <c:pt idx="53">
                  <c:v>1940</c:v>
                </c:pt>
                <c:pt idx="54">
                  <c:v>1941</c:v>
                </c:pt>
                <c:pt idx="55">
                  <c:v>1942</c:v>
                </c:pt>
                <c:pt idx="56">
                  <c:v>1943</c:v>
                </c:pt>
                <c:pt idx="57">
                  <c:v>1944</c:v>
                </c:pt>
                <c:pt idx="58">
                  <c:v>1945</c:v>
                </c:pt>
                <c:pt idx="59">
                  <c:v>1946</c:v>
                </c:pt>
                <c:pt idx="60">
                  <c:v>1947</c:v>
                </c:pt>
                <c:pt idx="61">
                  <c:v>1948</c:v>
                </c:pt>
                <c:pt idx="62">
                  <c:v>1949</c:v>
                </c:pt>
                <c:pt idx="63">
                  <c:v>1950</c:v>
                </c:pt>
                <c:pt idx="64">
                  <c:v>1951</c:v>
                </c:pt>
                <c:pt idx="65">
                  <c:v>1952</c:v>
                </c:pt>
                <c:pt idx="66">
                  <c:v>1953</c:v>
                </c:pt>
                <c:pt idx="67">
                  <c:v>1954</c:v>
                </c:pt>
                <c:pt idx="68">
                  <c:v>1955</c:v>
                </c:pt>
                <c:pt idx="69">
                  <c:v>1956</c:v>
                </c:pt>
                <c:pt idx="70">
                  <c:v>1957</c:v>
                </c:pt>
                <c:pt idx="71">
                  <c:v>1958</c:v>
                </c:pt>
                <c:pt idx="72">
                  <c:v>1959</c:v>
                </c:pt>
                <c:pt idx="73">
                  <c:v>1960</c:v>
                </c:pt>
                <c:pt idx="74">
                  <c:v>1961</c:v>
                </c:pt>
                <c:pt idx="75">
                  <c:v>1962</c:v>
                </c:pt>
                <c:pt idx="76">
                  <c:v>1963</c:v>
                </c:pt>
                <c:pt idx="77">
                  <c:v>1964</c:v>
                </c:pt>
                <c:pt idx="78">
                  <c:v>1965</c:v>
                </c:pt>
                <c:pt idx="79">
                  <c:v>1966</c:v>
                </c:pt>
                <c:pt idx="80">
                  <c:v>1967</c:v>
                </c:pt>
                <c:pt idx="81">
                  <c:v>1968</c:v>
                </c:pt>
                <c:pt idx="82">
                  <c:v>1969</c:v>
                </c:pt>
                <c:pt idx="83">
                  <c:v>1970</c:v>
                </c:pt>
                <c:pt idx="84">
                  <c:v>1971</c:v>
                </c:pt>
                <c:pt idx="85">
                  <c:v>1972</c:v>
                </c:pt>
                <c:pt idx="86">
                  <c:v>1973</c:v>
                </c:pt>
                <c:pt idx="87">
                  <c:v>1974</c:v>
                </c:pt>
                <c:pt idx="88">
                  <c:v>1975</c:v>
                </c:pt>
                <c:pt idx="89">
                  <c:v>1976</c:v>
                </c:pt>
                <c:pt idx="90">
                  <c:v>1977</c:v>
                </c:pt>
                <c:pt idx="91">
                  <c:v>1978</c:v>
                </c:pt>
                <c:pt idx="92">
                  <c:v>1979</c:v>
                </c:pt>
                <c:pt idx="93">
                  <c:v>1980</c:v>
                </c:pt>
                <c:pt idx="94">
                  <c:v>1981</c:v>
                </c:pt>
                <c:pt idx="95">
                  <c:v>1982</c:v>
                </c:pt>
                <c:pt idx="96">
                  <c:v>1983</c:v>
                </c:pt>
                <c:pt idx="97">
                  <c:v>1984</c:v>
                </c:pt>
                <c:pt idx="98">
                  <c:v>1985</c:v>
                </c:pt>
                <c:pt idx="99">
                  <c:v>1986</c:v>
                </c:pt>
                <c:pt idx="100">
                  <c:v>1987</c:v>
                </c:pt>
                <c:pt idx="101">
                  <c:v>1988</c:v>
                </c:pt>
                <c:pt idx="102">
                  <c:v>1989</c:v>
                </c:pt>
                <c:pt idx="103">
                  <c:v>1990</c:v>
                </c:pt>
                <c:pt idx="104">
                  <c:v>1991</c:v>
                </c:pt>
                <c:pt idx="105">
                  <c:v>1992</c:v>
                </c:pt>
                <c:pt idx="106">
                  <c:v>1993</c:v>
                </c:pt>
                <c:pt idx="107">
                  <c:v>1994</c:v>
                </c:pt>
                <c:pt idx="108">
                  <c:v>1995</c:v>
                </c:pt>
                <c:pt idx="109">
                  <c:v>1996</c:v>
                </c:pt>
                <c:pt idx="110">
                  <c:v>1997</c:v>
                </c:pt>
                <c:pt idx="111">
                  <c:v>1998</c:v>
                </c:pt>
                <c:pt idx="112">
                  <c:v>1999</c:v>
                </c:pt>
                <c:pt idx="113">
                  <c:v>2000</c:v>
                </c:pt>
                <c:pt idx="114">
                  <c:v>2001</c:v>
                </c:pt>
                <c:pt idx="115">
                  <c:v>2002</c:v>
                </c:pt>
                <c:pt idx="116">
                  <c:v>2003</c:v>
                </c:pt>
                <c:pt idx="117">
                  <c:v>2004</c:v>
                </c:pt>
                <c:pt idx="118">
                  <c:v>2005</c:v>
                </c:pt>
                <c:pt idx="119">
                  <c:v>2006</c:v>
                </c:pt>
                <c:pt idx="120">
                  <c:v>2007</c:v>
                </c:pt>
                <c:pt idx="121">
                  <c:v>2008</c:v>
                </c:pt>
                <c:pt idx="122">
                  <c:v>2009</c:v>
                </c:pt>
                <c:pt idx="123">
                  <c:v>2010</c:v>
                </c:pt>
                <c:pt idx="124">
                  <c:v>2011</c:v>
                </c:pt>
                <c:pt idx="125">
                  <c:v>2012</c:v>
                </c:pt>
                <c:pt idx="126">
                  <c:v>2013</c:v>
                </c:pt>
                <c:pt idx="127">
                  <c:v>2014</c:v>
                </c:pt>
                <c:pt idx="128">
                  <c:v>2015</c:v>
                </c:pt>
                <c:pt idx="129">
                  <c:v>2016</c:v>
                </c:pt>
                <c:pt idx="130">
                  <c:v>2017</c:v>
                </c:pt>
                <c:pt idx="131">
                  <c:v>2018</c:v>
                </c:pt>
                <c:pt idx="132">
                  <c:v>2019</c:v>
                </c:pt>
                <c:pt idx="133">
                  <c:v>2020</c:v>
                </c:pt>
                <c:pt idx="134">
                  <c:v>2021</c:v>
                </c:pt>
                <c:pt idx="135">
                  <c:v>2022</c:v>
                </c:pt>
                <c:pt idx="136">
                  <c:v>2023</c:v>
                </c:pt>
              </c:numCache>
            </c:numRef>
          </c:xVal>
          <c:yVal>
            <c:numRef>
              <c:f>'Венесуэла-Бриньоли'!$J$3:$J$139</c:f>
              <c:numCache>
                <c:formatCode>0.0</c:formatCode>
                <c:ptCount val="137"/>
                <c:pt idx="0">
                  <c:v>32.299999999999997</c:v>
                </c:pt>
                <c:pt idx="1">
                  <c:v>31.086400000000001</c:v>
                </c:pt>
                <c:pt idx="2">
                  <c:v>29.9712</c:v>
                </c:pt>
                <c:pt idx="3">
                  <c:v>29.052800000000001</c:v>
                </c:pt>
                <c:pt idx="4">
                  <c:v>28.429600000000001</c:v>
                </c:pt>
                <c:pt idx="5">
                  <c:v>28.2</c:v>
                </c:pt>
                <c:pt idx="6">
                  <c:v>28.3248</c:v>
                </c:pt>
                <c:pt idx="7">
                  <c:v>28.622399999999999</c:v>
                </c:pt>
                <c:pt idx="8">
                  <c:v>28.977599999999999</c:v>
                </c:pt>
                <c:pt idx="9">
                  <c:v>29.275200000000002</c:v>
                </c:pt>
                <c:pt idx="10">
                  <c:v>29.4</c:v>
                </c:pt>
                <c:pt idx="11">
                  <c:v>29.379200000000001</c:v>
                </c:pt>
                <c:pt idx="12">
                  <c:v>29.329599999999999</c:v>
                </c:pt>
                <c:pt idx="13">
                  <c:v>29.270399999999999</c:v>
                </c:pt>
                <c:pt idx="14">
                  <c:v>29.220800000000001</c:v>
                </c:pt>
                <c:pt idx="15">
                  <c:v>29.2</c:v>
                </c:pt>
                <c:pt idx="16">
                  <c:v>29.2728</c:v>
                </c:pt>
                <c:pt idx="17">
                  <c:v>29.446400000000001</c:v>
                </c:pt>
                <c:pt idx="18">
                  <c:v>29.653600000000001</c:v>
                </c:pt>
                <c:pt idx="19">
                  <c:v>29.827200000000001</c:v>
                </c:pt>
                <c:pt idx="20">
                  <c:v>29.9</c:v>
                </c:pt>
                <c:pt idx="21">
                  <c:v>29.733599999999999</c:v>
                </c:pt>
                <c:pt idx="22">
                  <c:v>29.3368</c:v>
                </c:pt>
                <c:pt idx="23">
                  <c:v>28.863199999999999</c:v>
                </c:pt>
                <c:pt idx="24">
                  <c:v>28.4664</c:v>
                </c:pt>
                <c:pt idx="25">
                  <c:v>28.3</c:v>
                </c:pt>
                <c:pt idx="26">
                  <c:v>28.445599999999999</c:v>
                </c:pt>
                <c:pt idx="27">
                  <c:v>28.7928</c:v>
                </c:pt>
                <c:pt idx="28">
                  <c:v>29.2072</c:v>
                </c:pt>
                <c:pt idx="29">
                  <c:v>29.554400000000001</c:v>
                </c:pt>
                <c:pt idx="30">
                  <c:v>29.7</c:v>
                </c:pt>
                <c:pt idx="31">
                  <c:v>29.233699999999999</c:v>
                </c:pt>
                <c:pt idx="32">
                  <c:v>28.0931</c:v>
                </c:pt>
                <c:pt idx="33">
                  <c:v>26.665700000000001</c:v>
                </c:pt>
                <c:pt idx="34">
                  <c:v>25.338799999999999</c:v>
                </c:pt>
                <c:pt idx="35">
                  <c:v>24.5</c:v>
                </c:pt>
                <c:pt idx="36">
                  <c:v>24.1008</c:v>
                </c:pt>
                <c:pt idx="37">
                  <c:v>23.801300000000001</c:v>
                </c:pt>
                <c:pt idx="38">
                  <c:v>23.551300000000001</c:v>
                </c:pt>
                <c:pt idx="39">
                  <c:v>23.300899999999999</c:v>
                </c:pt>
                <c:pt idx="40">
                  <c:v>23</c:v>
                </c:pt>
                <c:pt idx="41">
                  <c:v>22.6021</c:v>
                </c:pt>
                <c:pt idx="42">
                  <c:v>22.137799999999999</c:v>
                </c:pt>
                <c:pt idx="43">
                  <c:v>21.6724</c:v>
                </c:pt>
                <c:pt idx="44">
                  <c:v>21.2713</c:v>
                </c:pt>
                <c:pt idx="45">
                  <c:v>21</c:v>
                </c:pt>
                <c:pt idx="46">
                  <c:v>20.8443</c:v>
                </c:pt>
                <c:pt idx="47">
                  <c:v>20.730399999999999</c:v>
                </c:pt>
                <c:pt idx="48">
                  <c:v>20.634399999999999</c:v>
                </c:pt>
                <c:pt idx="49">
                  <c:v>20.5322</c:v>
                </c:pt>
                <c:pt idx="50">
                  <c:v>20.399999999999999</c:v>
                </c:pt>
                <c:pt idx="51">
                  <c:v>20.238600000000002</c:v>
                </c:pt>
                <c:pt idx="52">
                  <c:v>20.058199999999999</c:v>
                </c:pt>
                <c:pt idx="53">
                  <c:v>19.848400000000002</c:v>
                </c:pt>
                <c:pt idx="54">
                  <c:v>19.5991</c:v>
                </c:pt>
                <c:pt idx="55">
                  <c:v>19.3</c:v>
                </c:pt>
                <c:pt idx="56">
                  <c:v>18.8675</c:v>
                </c:pt>
                <c:pt idx="57">
                  <c:v>18.267299999999999</c:v>
                </c:pt>
                <c:pt idx="58">
                  <c:v>17.563400000000001</c:v>
                </c:pt>
                <c:pt idx="59">
                  <c:v>16.819700000000001</c:v>
                </c:pt>
                <c:pt idx="60">
                  <c:v>16.100000000000001</c:v>
                </c:pt>
                <c:pt idx="61">
                  <c:v>15.3474</c:v>
                </c:pt>
                <c:pt idx="62">
                  <c:v>14.517899999999999</c:v>
                </c:pt>
                <c:pt idx="63">
                  <c:v>13.694599999999999</c:v>
                </c:pt>
                <c:pt idx="64">
                  <c:v>12.9804209197356</c:v>
                </c:pt>
                <c:pt idx="65">
                  <c:v>12.544701612000001</c:v>
                </c:pt>
                <c:pt idx="66">
                  <c:v>12.360739501459001</c:v>
                </c:pt>
                <c:pt idx="67">
                  <c:v>12.246207467068999</c:v>
                </c:pt>
                <c:pt idx="68">
                  <c:v>12.074616053202</c:v>
                </c:pt>
                <c:pt idx="69">
                  <c:v>11.782763616455602</c:v>
                </c:pt>
                <c:pt idx="70">
                  <c:v>11.4</c:v>
                </c:pt>
                <c:pt idx="71">
                  <c:v>10.9</c:v>
                </c:pt>
                <c:pt idx="72">
                  <c:v>10.5</c:v>
                </c:pt>
                <c:pt idx="73">
                  <c:v>10</c:v>
                </c:pt>
                <c:pt idx="74">
                  <c:v>9.6</c:v>
                </c:pt>
                <c:pt idx="75">
                  <c:v>9.3000000000000007</c:v>
                </c:pt>
                <c:pt idx="76">
                  <c:v>8.8000000000000007</c:v>
                </c:pt>
                <c:pt idx="77">
                  <c:v>8.5</c:v>
                </c:pt>
                <c:pt idx="78">
                  <c:v>8.1</c:v>
                </c:pt>
                <c:pt idx="79">
                  <c:v>7.6</c:v>
                </c:pt>
                <c:pt idx="80">
                  <c:v>7.3</c:v>
                </c:pt>
                <c:pt idx="81">
                  <c:v>7.1</c:v>
                </c:pt>
                <c:pt idx="82">
                  <c:v>7.1</c:v>
                </c:pt>
                <c:pt idx="83">
                  <c:v>6.7</c:v>
                </c:pt>
                <c:pt idx="84">
                  <c:v>6.5</c:v>
                </c:pt>
                <c:pt idx="85">
                  <c:v>6.3</c:v>
                </c:pt>
                <c:pt idx="86">
                  <c:v>6.2</c:v>
                </c:pt>
                <c:pt idx="87">
                  <c:v>6</c:v>
                </c:pt>
                <c:pt idx="88">
                  <c:v>5.9</c:v>
                </c:pt>
                <c:pt idx="89">
                  <c:v>5.7</c:v>
                </c:pt>
                <c:pt idx="90">
                  <c:v>5.5</c:v>
                </c:pt>
                <c:pt idx="91">
                  <c:v>5.4</c:v>
                </c:pt>
                <c:pt idx="92">
                  <c:v>5.4</c:v>
                </c:pt>
                <c:pt idx="93">
                  <c:v>5.4</c:v>
                </c:pt>
                <c:pt idx="94">
                  <c:v>5.3</c:v>
                </c:pt>
                <c:pt idx="95">
                  <c:v>5.2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4.8</c:v>
                </c:pt>
                <c:pt idx="100">
                  <c:v>4.8</c:v>
                </c:pt>
                <c:pt idx="101">
                  <c:v>4.8</c:v>
                </c:pt>
                <c:pt idx="102">
                  <c:v>4.8</c:v>
                </c:pt>
                <c:pt idx="103">
                  <c:v>4.8</c:v>
                </c:pt>
                <c:pt idx="104">
                  <c:v>4.8</c:v>
                </c:pt>
                <c:pt idx="105">
                  <c:v>4.8</c:v>
                </c:pt>
                <c:pt idx="106">
                  <c:v>4.8</c:v>
                </c:pt>
                <c:pt idx="107">
                  <c:v>4.9000000000000004</c:v>
                </c:pt>
                <c:pt idx="108">
                  <c:v>4.8</c:v>
                </c:pt>
                <c:pt idx="109">
                  <c:v>4.8</c:v>
                </c:pt>
                <c:pt idx="110">
                  <c:v>4.7</c:v>
                </c:pt>
                <c:pt idx="111">
                  <c:v>4.8</c:v>
                </c:pt>
                <c:pt idx="112">
                  <c:v>5</c:v>
                </c:pt>
                <c:pt idx="113">
                  <c:v>4.9000000000000004</c:v>
                </c:pt>
                <c:pt idx="114">
                  <c:v>5.5</c:v>
                </c:pt>
                <c:pt idx="115">
                  <c:v>4.9000000000000004</c:v>
                </c:pt>
                <c:pt idx="116">
                  <c:v>5.3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5.2</c:v>
                </c:pt>
                <c:pt idx="120">
                  <c:v>5.0999999999999996</c:v>
                </c:pt>
                <c:pt idx="121">
                  <c:v>5.5</c:v>
                </c:pt>
                <c:pt idx="122">
                  <c:v>5.5</c:v>
                </c:pt>
                <c:pt idx="123">
                  <c:v>5.5</c:v>
                </c:pt>
                <c:pt idx="124">
                  <c:v>5.6</c:v>
                </c:pt>
                <c:pt idx="125">
                  <c:v>5.7</c:v>
                </c:pt>
                <c:pt idx="126">
                  <c:v>5.8</c:v>
                </c:pt>
                <c:pt idx="127">
                  <c:v>6</c:v>
                </c:pt>
                <c:pt idx="128">
                  <c:v>6</c:v>
                </c:pt>
                <c:pt idx="129">
                  <c:v>6.6</c:v>
                </c:pt>
                <c:pt idx="130">
                  <c:v>6.8</c:v>
                </c:pt>
                <c:pt idx="131">
                  <c:v>6.7</c:v>
                </c:pt>
                <c:pt idx="132">
                  <c:v>6.8</c:v>
                </c:pt>
                <c:pt idx="133">
                  <c:v>7.2</c:v>
                </c:pt>
                <c:pt idx="134">
                  <c:v>7.9</c:v>
                </c:pt>
                <c:pt idx="135">
                  <c:v>7.3</c:v>
                </c:pt>
                <c:pt idx="136">
                  <c:v>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95-41EF-9089-62FCE0AF9D37}"/>
            </c:ext>
          </c:extLst>
        </c:ser>
        <c:ser>
          <c:idx val="2"/>
          <c:order val="2"/>
          <c:tx>
            <c:strRef>
              <c:f>'Венесуэла-Бриньоли'!$K$2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'Венесуэла-Бриньоли'!$H$3:$H$139</c:f>
              <c:numCache>
                <c:formatCode>General</c:formatCode>
                <c:ptCount val="137"/>
                <c:pt idx="0">
                  <c:v>1887</c:v>
                </c:pt>
                <c:pt idx="1">
                  <c:v>1888</c:v>
                </c:pt>
                <c:pt idx="2">
                  <c:v>1889</c:v>
                </c:pt>
                <c:pt idx="3">
                  <c:v>1890</c:v>
                </c:pt>
                <c:pt idx="4">
                  <c:v>1891</c:v>
                </c:pt>
                <c:pt idx="5">
                  <c:v>1892</c:v>
                </c:pt>
                <c:pt idx="6">
                  <c:v>1893</c:v>
                </c:pt>
                <c:pt idx="7">
                  <c:v>1894</c:v>
                </c:pt>
                <c:pt idx="8">
                  <c:v>1895</c:v>
                </c:pt>
                <c:pt idx="9">
                  <c:v>1896</c:v>
                </c:pt>
                <c:pt idx="10">
                  <c:v>1897</c:v>
                </c:pt>
                <c:pt idx="11">
                  <c:v>1898</c:v>
                </c:pt>
                <c:pt idx="12">
                  <c:v>1899</c:v>
                </c:pt>
                <c:pt idx="13">
                  <c:v>1900</c:v>
                </c:pt>
                <c:pt idx="14">
                  <c:v>1901</c:v>
                </c:pt>
                <c:pt idx="15">
                  <c:v>1902</c:v>
                </c:pt>
                <c:pt idx="16">
                  <c:v>1903</c:v>
                </c:pt>
                <c:pt idx="17">
                  <c:v>1904</c:v>
                </c:pt>
                <c:pt idx="18">
                  <c:v>1905</c:v>
                </c:pt>
                <c:pt idx="19">
                  <c:v>1906</c:v>
                </c:pt>
                <c:pt idx="20">
                  <c:v>1907</c:v>
                </c:pt>
                <c:pt idx="21">
                  <c:v>1908</c:v>
                </c:pt>
                <c:pt idx="22">
                  <c:v>1909</c:v>
                </c:pt>
                <c:pt idx="23">
                  <c:v>1910</c:v>
                </c:pt>
                <c:pt idx="24">
                  <c:v>1911</c:v>
                </c:pt>
                <c:pt idx="25">
                  <c:v>1912</c:v>
                </c:pt>
                <c:pt idx="26">
                  <c:v>1913</c:v>
                </c:pt>
                <c:pt idx="27">
                  <c:v>1914</c:v>
                </c:pt>
                <c:pt idx="28">
                  <c:v>1915</c:v>
                </c:pt>
                <c:pt idx="29">
                  <c:v>1916</c:v>
                </c:pt>
                <c:pt idx="30">
                  <c:v>1917</c:v>
                </c:pt>
                <c:pt idx="31">
                  <c:v>1918</c:v>
                </c:pt>
                <c:pt idx="32">
                  <c:v>1919</c:v>
                </c:pt>
                <c:pt idx="33">
                  <c:v>1920</c:v>
                </c:pt>
                <c:pt idx="34">
                  <c:v>1921</c:v>
                </c:pt>
                <c:pt idx="35">
                  <c:v>1922</c:v>
                </c:pt>
                <c:pt idx="36">
                  <c:v>1923</c:v>
                </c:pt>
                <c:pt idx="37">
                  <c:v>1924</c:v>
                </c:pt>
                <c:pt idx="38">
                  <c:v>1925</c:v>
                </c:pt>
                <c:pt idx="39">
                  <c:v>1926</c:v>
                </c:pt>
                <c:pt idx="40">
                  <c:v>1927</c:v>
                </c:pt>
                <c:pt idx="41">
                  <c:v>1928</c:v>
                </c:pt>
                <c:pt idx="42">
                  <c:v>1929</c:v>
                </c:pt>
                <c:pt idx="43">
                  <c:v>1930</c:v>
                </c:pt>
                <c:pt idx="44">
                  <c:v>1931</c:v>
                </c:pt>
                <c:pt idx="45">
                  <c:v>1932</c:v>
                </c:pt>
                <c:pt idx="46">
                  <c:v>1933</c:v>
                </c:pt>
                <c:pt idx="47">
                  <c:v>1934</c:v>
                </c:pt>
                <c:pt idx="48">
                  <c:v>1935</c:v>
                </c:pt>
                <c:pt idx="49">
                  <c:v>1936</c:v>
                </c:pt>
                <c:pt idx="50">
                  <c:v>1937</c:v>
                </c:pt>
                <c:pt idx="51">
                  <c:v>1938</c:v>
                </c:pt>
                <c:pt idx="52">
                  <c:v>1939</c:v>
                </c:pt>
                <c:pt idx="53">
                  <c:v>1940</c:v>
                </c:pt>
                <c:pt idx="54">
                  <c:v>1941</c:v>
                </c:pt>
                <c:pt idx="55">
                  <c:v>1942</c:v>
                </c:pt>
                <c:pt idx="56">
                  <c:v>1943</c:v>
                </c:pt>
                <c:pt idx="57">
                  <c:v>1944</c:v>
                </c:pt>
                <c:pt idx="58">
                  <c:v>1945</c:v>
                </c:pt>
                <c:pt idx="59">
                  <c:v>1946</c:v>
                </c:pt>
                <c:pt idx="60">
                  <c:v>1947</c:v>
                </c:pt>
                <c:pt idx="61">
                  <c:v>1948</c:v>
                </c:pt>
                <c:pt idx="62">
                  <c:v>1949</c:v>
                </c:pt>
                <c:pt idx="63">
                  <c:v>1950</c:v>
                </c:pt>
                <c:pt idx="64">
                  <c:v>1951</c:v>
                </c:pt>
                <c:pt idx="65">
                  <c:v>1952</c:v>
                </c:pt>
                <c:pt idx="66">
                  <c:v>1953</c:v>
                </c:pt>
                <c:pt idx="67">
                  <c:v>1954</c:v>
                </c:pt>
                <c:pt idx="68">
                  <c:v>1955</c:v>
                </c:pt>
                <c:pt idx="69">
                  <c:v>1956</c:v>
                </c:pt>
                <c:pt idx="70">
                  <c:v>1957</c:v>
                </c:pt>
                <c:pt idx="71">
                  <c:v>1958</c:v>
                </c:pt>
                <c:pt idx="72">
                  <c:v>1959</c:v>
                </c:pt>
                <c:pt idx="73">
                  <c:v>1960</c:v>
                </c:pt>
                <c:pt idx="74">
                  <c:v>1961</c:v>
                </c:pt>
                <c:pt idx="75">
                  <c:v>1962</c:v>
                </c:pt>
                <c:pt idx="76">
                  <c:v>1963</c:v>
                </c:pt>
                <c:pt idx="77">
                  <c:v>1964</c:v>
                </c:pt>
                <c:pt idx="78">
                  <c:v>1965</c:v>
                </c:pt>
                <c:pt idx="79">
                  <c:v>1966</c:v>
                </c:pt>
                <c:pt idx="80">
                  <c:v>1967</c:v>
                </c:pt>
                <c:pt idx="81">
                  <c:v>1968</c:v>
                </c:pt>
                <c:pt idx="82">
                  <c:v>1969</c:v>
                </c:pt>
                <c:pt idx="83">
                  <c:v>1970</c:v>
                </c:pt>
                <c:pt idx="84">
                  <c:v>1971</c:v>
                </c:pt>
                <c:pt idx="85">
                  <c:v>1972</c:v>
                </c:pt>
                <c:pt idx="86">
                  <c:v>1973</c:v>
                </c:pt>
                <c:pt idx="87">
                  <c:v>1974</c:v>
                </c:pt>
                <c:pt idx="88">
                  <c:v>1975</c:v>
                </c:pt>
                <c:pt idx="89">
                  <c:v>1976</c:v>
                </c:pt>
                <c:pt idx="90">
                  <c:v>1977</c:v>
                </c:pt>
                <c:pt idx="91">
                  <c:v>1978</c:v>
                </c:pt>
                <c:pt idx="92">
                  <c:v>1979</c:v>
                </c:pt>
                <c:pt idx="93">
                  <c:v>1980</c:v>
                </c:pt>
                <c:pt idx="94">
                  <c:v>1981</c:v>
                </c:pt>
                <c:pt idx="95">
                  <c:v>1982</c:v>
                </c:pt>
                <c:pt idx="96">
                  <c:v>1983</c:v>
                </c:pt>
                <c:pt idx="97">
                  <c:v>1984</c:v>
                </c:pt>
                <c:pt idx="98">
                  <c:v>1985</c:v>
                </c:pt>
                <c:pt idx="99">
                  <c:v>1986</c:v>
                </c:pt>
                <c:pt idx="100">
                  <c:v>1987</c:v>
                </c:pt>
                <c:pt idx="101">
                  <c:v>1988</c:v>
                </c:pt>
                <c:pt idx="102">
                  <c:v>1989</c:v>
                </c:pt>
                <c:pt idx="103">
                  <c:v>1990</c:v>
                </c:pt>
                <c:pt idx="104">
                  <c:v>1991</c:v>
                </c:pt>
                <c:pt idx="105">
                  <c:v>1992</c:v>
                </c:pt>
                <c:pt idx="106">
                  <c:v>1993</c:v>
                </c:pt>
                <c:pt idx="107">
                  <c:v>1994</c:v>
                </c:pt>
                <c:pt idx="108">
                  <c:v>1995</c:v>
                </c:pt>
                <c:pt idx="109">
                  <c:v>1996</c:v>
                </c:pt>
                <c:pt idx="110">
                  <c:v>1997</c:v>
                </c:pt>
                <c:pt idx="111">
                  <c:v>1998</c:v>
                </c:pt>
                <c:pt idx="112">
                  <c:v>1999</c:v>
                </c:pt>
                <c:pt idx="113">
                  <c:v>2000</c:v>
                </c:pt>
                <c:pt idx="114">
                  <c:v>2001</c:v>
                </c:pt>
                <c:pt idx="115">
                  <c:v>2002</c:v>
                </c:pt>
                <c:pt idx="116">
                  <c:v>2003</c:v>
                </c:pt>
                <c:pt idx="117">
                  <c:v>2004</c:v>
                </c:pt>
                <c:pt idx="118">
                  <c:v>2005</c:v>
                </c:pt>
                <c:pt idx="119">
                  <c:v>2006</c:v>
                </c:pt>
                <c:pt idx="120">
                  <c:v>2007</c:v>
                </c:pt>
                <c:pt idx="121">
                  <c:v>2008</c:v>
                </c:pt>
                <c:pt idx="122">
                  <c:v>2009</c:v>
                </c:pt>
                <c:pt idx="123">
                  <c:v>2010</c:v>
                </c:pt>
                <c:pt idx="124">
                  <c:v>2011</c:v>
                </c:pt>
                <c:pt idx="125">
                  <c:v>2012</c:v>
                </c:pt>
                <c:pt idx="126">
                  <c:v>2013</c:v>
                </c:pt>
                <c:pt idx="127">
                  <c:v>2014</c:v>
                </c:pt>
                <c:pt idx="128">
                  <c:v>2015</c:v>
                </c:pt>
                <c:pt idx="129">
                  <c:v>2016</c:v>
                </c:pt>
                <c:pt idx="130">
                  <c:v>2017</c:v>
                </c:pt>
                <c:pt idx="131">
                  <c:v>2018</c:v>
                </c:pt>
                <c:pt idx="132">
                  <c:v>2019</c:v>
                </c:pt>
                <c:pt idx="133">
                  <c:v>2020</c:v>
                </c:pt>
                <c:pt idx="134">
                  <c:v>2021</c:v>
                </c:pt>
                <c:pt idx="135">
                  <c:v>2022</c:v>
                </c:pt>
                <c:pt idx="136">
                  <c:v>2023</c:v>
                </c:pt>
              </c:numCache>
            </c:numRef>
          </c:xVal>
          <c:yVal>
            <c:numRef>
              <c:f>'Венесуэла-Бриньоли'!$K$3:$K$139</c:f>
              <c:numCache>
                <c:formatCode>0.0</c:formatCode>
                <c:ptCount val="137"/>
                <c:pt idx="0">
                  <c:v>12.100000000000001</c:v>
                </c:pt>
                <c:pt idx="1">
                  <c:v>13.639199999999999</c:v>
                </c:pt>
                <c:pt idx="2">
                  <c:v>15.053599999999999</c:v>
                </c:pt>
                <c:pt idx="3">
                  <c:v>16.218399999999999</c:v>
                </c:pt>
                <c:pt idx="4">
                  <c:v>17.008800000000001</c:v>
                </c:pt>
                <c:pt idx="5">
                  <c:v>17.3</c:v>
                </c:pt>
                <c:pt idx="6">
                  <c:v>16.979600000000001</c:v>
                </c:pt>
                <c:pt idx="7">
                  <c:v>16.194700000000005</c:v>
                </c:pt>
                <c:pt idx="8">
                  <c:v>15.210100000000001</c:v>
                </c:pt>
                <c:pt idx="9">
                  <c:v>14.290299999999998</c:v>
                </c:pt>
                <c:pt idx="10">
                  <c:v>13.700000000000003</c:v>
                </c:pt>
                <c:pt idx="11">
                  <c:v>13.369699999999998</c:v>
                </c:pt>
                <c:pt idx="12">
                  <c:v>13.069900000000004</c:v>
                </c:pt>
                <c:pt idx="13">
                  <c:v>12.825300000000002</c:v>
                </c:pt>
                <c:pt idx="14">
                  <c:v>12.660399999999999</c:v>
                </c:pt>
                <c:pt idx="15">
                  <c:v>12.599999999999998</c:v>
                </c:pt>
                <c:pt idx="16">
                  <c:v>12.675999999999998</c:v>
                </c:pt>
                <c:pt idx="17">
                  <c:v>12.871999999999996</c:v>
                </c:pt>
                <c:pt idx="18">
                  <c:v>13.139999999999997</c:v>
                </c:pt>
                <c:pt idx="19">
                  <c:v>13.431999999999999</c:v>
                </c:pt>
                <c:pt idx="20">
                  <c:v>13.700000000000003</c:v>
                </c:pt>
                <c:pt idx="21">
                  <c:v>14.113600000000002</c:v>
                </c:pt>
                <c:pt idx="22">
                  <c:v>14.752799999999997</c:v>
                </c:pt>
                <c:pt idx="23">
                  <c:v>15.435200000000002</c:v>
                </c:pt>
                <c:pt idx="24">
                  <c:v>15.978400000000001</c:v>
                </c:pt>
                <c:pt idx="25">
                  <c:v>16.2</c:v>
                </c:pt>
                <c:pt idx="26">
                  <c:v>15.802300000000002</c:v>
                </c:pt>
                <c:pt idx="27">
                  <c:v>14.826799999999999</c:v>
                </c:pt>
                <c:pt idx="28">
                  <c:v>13.600200000000001</c:v>
                </c:pt>
                <c:pt idx="29">
                  <c:v>12.449100000000001</c:v>
                </c:pt>
                <c:pt idx="30">
                  <c:v>11.7</c:v>
                </c:pt>
                <c:pt idx="31">
                  <c:v>11.708400000000005</c:v>
                </c:pt>
                <c:pt idx="32">
                  <c:v>12.392299999999999</c:v>
                </c:pt>
                <c:pt idx="33">
                  <c:v>13.421900000000001</c:v>
                </c:pt>
                <c:pt idx="34">
                  <c:v>14.467700000000001</c:v>
                </c:pt>
                <c:pt idx="35">
                  <c:v>15.200000000000003</c:v>
                </c:pt>
                <c:pt idx="36">
                  <c:v>15.7864</c:v>
                </c:pt>
                <c:pt idx="37">
                  <c:v>16.532299999999996</c:v>
                </c:pt>
                <c:pt idx="38">
                  <c:v>17.315099999999997</c:v>
                </c:pt>
                <c:pt idx="39">
                  <c:v>18.011900000000004</c:v>
                </c:pt>
                <c:pt idx="40">
                  <c:v>18.5</c:v>
                </c:pt>
                <c:pt idx="41">
                  <c:v>18.627499999999998</c:v>
                </c:pt>
                <c:pt idx="42">
                  <c:v>18.447000000000003</c:v>
                </c:pt>
                <c:pt idx="43">
                  <c:v>18.142799999999998</c:v>
                </c:pt>
                <c:pt idx="44">
                  <c:v>17.899100000000001</c:v>
                </c:pt>
                <c:pt idx="45">
                  <c:v>17.899999999999999</c:v>
                </c:pt>
                <c:pt idx="46">
                  <c:v>18.090700000000002</c:v>
                </c:pt>
                <c:pt idx="47">
                  <c:v>18.298500000000001</c:v>
                </c:pt>
                <c:pt idx="48">
                  <c:v>18.530999999999999</c:v>
                </c:pt>
                <c:pt idx="49">
                  <c:v>18.7957</c:v>
                </c:pt>
                <c:pt idx="50">
                  <c:v>19.100000000000001</c:v>
                </c:pt>
                <c:pt idx="51">
                  <c:v>19.464600000000001</c:v>
                </c:pt>
                <c:pt idx="52">
                  <c:v>19.905700000000003</c:v>
                </c:pt>
                <c:pt idx="53">
                  <c:v>20.424600000000002</c:v>
                </c:pt>
                <c:pt idx="54">
                  <c:v>21.022300000000001</c:v>
                </c:pt>
                <c:pt idx="55">
                  <c:v>21.7</c:v>
                </c:pt>
                <c:pt idx="56">
                  <c:v>22.642099999999999</c:v>
                </c:pt>
                <c:pt idx="57">
                  <c:v>23.904699999999998</c:v>
                </c:pt>
                <c:pt idx="58">
                  <c:v>25.296199999999999</c:v>
                </c:pt>
                <c:pt idx="59">
                  <c:v>26.6251</c:v>
                </c:pt>
                <c:pt idx="60">
                  <c:v>27.699999999999996</c:v>
                </c:pt>
                <c:pt idx="61">
                  <c:v>28.636000000000003</c:v>
                </c:pt>
                <c:pt idx="62">
                  <c:v>29.619100000000003</c:v>
                </c:pt>
                <c:pt idx="63">
                  <c:v>30.564399999999999</c:v>
                </c:pt>
                <c:pt idx="64">
                  <c:v>31.433244623977593</c:v>
                </c:pt>
                <c:pt idx="65">
                  <c:v>32.303873385200006</c:v>
                </c:pt>
                <c:pt idx="66">
                  <c:v>33.235637436912</c:v>
                </c:pt>
                <c:pt idx="67">
                  <c:v>34.133112286422005</c:v>
                </c:pt>
                <c:pt idx="68">
                  <c:v>34.901697626861996</c:v>
                </c:pt>
                <c:pt idx="69">
                  <c:v>35.451792098824797</c:v>
                </c:pt>
                <c:pt idx="70">
                  <c:v>35.700000000000003</c:v>
                </c:pt>
                <c:pt idx="71">
                  <c:v>35.9</c:v>
                </c:pt>
                <c:pt idx="72">
                  <c:v>35.200000000000003</c:v>
                </c:pt>
                <c:pt idx="73">
                  <c:v>35</c:v>
                </c:pt>
                <c:pt idx="74">
                  <c:v>34.5</c:v>
                </c:pt>
                <c:pt idx="75">
                  <c:v>34.099999999999994</c:v>
                </c:pt>
                <c:pt idx="76">
                  <c:v>33.900000000000006</c:v>
                </c:pt>
                <c:pt idx="77">
                  <c:v>33.5</c:v>
                </c:pt>
                <c:pt idx="78">
                  <c:v>33.199999999999996</c:v>
                </c:pt>
                <c:pt idx="79">
                  <c:v>32.9</c:v>
                </c:pt>
                <c:pt idx="80">
                  <c:v>32.400000000000006</c:v>
                </c:pt>
                <c:pt idx="81">
                  <c:v>31.9</c:v>
                </c:pt>
                <c:pt idx="82">
                  <c:v>31.1</c:v>
                </c:pt>
                <c:pt idx="83">
                  <c:v>30.8</c:v>
                </c:pt>
                <c:pt idx="84">
                  <c:v>30.200000000000003</c:v>
                </c:pt>
                <c:pt idx="85">
                  <c:v>29.8</c:v>
                </c:pt>
                <c:pt idx="86">
                  <c:v>29.500000000000004</c:v>
                </c:pt>
                <c:pt idx="87">
                  <c:v>29.299999999999997</c:v>
                </c:pt>
                <c:pt idx="88">
                  <c:v>29.1</c:v>
                </c:pt>
                <c:pt idx="89">
                  <c:v>29.000000000000004</c:v>
                </c:pt>
                <c:pt idx="90">
                  <c:v>29</c:v>
                </c:pt>
                <c:pt idx="91">
                  <c:v>28.700000000000003</c:v>
                </c:pt>
                <c:pt idx="92">
                  <c:v>28.4</c:v>
                </c:pt>
                <c:pt idx="93">
                  <c:v>27.9</c:v>
                </c:pt>
                <c:pt idx="94">
                  <c:v>27.499999999999996</c:v>
                </c:pt>
                <c:pt idx="95">
                  <c:v>27.099999999999998</c:v>
                </c:pt>
                <c:pt idx="96">
                  <c:v>26.8</c:v>
                </c:pt>
                <c:pt idx="97">
                  <c:v>26.4</c:v>
                </c:pt>
                <c:pt idx="98">
                  <c:v>26</c:v>
                </c:pt>
                <c:pt idx="99">
                  <c:v>26.099999999999998</c:v>
                </c:pt>
                <c:pt idx="100">
                  <c:v>25.8</c:v>
                </c:pt>
                <c:pt idx="101">
                  <c:v>25.3</c:v>
                </c:pt>
                <c:pt idx="102">
                  <c:v>24.7</c:v>
                </c:pt>
                <c:pt idx="103">
                  <c:v>24.099999999999998</c:v>
                </c:pt>
                <c:pt idx="104">
                  <c:v>23.5</c:v>
                </c:pt>
                <c:pt idx="105">
                  <c:v>22.9</c:v>
                </c:pt>
                <c:pt idx="106">
                  <c:v>22.3</c:v>
                </c:pt>
                <c:pt idx="107">
                  <c:v>21.6</c:v>
                </c:pt>
                <c:pt idx="108">
                  <c:v>21.2</c:v>
                </c:pt>
                <c:pt idx="109">
                  <c:v>20.7</c:v>
                </c:pt>
                <c:pt idx="110">
                  <c:v>20.400000000000002</c:v>
                </c:pt>
                <c:pt idx="111">
                  <c:v>19.8</c:v>
                </c:pt>
                <c:pt idx="112">
                  <c:v>19.2</c:v>
                </c:pt>
                <c:pt idx="113">
                  <c:v>18.799999999999997</c:v>
                </c:pt>
                <c:pt idx="114">
                  <c:v>18.100000000000001</c:v>
                </c:pt>
                <c:pt idx="115">
                  <c:v>18.399999999999999</c:v>
                </c:pt>
                <c:pt idx="116">
                  <c:v>17.599999999999998</c:v>
                </c:pt>
                <c:pt idx="117">
                  <c:v>17.299999999999997</c:v>
                </c:pt>
                <c:pt idx="118">
                  <c:v>17.299999999999997</c:v>
                </c:pt>
                <c:pt idx="119">
                  <c:v>16.900000000000002</c:v>
                </c:pt>
                <c:pt idx="120">
                  <c:v>16.399999999999999</c:v>
                </c:pt>
                <c:pt idx="121">
                  <c:v>15.600000000000001</c:v>
                </c:pt>
                <c:pt idx="122">
                  <c:v>15.100000000000001</c:v>
                </c:pt>
                <c:pt idx="123">
                  <c:v>14.8</c:v>
                </c:pt>
                <c:pt idx="124">
                  <c:v>14.6</c:v>
                </c:pt>
                <c:pt idx="125">
                  <c:v>14.2</c:v>
                </c:pt>
                <c:pt idx="126">
                  <c:v>13.7</c:v>
                </c:pt>
                <c:pt idx="127">
                  <c:v>13.100000000000001</c:v>
                </c:pt>
                <c:pt idx="128">
                  <c:v>12.600000000000001</c:v>
                </c:pt>
                <c:pt idx="129">
                  <c:v>11.700000000000001</c:v>
                </c:pt>
                <c:pt idx="130">
                  <c:v>11.099999999999998</c:v>
                </c:pt>
                <c:pt idx="131">
                  <c:v>10.600000000000001</c:v>
                </c:pt>
                <c:pt idx="132">
                  <c:v>9.5</c:v>
                </c:pt>
                <c:pt idx="133">
                  <c:v>8.3000000000000007</c:v>
                </c:pt>
                <c:pt idx="134">
                  <c:v>7.2999999999999989</c:v>
                </c:pt>
                <c:pt idx="135">
                  <c:v>7.7</c:v>
                </c:pt>
                <c:pt idx="136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95-41EF-9089-62FCE0AF9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357208"/>
        <c:axId val="867354584"/>
      </c:scatterChart>
      <c:valAx>
        <c:axId val="867357208"/>
        <c:scaling>
          <c:orientation val="minMax"/>
          <c:max val="203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7354584"/>
        <c:crosses val="autoZero"/>
        <c:crossBetween val="midCat"/>
        <c:majorUnit val="10"/>
      </c:valAx>
      <c:valAx>
        <c:axId val="86735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735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сглаживание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'Гватемала-Бриньоли'!$A$3:$A$119</c:f>
              <c:numCache>
                <c:formatCode>General</c:formatCode>
                <c:ptCount val="117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</c:numCache>
            </c:numRef>
          </c:cat>
          <c:val>
            <c:numRef>
              <c:f>'Гватемала-Бриньоли'!$B$3:$B$119</c:f>
              <c:numCache>
                <c:formatCode>0.00</c:formatCode>
                <c:ptCount val="117"/>
                <c:pt idx="0">
                  <c:v>43.98</c:v>
                </c:pt>
                <c:pt idx="1">
                  <c:v>43.4</c:v>
                </c:pt>
                <c:pt idx="2">
                  <c:v>44.46</c:v>
                </c:pt>
                <c:pt idx="3">
                  <c:v>42.65</c:v>
                </c:pt>
                <c:pt idx="4">
                  <c:v>47.48</c:v>
                </c:pt>
                <c:pt idx="5">
                  <c:v>50.89</c:v>
                </c:pt>
                <c:pt idx="6">
                  <c:v>46.68</c:v>
                </c:pt>
                <c:pt idx="7">
                  <c:v>45.61</c:v>
                </c:pt>
                <c:pt idx="8">
                  <c:v>44.97</c:v>
                </c:pt>
                <c:pt idx="9">
                  <c:v>44.89</c:v>
                </c:pt>
                <c:pt idx="10">
                  <c:v>44.36</c:v>
                </c:pt>
                <c:pt idx="11">
                  <c:v>51.66</c:v>
                </c:pt>
                <c:pt idx="12">
                  <c:v>48.18</c:v>
                </c:pt>
                <c:pt idx="13">
                  <c:v>46.57</c:v>
                </c:pt>
                <c:pt idx="14">
                  <c:v>44.99</c:v>
                </c:pt>
                <c:pt idx="15">
                  <c:v>48.43</c:v>
                </c:pt>
                <c:pt idx="16">
                  <c:v>47.07</c:v>
                </c:pt>
                <c:pt idx="17">
                  <c:v>47.21</c:v>
                </c:pt>
                <c:pt idx="18">
                  <c:v>47.62</c:v>
                </c:pt>
                <c:pt idx="19">
                  <c:v>44.72</c:v>
                </c:pt>
                <c:pt idx="20">
                  <c:v>43.97</c:v>
                </c:pt>
                <c:pt idx="21">
                  <c:v>41.48</c:v>
                </c:pt>
                <c:pt idx="22">
                  <c:v>40.020000000000003</c:v>
                </c:pt>
                <c:pt idx="23">
                  <c:v>43.23</c:v>
                </c:pt>
                <c:pt idx="24">
                  <c:v>37.43</c:v>
                </c:pt>
                <c:pt idx="25">
                  <c:v>36.61</c:v>
                </c:pt>
                <c:pt idx="26">
                  <c:v>36.909999999999997</c:v>
                </c:pt>
                <c:pt idx="27">
                  <c:v>39.35</c:v>
                </c:pt>
                <c:pt idx="28">
                  <c:v>42.34</c:v>
                </c:pt>
                <c:pt idx="29">
                  <c:v>39.49</c:v>
                </c:pt>
                <c:pt idx="30">
                  <c:v>41.89</c:v>
                </c:pt>
                <c:pt idx="31">
                  <c:v>42.18</c:v>
                </c:pt>
                <c:pt idx="32">
                  <c:v>40.36</c:v>
                </c:pt>
                <c:pt idx="33">
                  <c:v>41.26</c:v>
                </c:pt>
                <c:pt idx="34">
                  <c:v>41.49</c:v>
                </c:pt>
                <c:pt idx="35">
                  <c:v>39.65</c:v>
                </c:pt>
                <c:pt idx="36">
                  <c:v>36.6</c:v>
                </c:pt>
                <c:pt idx="37">
                  <c:v>38.979999999999997</c:v>
                </c:pt>
                <c:pt idx="38">
                  <c:v>38.5</c:v>
                </c:pt>
                <c:pt idx="39">
                  <c:v>34.5</c:v>
                </c:pt>
                <c:pt idx="40">
                  <c:v>42.81</c:v>
                </c:pt>
                <c:pt idx="41">
                  <c:v>40.97</c:v>
                </c:pt>
                <c:pt idx="42">
                  <c:v>41.03</c:v>
                </c:pt>
                <c:pt idx="43">
                  <c:v>42.66</c:v>
                </c:pt>
                <c:pt idx="44">
                  <c:v>42.69</c:v>
                </c:pt>
                <c:pt idx="45">
                  <c:v>41.55</c:v>
                </c:pt>
                <c:pt idx="46">
                  <c:v>43.25</c:v>
                </c:pt>
                <c:pt idx="47">
                  <c:v>43.75</c:v>
                </c:pt>
                <c:pt idx="48">
                  <c:v>44.27</c:v>
                </c:pt>
                <c:pt idx="49">
                  <c:v>40.090000000000003</c:v>
                </c:pt>
                <c:pt idx="50">
                  <c:v>43.42</c:v>
                </c:pt>
                <c:pt idx="51">
                  <c:v>42.37</c:v>
                </c:pt>
                <c:pt idx="52">
                  <c:v>39.409999999999997</c:v>
                </c:pt>
                <c:pt idx="53">
                  <c:v>37.590000000000003</c:v>
                </c:pt>
                <c:pt idx="54">
                  <c:v>37.450000000000003</c:v>
                </c:pt>
                <c:pt idx="55">
                  <c:v>39.18</c:v>
                </c:pt>
                <c:pt idx="56">
                  <c:v>39.03</c:v>
                </c:pt>
                <c:pt idx="57">
                  <c:v>38.270000000000003</c:v>
                </c:pt>
                <c:pt idx="58">
                  <c:v>38.57</c:v>
                </c:pt>
                <c:pt idx="59">
                  <c:v>39.71</c:v>
                </c:pt>
                <c:pt idx="60">
                  <c:v>40.99</c:v>
                </c:pt>
                <c:pt idx="61">
                  <c:v>39.200000000000003</c:v>
                </c:pt>
                <c:pt idx="62">
                  <c:v>40.18</c:v>
                </c:pt>
                <c:pt idx="63">
                  <c:v>41.8</c:v>
                </c:pt>
                <c:pt idx="64">
                  <c:v>41.13</c:v>
                </c:pt>
                <c:pt idx="65">
                  <c:v>43.46</c:v>
                </c:pt>
                <c:pt idx="66">
                  <c:v>43.4</c:v>
                </c:pt>
                <c:pt idx="67">
                  <c:v>47.58</c:v>
                </c:pt>
                <c:pt idx="68">
                  <c:v>47.75</c:v>
                </c:pt>
                <c:pt idx="69">
                  <c:v>48.12</c:v>
                </c:pt>
                <c:pt idx="70">
                  <c:v>47.72</c:v>
                </c:pt>
                <c:pt idx="71">
                  <c:v>49.6</c:v>
                </c:pt>
                <c:pt idx="72">
                  <c:v>48.29</c:v>
                </c:pt>
                <c:pt idx="73">
                  <c:v>48.55</c:v>
                </c:pt>
                <c:pt idx="74">
                  <c:v>49.28</c:v>
                </c:pt>
                <c:pt idx="75">
                  <c:v>51.94</c:v>
                </c:pt>
                <c:pt idx="76">
                  <c:v>51.83</c:v>
                </c:pt>
                <c:pt idx="77">
                  <c:v>52.45</c:v>
                </c:pt>
                <c:pt idx="78">
                  <c:v>51.59</c:v>
                </c:pt>
                <c:pt idx="79">
                  <c:v>52.73</c:v>
                </c:pt>
                <c:pt idx="80">
                  <c:v>52.3</c:v>
                </c:pt>
                <c:pt idx="81">
                  <c:v>52.64</c:v>
                </c:pt>
                <c:pt idx="82">
                  <c:v>50.26</c:v>
                </c:pt>
                <c:pt idx="83">
                  <c:v>50.34</c:v>
                </c:pt>
                <c:pt idx="84">
                  <c:v>48.5</c:v>
                </c:pt>
                <c:pt idx="85">
                  <c:v>48.18</c:v>
                </c:pt>
                <c:pt idx="86">
                  <c:v>48.46</c:v>
                </c:pt>
                <c:pt idx="87">
                  <c:v>46.79</c:v>
                </c:pt>
                <c:pt idx="88">
                  <c:v>46.62</c:v>
                </c:pt>
                <c:pt idx="89">
                  <c:v>46.18</c:v>
                </c:pt>
                <c:pt idx="90">
                  <c:v>44.33</c:v>
                </c:pt>
                <c:pt idx="91">
                  <c:v>46.85</c:v>
                </c:pt>
                <c:pt idx="92">
                  <c:v>47.95</c:v>
                </c:pt>
                <c:pt idx="93">
                  <c:v>45.92</c:v>
                </c:pt>
                <c:pt idx="94">
                  <c:v>47.18</c:v>
                </c:pt>
                <c:pt idx="95">
                  <c:v>45.94</c:v>
                </c:pt>
                <c:pt idx="96">
                  <c:v>47.25</c:v>
                </c:pt>
                <c:pt idx="97">
                  <c:v>49.24</c:v>
                </c:pt>
                <c:pt idx="98">
                  <c:v>48.11</c:v>
                </c:pt>
                <c:pt idx="99">
                  <c:v>48.28</c:v>
                </c:pt>
                <c:pt idx="100">
                  <c:v>48.25</c:v>
                </c:pt>
                <c:pt idx="101">
                  <c:v>46.13</c:v>
                </c:pt>
                <c:pt idx="102">
                  <c:v>45.44</c:v>
                </c:pt>
                <c:pt idx="103">
                  <c:v>43.51</c:v>
                </c:pt>
                <c:pt idx="104">
                  <c:v>43.14</c:v>
                </c:pt>
                <c:pt idx="105">
                  <c:v>43.99</c:v>
                </c:pt>
                <c:pt idx="106">
                  <c:v>40.65</c:v>
                </c:pt>
                <c:pt idx="107">
                  <c:v>40.33</c:v>
                </c:pt>
                <c:pt idx="108">
                  <c:v>41.34</c:v>
                </c:pt>
                <c:pt idx="109">
                  <c:v>40.700000000000003</c:v>
                </c:pt>
                <c:pt idx="110">
                  <c:v>39.86</c:v>
                </c:pt>
                <c:pt idx="111">
                  <c:v>40.25</c:v>
                </c:pt>
                <c:pt idx="112">
                  <c:v>39.6</c:v>
                </c:pt>
                <c:pt idx="113">
                  <c:v>39.25</c:v>
                </c:pt>
                <c:pt idx="114">
                  <c:v>39.4</c:v>
                </c:pt>
                <c:pt idx="115">
                  <c:v>37.31</c:v>
                </c:pt>
                <c:pt idx="116">
                  <c:v>32.130000000000003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3-48A2-8AF6-8BE8A8F99A2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'Гватемала-Бриньоли'!$A$3:$A$119</c:f>
              <c:numCache>
                <c:formatCode>General</c:formatCode>
                <c:ptCount val="117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</c:numCache>
            </c:numRef>
          </c:cat>
          <c:val>
            <c:numRef>
              <c:f>'Гватемала-Бриньоли'!$C$3:$C$119</c:f>
              <c:numCache>
                <c:formatCode>0.00</c:formatCode>
                <c:ptCount val="117"/>
                <c:pt idx="0">
                  <c:v>30.74</c:v>
                </c:pt>
                <c:pt idx="1">
                  <c:v>27.2</c:v>
                </c:pt>
                <c:pt idx="2">
                  <c:v>32.57</c:v>
                </c:pt>
                <c:pt idx="3">
                  <c:v>54.07</c:v>
                </c:pt>
                <c:pt idx="4">
                  <c:v>55.23</c:v>
                </c:pt>
                <c:pt idx="5">
                  <c:v>26.74</c:v>
                </c:pt>
                <c:pt idx="6">
                  <c:v>24.83</c:v>
                </c:pt>
                <c:pt idx="7">
                  <c:v>23.23</c:v>
                </c:pt>
                <c:pt idx="8">
                  <c:v>26.53</c:v>
                </c:pt>
                <c:pt idx="9">
                  <c:v>27</c:v>
                </c:pt>
                <c:pt idx="10">
                  <c:v>65.17</c:v>
                </c:pt>
                <c:pt idx="11">
                  <c:v>48.96</c:v>
                </c:pt>
                <c:pt idx="12">
                  <c:v>25.15</c:v>
                </c:pt>
                <c:pt idx="13">
                  <c:v>25.28</c:v>
                </c:pt>
                <c:pt idx="14">
                  <c:v>26.21</c:v>
                </c:pt>
                <c:pt idx="15">
                  <c:v>26.8</c:v>
                </c:pt>
                <c:pt idx="16">
                  <c:v>27.27</c:v>
                </c:pt>
                <c:pt idx="17">
                  <c:v>37.75</c:v>
                </c:pt>
                <c:pt idx="18">
                  <c:v>28.9</c:v>
                </c:pt>
                <c:pt idx="19">
                  <c:v>25.66</c:v>
                </c:pt>
                <c:pt idx="20">
                  <c:v>28.35</c:v>
                </c:pt>
                <c:pt idx="21">
                  <c:v>28.78</c:v>
                </c:pt>
                <c:pt idx="22">
                  <c:v>25.19</c:v>
                </c:pt>
                <c:pt idx="23">
                  <c:v>33.11</c:v>
                </c:pt>
                <c:pt idx="24">
                  <c:v>24.03</c:v>
                </c:pt>
                <c:pt idx="25">
                  <c:v>28.74</c:v>
                </c:pt>
                <c:pt idx="26">
                  <c:v>28.51</c:v>
                </c:pt>
                <c:pt idx="27">
                  <c:v>26.82</c:v>
                </c:pt>
                <c:pt idx="28">
                  <c:v>25.49</c:v>
                </c:pt>
                <c:pt idx="29">
                  <c:v>35.340000000000003</c:v>
                </c:pt>
                <c:pt idx="30">
                  <c:v>23.67</c:v>
                </c:pt>
                <c:pt idx="31">
                  <c:v>24.44</c:v>
                </c:pt>
                <c:pt idx="32">
                  <c:v>28.08</c:v>
                </c:pt>
                <c:pt idx="33">
                  <c:v>24.43</c:v>
                </c:pt>
                <c:pt idx="34">
                  <c:v>25.08</c:v>
                </c:pt>
                <c:pt idx="35">
                  <c:v>33.22</c:v>
                </c:pt>
                <c:pt idx="36">
                  <c:v>28.99</c:v>
                </c:pt>
                <c:pt idx="37">
                  <c:v>31</c:v>
                </c:pt>
                <c:pt idx="38">
                  <c:v>39.61</c:v>
                </c:pt>
                <c:pt idx="39">
                  <c:v>38.81</c:v>
                </c:pt>
                <c:pt idx="40">
                  <c:v>22.17</c:v>
                </c:pt>
                <c:pt idx="41">
                  <c:v>20.36</c:v>
                </c:pt>
                <c:pt idx="42">
                  <c:v>23.9</c:v>
                </c:pt>
                <c:pt idx="43">
                  <c:v>22.38</c:v>
                </c:pt>
                <c:pt idx="44">
                  <c:v>23.34</c:v>
                </c:pt>
                <c:pt idx="45">
                  <c:v>31.1</c:v>
                </c:pt>
                <c:pt idx="46">
                  <c:v>31.8</c:v>
                </c:pt>
                <c:pt idx="47">
                  <c:v>25.07</c:v>
                </c:pt>
                <c:pt idx="48">
                  <c:v>25.09</c:v>
                </c:pt>
                <c:pt idx="49">
                  <c:v>29.22</c:v>
                </c:pt>
                <c:pt idx="50">
                  <c:v>24.53</c:v>
                </c:pt>
                <c:pt idx="51">
                  <c:v>24.38</c:v>
                </c:pt>
                <c:pt idx="52">
                  <c:v>24.47</c:v>
                </c:pt>
                <c:pt idx="53">
                  <c:v>28.04</c:v>
                </c:pt>
                <c:pt idx="54">
                  <c:v>31.71</c:v>
                </c:pt>
                <c:pt idx="55">
                  <c:v>28.76</c:v>
                </c:pt>
                <c:pt idx="56">
                  <c:v>26.29</c:v>
                </c:pt>
                <c:pt idx="57">
                  <c:v>26.18</c:v>
                </c:pt>
                <c:pt idx="58">
                  <c:v>28.45</c:v>
                </c:pt>
                <c:pt idx="59">
                  <c:v>32.18</c:v>
                </c:pt>
                <c:pt idx="60">
                  <c:v>27.44</c:v>
                </c:pt>
                <c:pt idx="61">
                  <c:v>27.74</c:v>
                </c:pt>
                <c:pt idx="62">
                  <c:v>35.21</c:v>
                </c:pt>
                <c:pt idx="63">
                  <c:v>35.21</c:v>
                </c:pt>
                <c:pt idx="64">
                  <c:v>30.29</c:v>
                </c:pt>
                <c:pt idx="65">
                  <c:v>28.38</c:v>
                </c:pt>
                <c:pt idx="66">
                  <c:v>28.85</c:v>
                </c:pt>
                <c:pt idx="67">
                  <c:v>29.21</c:v>
                </c:pt>
                <c:pt idx="68">
                  <c:v>28.13</c:v>
                </c:pt>
                <c:pt idx="69">
                  <c:v>26.34</c:v>
                </c:pt>
                <c:pt idx="70">
                  <c:v>26.63</c:v>
                </c:pt>
                <c:pt idx="71">
                  <c:v>19.45</c:v>
                </c:pt>
                <c:pt idx="72">
                  <c:v>24.04</c:v>
                </c:pt>
                <c:pt idx="73">
                  <c:v>23.08</c:v>
                </c:pt>
                <c:pt idx="74">
                  <c:v>18.48</c:v>
                </c:pt>
                <c:pt idx="75">
                  <c:v>21.73</c:v>
                </c:pt>
                <c:pt idx="76">
                  <c:v>20.84</c:v>
                </c:pt>
                <c:pt idx="77">
                  <c:v>21.63</c:v>
                </c:pt>
                <c:pt idx="78">
                  <c:v>22.37</c:v>
                </c:pt>
                <c:pt idx="79">
                  <c:v>18.11</c:v>
                </c:pt>
                <c:pt idx="80">
                  <c:v>18.28</c:v>
                </c:pt>
                <c:pt idx="81">
                  <c:v>17.02</c:v>
                </c:pt>
                <c:pt idx="82">
                  <c:v>18.02</c:v>
                </c:pt>
                <c:pt idx="83">
                  <c:v>18.02</c:v>
                </c:pt>
                <c:pt idx="84">
                  <c:v>16.7</c:v>
                </c:pt>
                <c:pt idx="85">
                  <c:v>17.760000000000002</c:v>
                </c:pt>
                <c:pt idx="86">
                  <c:v>17.489999999999998</c:v>
                </c:pt>
                <c:pt idx="87">
                  <c:v>15.98</c:v>
                </c:pt>
                <c:pt idx="88">
                  <c:v>17.329999999999998</c:v>
                </c:pt>
                <c:pt idx="89">
                  <c:v>18.09</c:v>
                </c:pt>
                <c:pt idx="90">
                  <c:v>16.010000000000002</c:v>
                </c:pt>
                <c:pt idx="91">
                  <c:v>15.2</c:v>
                </c:pt>
                <c:pt idx="92">
                  <c:v>13.37</c:v>
                </c:pt>
                <c:pt idx="93">
                  <c:v>13.25</c:v>
                </c:pt>
                <c:pt idx="94">
                  <c:v>12.95</c:v>
                </c:pt>
                <c:pt idx="95">
                  <c:v>14.14</c:v>
                </c:pt>
                <c:pt idx="96">
                  <c:v>14.33</c:v>
                </c:pt>
                <c:pt idx="97">
                  <c:v>12.29</c:v>
                </c:pt>
                <c:pt idx="98">
                  <c:v>11.12</c:v>
                </c:pt>
                <c:pt idx="99">
                  <c:v>11.68</c:v>
                </c:pt>
                <c:pt idx="100">
                  <c:v>11.2</c:v>
                </c:pt>
                <c:pt idx="101">
                  <c:v>11.54</c:v>
                </c:pt>
                <c:pt idx="102">
                  <c:v>11.33</c:v>
                </c:pt>
                <c:pt idx="103">
                  <c:v>10.76</c:v>
                </c:pt>
                <c:pt idx="104">
                  <c:v>9.2799999999999994</c:v>
                </c:pt>
                <c:pt idx="105">
                  <c:v>9.5299999999999994</c:v>
                </c:pt>
                <c:pt idx="106">
                  <c:v>8.8699999999999992</c:v>
                </c:pt>
                <c:pt idx="107">
                  <c:v>8.66</c:v>
                </c:pt>
                <c:pt idx="108">
                  <c:v>8.15</c:v>
                </c:pt>
                <c:pt idx="109">
                  <c:v>7.62</c:v>
                </c:pt>
                <c:pt idx="110">
                  <c:v>8.84</c:v>
                </c:pt>
                <c:pt idx="111">
                  <c:v>8.56</c:v>
                </c:pt>
                <c:pt idx="112">
                  <c:v>8.36</c:v>
                </c:pt>
                <c:pt idx="113">
                  <c:v>8.2200000000000006</c:v>
                </c:pt>
                <c:pt idx="114">
                  <c:v>8.11</c:v>
                </c:pt>
                <c:pt idx="115">
                  <c:v>7.51</c:v>
                </c:pt>
                <c:pt idx="116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43-48A2-8AF6-8BE8A8F99A2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'Гватемала-Бриньоли'!$A$3:$A$119</c:f>
              <c:numCache>
                <c:formatCode>General</c:formatCode>
                <c:ptCount val="117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</c:numCache>
            </c:numRef>
          </c:cat>
          <c:val>
            <c:numRef>
              <c:f>'Гватемала-Бриньоли'!$D$3:$D$119</c:f>
              <c:numCache>
                <c:formatCode>0.00</c:formatCode>
                <c:ptCount val="117"/>
                <c:pt idx="0">
                  <c:v>43.379300000000001</c:v>
                </c:pt>
                <c:pt idx="1">
                  <c:v>43.813499999999998</c:v>
                </c:pt>
                <c:pt idx="2">
                  <c:v>44.447899999999997</c:v>
                </c:pt>
                <c:pt idx="3">
                  <c:v>45.344900000000003</c:v>
                </c:pt>
                <c:pt idx="4">
                  <c:v>46.570900000000002</c:v>
                </c:pt>
                <c:pt idx="5">
                  <c:v>47.2941</c:v>
                </c:pt>
                <c:pt idx="6">
                  <c:v>46.985700000000001</c:v>
                </c:pt>
                <c:pt idx="7">
                  <c:v>46.315399999999997</c:v>
                </c:pt>
                <c:pt idx="8">
                  <c:v>45.851199999999999</c:v>
                </c:pt>
                <c:pt idx="9">
                  <c:v>45.925800000000002</c:v>
                </c:pt>
                <c:pt idx="10">
                  <c:v>46.578299999999999</c:v>
                </c:pt>
                <c:pt idx="11">
                  <c:v>47.502499999999998</c:v>
                </c:pt>
                <c:pt idx="12">
                  <c:v>47.652799999999999</c:v>
                </c:pt>
                <c:pt idx="13">
                  <c:v>47.369399999999999</c:v>
                </c:pt>
                <c:pt idx="14">
                  <c:v>47.168300000000002</c:v>
                </c:pt>
                <c:pt idx="15">
                  <c:v>47.298999999999999</c:v>
                </c:pt>
                <c:pt idx="16">
                  <c:v>47.2849</c:v>
                </c:pt>
                <c:pt idx="17">
                  <c:v>47.026200000000003</c:v>
                </c:pt>
                <c:pt idx="18">
                  <c:v>46.351799999999997</c:v>
                </c:pt>
                <c:pt idx="19">
                  <c:v>45.151600000000002</c:v>
                </c:pt>
                <c:pt idx="20">
                  <c:v>43.738399999999999</c:v>
                </c:pt>
                <c:pt idx="21">
                  <c:v>42.281199999999998</c:v>
                </c:pt>
                <c:pt idx="22">
                  <c:v>41.0259</c:v>
                </c:pt>
                <c:pt idx="23">
                  <c:v>39.951700000000002</c:v>
                </c:pt>
                <c:pt idx="24">
                  <c:v>38.702199999999998</c:v>
                </c:pt>
                <c:pt idx="25">
                  <c:v>38.0139</c:v>
                </c:pt>
                <c:pt idx="26">
                  <c:v>38.199199999999998</c:v>
                </c:pt>
                <c:pt idx="27">
                  <c:v>39.102699999999999</c:v>
                </c:pt>
                <c:pt idx="28">
                  <c:v>40.139000000000003</c:v>
                </c:pt>
                <c:pt idx="29">
                  <c:v>40.805300000000003</c:v>
                </c:pt>
                <c:pt idx="30">
                  <c:v>41.3324</c:v>
                </c:pt>
                <c:pt idx="31">
                  <c:v>41.512700000000002</c:v>
                </c:pt>
                <c:pt idx="32">
                  <c:v>41.3245</c:v>
                </c:pt>
                <c:pt idx="33">
                  <c:v>40.968499999999999</c:v>
                </c:pt>
                <c:pt idx="34">
                  <c:v>40.323900000000002</c:v>
                </c:pt>
                <c:pt idx="35">
                  <c:v>39.366900000000001</c:v>
                </c:pt>
                <c:pt idx="36">
                  <c:v>38.462699999999998</c:v>
                </c:pt>
                <c:pt idx="37">
                  <c:v>38.070599999999999</c:v>
                </c:pt>
                <c:pt idx="38">
                  <c:v>38.029299999999999</c:v>
                </c:pt>
                <c:pt idx="39">
                  <c:v>38.4803</c:v>
                </c:pt>
                <c:pt idx="40">
                  <c:v>39.722299999999997</c:v>
                </c:pt>
                <c:pt idx="41">
                  <c:v>40.726900000000001</c:v>
                </c:pt>
                <c:pt idx="42">
                  <c:v>41.4953</c:v>
                </c:pt>
                <c:pt idx="43">
                  <c:v>42.109299999999998</c:v>
                </c:pt>
                <c:pt idx="44">
                  <c:v>42.496000000000002</c:v>
                </c:pt>
                <c:pt idx="45">
                  <c:v>42.765999999999998</c:v>
                </c:pt>
                <c:pt idx="46">
                  <c:v>43.094200000000001</c:v>
                </c:pt>
                <c:pt idx="47">
                  <c:v>43.250700000000002</c:v>
                </c:pt>
                <c:pt idx="48">
                  <c:v>43.057200000000002</c:v>
                </c:pt>
                <c:pt idx="49">
                  <c:v>42.501800000000003</c:v>
                </c:pt>
                <c:pt idx="50">
                  <c:v>41.977200000000003</c:v>
                </c:pt>
                <c:pt idx="51">
                  <c:v>41.0717</c:v>
                </c:pt>
                <c:pt idx="52">
                  <c:v>39.854799999999997</c:v>
                </c:pt>
                <c:pt idx="53">
                  <c:v>38.828899999999997</c:v>
                </c:pt>
                <c:pt idx="54">
                  <c:v>38.347900000000003</c:v>
                </c:pt>
                <c:pt idx="55">
                  <c:v>38.352699999999999</c:v>
                </c:pt>
                <c:pt idx="56">
                  <c:v>38.484999999999999</c:v>
                </c:pt>
                <c:pt idx="57">
                  <c:v>38.662399999999998</c:v>
                </c:pt>
                <c:pt idx="58">
                  <c:v>38.983899999999998</c:v>
                </c:pt>
                <c:pt idx="59">
                  <c:v>39.417900000000003</c:v>
                </c:pt>
                <c:pt idx="60">
                  <c:v>39.794600000000003</c:v>
                </c:pt>
                <c:pt idx="61">
                  <c:v>40.041899999999998</c:v>
                </c:pt>
                <c:pt idx="62">
                  <c:v>40.485799999999998</c:v>
                </c:pt>
                <c:pt idx="63">
                  <c:v>41.171900000000001</c:v>
                </c:pt>
                <c:pt idx="64">
                  <c:v>42.043799999999997</c:v>
                </c:pt>
                <c:pt idx="65">
                  <c:v>43.2545</c:v>
                </c:pt>
                <c:pt idx="66">
                  <c:v>44.652500000000003</c:v>
                </c:pt>
                <c:pt idx="67">
                  <c:v>46.154499999999999</c:v>
                </c:pt>
                <c:pt idx="68">
                  <c:v>47.26</c:v>
                </c:pt>
                <c:pt idx="69">
                  <c:v>47.9435</c:v>
                </c:pt>
                <c:pt idx="70">
                  <c:v>48.3429</c:v>
                </c:pt>
                <c:pt idx="71">
                  <c:v>48.655000000000001</c:v>
                </c:pt>
                <c:pt idx="72">
                  <c:v>48.868699999999997</c:v>
                </c:pt>
                <c:pt idx="73">
                  <c:v>49.288200000000003</c:v>
                </c:pt>
                <c:pt idx="74">
                  <c:v>50.0246</c:v>
                </c:pt>
                <c:pt idx="75">
                  <c:v>50.943199999999997</c:v>
                </c:pt>
                <c:pt idx="76">
                  <c:v>51.660899999999998</c:v>
                </c:pt>
                <c:pt idx="77">
                  <c:v>52.126800000000003</c:v>
                </c:pt>
                <c:pt idx="78">
                  <c:v>52.346600000000002</c:v>
                </c:pt>
                <c:pt idx="79">
                  <c:v>52.433599999999998</c:v>
                </c:pt>
                <c:pt idx="80">
                  <c:v>52.248800000000003</c:v>
                </c:pt>
                <c:pt idx="81">
                  <c:v>51.752200000000002</c:v>
                </c:pt>
                <c:pt idx="82">
                  <c:v>50.920900000000003</c:v>
                </c:pt>
                <c:pt idx="83">
                  <c:v>50.0276</c:v>
                </c:pt>
                <c:pt idx="84">
                  <c:v>49.1252</c:v>
                </c:pt>
                <c:pt idx="85">
                  <c:v>48.370199999999997</c:v>
                </c:pt>
                <c:pt idx="86">
                  <c:v>47.711100000000002</c:v>
                </c:pt>
                <c:pt idx="87">
                  <c:v>47.032800000000002</c:v>
                </c:pt>
                <c:pt idx="88">
                  <c:v>46.47</c:v>
                </c:pt>
                <c:pt idx="89">
                  <c:v>46.0762</c:v>
                </c:pt>
                <c:pt idx="90">
                  <c:v>45.955199999999998</c:v>
                </c:pt>
                <c:pt idx="91">
                  <c:v>46.245199999999997</c:v>
                </c:pt>
                <c:pt idx="92">
                  <c:v>46.542900000000003</c:v>
                </c:pt>
                <c:pt idx="93">
                  <c:v>46.6462</c:v>
                </c:pt>
                <c:pt idx="94">
                  <c:v>46.822400000000002</c:v>
                </c:pt>
                <c:pt idx="95">
                  <c:v>47.096499999999999</c:v>
                </c:pt>
                <c:pt idx="96">
                  <c:v>47.613</c:v>
                </c:pt>
                <c:pt idx="97">
                  <c:v>48.130699999999997</c:v>
                </c:pt>
                <c:pt idx="98">
                  <c:v>48.287300000000002</c:v>
                </c:pt>
                <c:pt idx="99">
                  <c:v>48.090499999999999</c:v>
                </c:pt>
                <c:pt idx="100">
                  <c:v>47.488700000000001</c:v>
                </c:pt>
                <c:pt idx="101">
                  <c:v>46.493499999999997</c:v>
                </c:pt>
                <c:pt idx="102">
                  <c:v>45.3703</c:v>
                </c:pt>
                <c:pt idx="103">
                  <c:v>44.263399999999997</c:v>
                </c:pt>
                <c:pt idx="104">
                  <c:v>43.340200000000003</c:v>
                </c:pt>
                <c:pt idx="105">
                  <c:v>42.517000000000003</c:v>
                </c:pt>
                <c:pt idx="106">
                  <c:v>41.6434</c:v>
                </c:pt>
                <c:pt idx="107">
                  <c:v>41.060099999999998</c:v>
                </c:pt>
                <c:pt idx="108">
                  <c:v>40.776600000000002</c:v>
                </c:pt>
                <c:pt idx="109">
                  <c:v>40.558900000000001</c:v>
                </c:pt>
                <c:pt idx="110">
                  <c:v>40.360999999999997</c:v>
                </c:pt>
                <c:pt idx="111">
                  <c:v>40.183900000000001</c:v>
                </c:pt>
                <c:pt idx="112">
                  <c:v>39.861400000000003</c:v>
                </c:pt>
                <c:pt idx="113">
                  <c:v>39.249699999999997</c:v>
                </c:pt>
                <c:pt idx="114">
                  <c:v>38.117600000000003</c:v>
                </c:pt>
                <c:pt idx="115">
                  <c:v>36.234000000000002</c:v>
                </c:pt>
                <c:pt idx="116">
                  <c:v>33.795299999999997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43-48A2-8AF6-8BE8A8F99A2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'Гватемала-Бриньоли'!$A$3:$A$119</c:f>
              <c:numCache>
                <c:formatCode>General</c:formatCode>
                <c:ptCount val="117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</c:numCache>
            </c:numRef>
          </c:cat>
          <c:val>
            <c:numRef>
              <c:f>'Гватемала-Бриньоли'!$E$3:$E$119</c:f>
              <c:numCache>
                <c:formatCode>0.00</c:formatCode>
                <c:ptCount val="117"/>
                <c:pt idx="0">
                  <c:v>30.333100000000002</c:v>
                </c:pt>
                <c:pt idx="1">
                  <c:v>34.009500000000003</c:v>
                </c:pt>
                <c:pt idx="2">
                  <c:v>37.767200000000003</c:v>
                </c:pt>
                <c:pt idx="3">
                  <c:v>40.325699999999998</c:v>
                </c:pt>
                <c:pt idx="4">
                  <c:v>39.365200000000002</c:v>
                </c:pt>
                <c:pt idx="5">
                  <c:v>35.314399999999999</c:v>
                </c:pt>
                <c:pt idx="6">
                  <c:v>31.775400000000001</c:v>
                </c:pt>
                <c:pt idx="7">
                  <c:v>30.635000000000002</c:v>
                </c:pt>
                <c:pt idx="8">
                  <c:v>32.391199999999998</c:v>
                </c:pt>
                <c:pt idx="9">
                  <c:v>36.0608</c:v>
                </c:pt>
                <c:pt idx="10">
                  <c:v>39.488599999999998</c:v>
                </c:pt>
                <c:pt idx="11">
                  <c:v>38.707000000000001</c:v>
                </c:pt>
                <c:pt idx="12">
                  <c:v>34.884799999999998</c:v>
                </c:pt>
                <c:pt idx="13">
                  <c:v>31.241299999999999</c:v>
                </c:pt>
                <c:pt idx="14">
                  <c:v>29.048999999999999</c:v>
                </c:pt>
                <c:pt idx="15">
                  <c:v>28.388100000000001</c:v>
                </c:pt>
                <c:pt idx="16">
                  <c:v>28.770800000000001</c:v>
                </c:pt>
                <c:pt idx="17">
                  <c:v>29.392099999999999</c:v>
                </c:pt>
                <c:pt idx="18">
                  <c:v>29.1464</c:v>
                </c:pt>
                <c:pt idx="19">
                  <c:v>28.599900000000002</c:v>
                </c:pt>
                <c:pt idx="20">
                  <c:v>28.269500000000001</c:v>
                </c:pt>
                <c:pt idx="21">
                  <c:v>28.084199999999999</c:v>
                </c:pt>
                <c:pt idx="22">
                  <c:v>27.988900000000001</c:v>
                </c:pt>
                <c:pt idx="23">
                  <c:v>28.067900000000002</c:v>
                </c:pt>
                <c:pt idx="24">
                  <c:v>27.845500000000001</c:v>
                </c:pt>
                <c:pt idx="25">
                  <c:v>27.854500000000002</c:v>
                </c:pt>
                <c:pt idx="26">
                  <c:v>27.864599999999999</c:v>
                </c:pt>
                <c:pt idx="27">
                  <c:v>27.822700000000001</c:v>
                </c:pt>
                <c:pt idx="28">
                  <c:v>27.8047</c:v>
                </c:pt>
                <c:pt idx="29">
                  <c:v>27.6859</c:v>
                </c:pt>
                <c:pt idx="30">
                  <c:v>26.878799999999998</c:v>
                </c:pt>
                <c:pt idx="31">
                  <c:v>26.326499999999999</c:v>
                </c:pt>
                <c:pt idx="32">
                  <c:v>26.330500000000001</c:v>
                </c:pt>
                <c:pt idx="33">
                  <c:v>26.815000000000001</c:v>
                </c:pt>
                <c:pt idx="34">
                  <c:v>28.053999999999998</c:v>
                </c:pt>
                <c:pt idx="35">
                  <c:v>29.8447</c:v>
                </c:pt>
                <c:pt idx="36">
                  <c:v>31.389199999999999</c:v>
                </c:pt>
                <c:pt idx="37">
                  <c:v>32.564900000000002</c:v>
                </c:pt>
                <c:pt idx="38">
                  <c:v>32.769399999999997</c:v>
                </c:pt>
                <c:pt idx="39">
                  <c:v>31.0871</c:v>
                </c:pt>
                <c:pt idx="40">
                  <c:v>27.970600000000001</c:v>
                </c:pt>
                <c:pt idx="41">
                  <c:v>25.417300000000001</c:v>
                </c:pt>
                <c:pt idx="42">
                  <c:v>24.264099999999999</c:v>
                </c:pt>
                <c:pt idx="43">
                  <c:v>24.3368</c:v>
                </c:pt>
                <c:pt idx="44">
                  <c:v>25.388100000000001</c:v>
                </c:pt>
                <c:pt idx="45">
                  <c:v>26.779499999999999</c:v>
                </c:pt>
                <c:pt idx="46">
                  <c:v>27.462900000000001</c:v>
                </c:pt>
                <c:pt idx="47">
                  <c:v>27.254000000000001</c:v>
                </c:pt>
                <c:pt idx="48">
                  <c:v>26.836400000000001</c:v>
                </c:pt>
                <c:pt idx="49">
                  <c:v>26.456600000000002</c:v>
                </c:pt>
                <c:pt idx="50">
                  <c:v>26.011700000000001</c:v>
                </c:pt>
                <c:pt idx="51">
                  <c:v>25.951799999999999</c:v>
                </c:pt>
                <c:pt idx="52">
                  <c:v>26.430499999999999</c:v>
                </c:pt>
                <c:pt idx="53">
                  <c:v>27.286999999999999</c:v>
                </c:pt>
                <c:pt idx="54">
                  <c:v>27.968399999999999</c:v>
                </c:pt>
                <c:pt idx="55">
                  <c:v>28.072500000000002</c:v>
                </c:pt>
                <c:pt idx="56">
                  <c:v>27.945399999999999</c:v>
                </c:pt>
                <c:pt idx="57">
                  <c:v>28.070599999999999</c:v>
                </c:pt>
                <c:pt idx="58">
                  <c:v>28.6007</c:v>
                </c:pt>
                <c:pt idx="59">
                  <c:v>29.31</c:v>
                </c:pt>
                <c:pt idx="60">
                  <c:v>29.942799999999998</c:v>
                </c:pt>
                <c:pt idx="61">
                  <c:v>30.8172</c:v>
                </c:pt>
                <c:pt idx="62">
                  <c:v>31.750800000000002</c:v>
                </c:pt>
                <c:pt idx="63">
                  <c:v>31.946000000000002</c:v>
                </c:pt>
                <c:pt idx="64">
                  <c:v>31.296800000000001</c:v>
                </c:pt>
                <c:pt idx="65">
                  <c:v>30.349900000000002</c:v>
                </c:pt>
                <c:pt idx="66">
                  <c:v>29.451000000000001</c:v>
                </c:pt>
                <c:pt idx="67">
                  <c:v>28.551500000000001</c:v>
                </c:pt>
                <c:pt idx="68">
                  <c:v>27.482700000000001</c:v>
                </c:pt>
                <c:pt idx="69">
                  <c:v>26.207699999999999</c:v>
                </c:pt>
                <c:pt idx="70">
                  <c:v>24.819099999999999</c:v>
                </c:pt>
                <c:pt idx="71">
                  <c:v>23.435700000000001</c:v>
                </c:pt>
                <c:pt idx="72">
                  <c:v>22.538599999999999</c:v>
                </c:pt>
                <c:pt idx="73">
                  <c:v>21.811900000000001</c:v>
                </c:pt>
                <c:pt idx="74">
                  <c:v>21.239799999999999</c:v>
                </c:pt>
                <c:pt idx="75">
                  <c:v>21.060300000000002</c:v>
                </c:pt>
                <c:pt idx="76">
                  <c:v>20.959299999999999</c:v>
                </c:pt>
                <c:pt idx="77">
                  <c:v>20.756699999999999</c:v>
                </c:pt>
                <c:pt idx="78">
                  <c:v>20.2484</c:v>
                </c:pt>
                <c:pt idx="79">
                  <c:v>19.405100000000001</c:v>
                </c:pt>
                <c:pt idx="80">
                  <c:v>18.6219</c:v>
                </c:pt>
                <c:pt idx="81">
                  <c:v>18.034600000000001</c:v>
                </c:pt>
                <c:pt idx="82">
                  <c:v>17.710899999999999</c:v>
                </c:pt>
                <c:pt idx="83">
                  <c:v>17.515499999999999</c:v>
                </c:pt>
                <c:pt idx="84">
                  <c:v>17.3748</c:v>
                </c:pt>
                <c:pt idx="85">
                  <c:v>17.316199999999998</c:v>
                </c:pt>
                <c:pt idx="86">
                  <c:v>17.232199999999999</c:v>
                </c:pt>
                <c:pt idx="87">
                  <c:v>17.103899999999999</c:v>
                </c:pt>
                <c:pt idx="88">
                  <c:v>16.964099999999998</c:v>
                </c:pt>
                <c:pt idx="89">
                  <c:v>16.620699999999999</c:v>
                </c:pt>
                <c:pt idx="90">
                  <c:v>15.954800000000001</c:v>
                </c:pt>
                <c:pt idx="91">
                  <c:v>15.141400000000001</c:v>
                </c:pt>
                <c:pt idx="92">
                  <c:v>14.3666</c:v>
                </c:pt>
                <c:pt idx="93">
                  <c:v>13.828099999999999</c:v>
                </c:pt>
                <c:pt idx="94">
                  <c:v>13.5243</c:v>
                </c:pt>
                <c:pt idx="95">
                  <c:v>13.337899999999999</c:v>
                </c:pt>
                <c:pt idx="96">
                  <c:v>13.037000000000001</c:v>
                </c:pt>
                <c:pt idx="97">
                  <c:v>12.549799999999999</c:v>
                </c:pt>
                <c:pt idx="98">
                  <c:v>12.0634</c:v>
                </c:pt>
                <c:pt idx="99">
                  <c:v>11.7127</c:v>
                </c:pt>
                <c:pt idx="100">
                  <c:v>11.444100000000001</c:v>
                </c:pt>
                <c:pt idx="101">
                  <c:v>11.1973</c:v>
                </c:pt>
                <c:pt idx="102">
                  <c:v>10.8635</c:v>
                </c:pt>
                <c:pt idx="103">
                  <c:v>10.401999999999999</c:v>
                </c:pt>
                <c:pt idx="104">
                  <c:v>9.8658000000000001</c:v>
                </c:pt>
                <c:pt idx="105">
                  <c:v>9.3792000000000009</c:v>
                </c:pt>
                <c:pt idx="106">
                  <c:v>8.9495000000000005</c:v>
                </c:pt>
                <c:pt idx="107">
                  <c:v>8.6141000000000005</c:v>
                </c:pt>
                <c:pt idx="108">
                  <c:v>8.3945000000000007</c:v>
                </c:pt>
                <c:pt idx="109">
                  <c:v>8.3213000000000008</c:v>
                </c:pt>
                <c:pt idx="110">
                  <c:v>8.3765999999999998</c:v>
                </c:pt>
                <c:pt idx="111">
                  <c:v>8.4016000000000002</c:v>
                </c:pt>
                <c:pt idx="112">
                  <c:v>8.3308</c:v>
                </c:pt>
                <c:pt idx="113">
                  <c:v>8.1300000000000008</c:v>
                </c:pt>
                <c:pt idx="114">
                  <c:v>7.7709000000000001</c:v>
                </c:pt>
                <c:pt idx="115">
                  <c:v>7.2431999999999999</c:v>
                </c:pt>
                <c:pt idx="116">
                  <c:v>6.6047000000000002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43-48A2-8AF6-8BE8A8F99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796175"/>
        <c:axId val="923799535"/>
      </c:lineChart>
      <c:catAx>
        <c:axId val="92379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799535"/>
        <c:crosses val="autoZero"/>
        <c:auto val="1"/>
        <c:lblAlgn val="ctr"/>
        <c:lblOffset val="100"/>
        <c:noMultiLvlLbl val="0"/>
      </c:catAx>
      <c:valAx>
        <c:axId val="9237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79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сглаженная</a:t>
            </a:r>
            <a:r>
              <a:rPr lang="ru-RU" baseline="0"/>
              <a:t> линия </a:t>
            </a:r>
            <a:r>
              <a:rPr lang="en-US" baseline="0"/>
              <a:t>vs WPP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'Гватемала-Бриньоли'!$D$2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'Гватемала-Бриньоли'!$D$3:$D$146</c:f>
              <c:numCache>
                <c:formatCode>0.00</c:formatCode>
                <c:ptCount val="144"/>
                <c:pt idx="0">
                  <c:v>43.379300000000001</c:v>
                </c:pt>
                <c:pt idx="1">
                  <c:v>43.813499999999998</c:v>
                </c:pt>
                <c:pt idx="2">
                  <c:v>44.447899999999997</c:v>
                </c:pt>
                <c:pt idx="3">
                  <c:v>45.344900000000003</c:v>
                </c:pt>
                <c:pt idx="4">
                  <c:v>46.570900000000002</c:v>
                </c:pt>
                <c:pt idx="5">
                  <c:v>47.2941</c:v>
                </c:pt>
                <c:pt idx="6">
                  <c:v>46.985700000000001</c:v>
                </c:pt>
                <c:pt idx="7">
                  <c:v>46.315399999999997</c:v>
                </c:pt>
                <c:pt idx="8">
                  <c:v>45.851199999999999</c:v>
                </c:pt>
                <c:pt idx="9">
                  <c:v>45.925800000000002</c:v>
                </c:pt>
                <c:pt idx="10">
                  <c:v>46.578299999999999</c:v>
                </c:pt>
                <c:pt idx="11">
                  <c:v>47.502499999999998</c:v>
                </c:pt>
                <c:pt idx="12">
                  <c:v>47.652799999999999</c:v>
                </c:pt>
                <c:pt idx="13">
                  <c:v>47.369399999999999</c:v>
                </c:pt>
                <c:pt idx="14">
                  <c:v>47.168300000000002</c:v>
                </c:pt>
                <c:pt idx="15">
                  <c:v>47.298999999999999</c:v>
                </c:pt>
                <c:pt idx="16">
                  <c:v>47.2849</c:v>
                </c:pt>
                <c:pt idx="17">
                  <c:v>47.026200000000003</c:v>
                </c:pt>
                <c:pt idx="18">
                  <c:v>46.351799999999997</c:v>
                </c:pt>
                <c:pt idx="19">
                  <c:v>45.151600000000002</c:v>
                </c:pt>
                <c:pt idx="20">
                  <c:v>43.738399999999999</c:v>
                </c:pt>
                <c:pt idx="21">
                  <c:v>42.281199999999998</c:v>
                </c:pt>
                <c:pt idx="22">
                  <c:v>41.0259</c:v>
                </c:pt>
                <c:pt idx="23">
                  <c:v>39.951700000000002</c:v>
                </c:pt>
                <c:pt idx="24">
                  <c:v>38.702199999999998</c:v>
                </c:pt>
                <c:pt idx="25">
                  <c:v>38.0139</c:v>
                </c:pt>
                <c:pt idx="26">
                  <c:v>38.199199999999998</c:v>
                </c:pt>
                <c:pt idx="27">
                  <c:v>39.102699999999999</c:v>
                </c:pt>
                <c:pt idx="28">
                  <c:v>40.139000000000003</c:v>
                </c:pt>
                <c:pt idx="29">
                  <c:v>40.805300000000003</c:v>
                </c:pt>
                <c:pt idx="30">
                  <c:v>41.3324</c:v>
                </c:pt>
                <c:pt idx="31">
                  <c:v>41.512700000000002</c:v>
                </c:pt>
                <c:pt idx="32">
                  <c:v>41.3245</c:v>
                </c:pt>
                <c:pt idx="33">
                  <c:v>40.968499999999999</c:v>
                </c:pt>
                <c:pt idx="34">
                  <c:v>40.323900000000002</c:v>
                </c:pt>
                <c:pt idx="35">
                  <c:v>39.366900000000001</c:v>
                </c:pt>
                <c:pt idx="36">
                  <c:v>38.462699999999998</c:v>
                </c:pt>
                <c:pt idx="37">
                  <c:v>38.070599999999999</c:v>
                </c:pt>
                <c:pt idx="38">
                  <c:v>38.029299999999999</c:v>
                </c:pt>
                <c:pt idx="39">
                  <c:v>38.4803</c:v>
                </c:pt>
                <c:pt idx="40">
                  <c:v>39.722299999999997</c:v>
                </c:pt>
                <c:pt idx="41">
                  <c:v>40.726900000000001</c:v>
                </c:pt>
                <c:pt idx="42">
                  <c:v>41.4953</c:v>
                </c:pt>
                <c:pt idx="43">
                  <c:v>42.109299999999998</c:v>
                </c:pt>
                <c:pt idx="44">
                  <c:v>42.496000000000002</c:v>
                </c:pt>
                <c:pt idx="45">
                  <c:v>42.765999999999998</c:v>
                </c:pt>
                <c:pt idx="46">
                  <c:v>43.094200000000001</c:v>
                </c:pt>
                <c:pt idx="47">
                  <c:v>43.250700000000002</c:v>
                </c:pt>
                <c:pt idx="48">
                  <c:v>43.057200000000002</c:v>
                </c:pt>
                <c:pt idx="49">
                  <c:v>42.501800000000003</c:v>
                </c:pt>
                <c:pt idx="50">
                  <c:v>41.977200000000003</c:v>
                </c:pt>
                <c:pt idx="51">
                  <c:v>41.0717</c:v>
                </c:pt>
                <c:pt idx="52">
                  <c:v>39.854799999999997</c:v>
                </c:pt>
                <c:pt idx="53">
                  <c:v>38.828899999999997</c:v>
                </c:pt>
                <c:pt idx="54">
                  <c:v>38.347900000000003</c:v>
                </c:pt>
                <c:pt idx="55">
                  <c:v>38.352699999999999</c:v>
                </c:pt>
                <c:pt idx="56">
                  <c:v>38.484999999999999</c:v>
                </c:pt>
                <c:pt idx="57">
                  <c:v>38.662399999999998</c:v>
                </c:pt>
                <c:pt idx="58">
                  <c:v>38.983899999999998</c:v>
                </c:pt>
                <c:pt idx="59">
                  <c:v>39.417900000000003</c:v>
                </c:pt>
                <c:pt idx="60">
                  <c:v>39.794600000000003</c:v>
                </c:pt>
                <c:pt idx="61">
                  <c:v>40.041899999999998</c:v>
                </c:pt>
                <c:pt idx="62">
                  <c:v>40.485799999999998</c:v>
                </c:pt>
                <c:pt idx="63">
                  <c:v>41.171900000000001</c:v>
                </c:pt>
                <c:pt idx="64">
                  <c:v>42.043799999999997</c:v>
                </c:pt>
                <c:pt idx="65">
                  <c:v>43.2545</c:v>
                </c:pt>
                <c:pt idx="66">
                  <c:v>44.652500000000003</c:v>
                </c:pt>
                <c:pt idx="67">
                  <c:v>46.154499999999999</c:v>
                </c:pt>
                <c:pt idx="68">
                  <c:v>47.26</c:v>
                </c:pt>
                <c:pt idx="69">
                  <c:v>47.9435</c:v>
                </c:pt>
                <c:pt idx="70">
                  <c:v>48.3429</c:v>
                </c:pt>
                <c:pt idx="71">
                  <c:v>48.655000000000001</c:v>
                </c:pt>
                <c:pt idx="72">
                  <c:v>48.868699999999997</c:v>
                </c:pt>
                <c:pt idx="73">
                  <c:v>49.288200000000003</c:v>
                </c:pt>
                <c:pt idx="74">
                  <c:v>50.0246</c:v>
                </c:pt>
                <c:pt idx="75">
                  <c:v>50.943199999999997</c:v>
                </c:pt>
                <c:pt idx="76">
                  <c:v>51.660899999999998</c:v>
                </c:pt>
                <c:pt idx="77">
                  <c:v>52.126800000000003</c:v>
                </c:pt>
                <c:pt idx="78">
                  <c:v>52.346600000000002</c:v>
                </c:pt>
                <c:pt idx="79">
                  <c:v>52.433599999999998</c:v>
                </c:pt>
                <c:pt idx="80">
                  <c:v>52.248800000000003</c:v>
                </c:pt>
                <c:pt idx="81">
                  <c:v>51.752200000000002</c:v>
                </c:pt>
                <c:pt idx="82">
                  <c:v>50.920900000000003</c:v>
                </c:pt>
                <c:pt idx="83">
                  <c:v>50.0276</c:v>
                </c:pt>
                <c:pt idx="84">
                  <c:v>49.1252</c:v>
                </c:pt>
                <c:pt idx="85">
                  <c:v>48.370199999999997</c:v>
                </c:pt>
                <c:pt idx="86">
                  <c:v>47.711100000000002</c:v>
                </c:pt>
                <c:pt idx="87">
                  <c:v>47.032800000000002</c:v>
                </c:pt>
                <c:pt idx="88">
                  <c:v>46.47</c:v>
                </c:pt>
                <c:pt idx="89">
                  <c:v>46.0762</c:v>
                </c:pt>
                <c:pt idx="90">
                  <c:v>45.955199999999998</c:v>
                </c:pt>
                <c:pt idx="91">
                  <c:v>46.245199999999997</c:v>
                </c:pt>
                <c:pt idx="92">
                  <c:v>46.542900000000003</c:v>
                </c:pt>
                <c:pt idx="93">
                  <c:v>46.6462</c:v>
                </c:pt>
                <c:pt idx="94">
                  <c:v>46.822400000000002</c:v>
                </c:pt>
                <c:pt idx="95">
                  <c:v>47.096499999999999</c:v>
                </c:pt>
                <c:pt idx="96">
                  <c:v>47.613</c:v>
                </c:pt>
                <c:pt idx="97">
                  <c:v>48.130699999999997</c:v>
                </c:pt>
                <c:pt idx="98">
                  <c:v>48.287300000000002</c:v>
                </c:pt>
                <c:pt idx="99">
                  <c:v>48.090499999999999</c:v>
                </c:pt>
                <c:pt idx="100">
                  <c:v>47.488700000000001</c:v>
                </c:pt>
                <c:pt idx="101">
                  <c:v>46.493499999999997</c:v>
                </c:pt>
                <c:pt idx="102">
                  <c:v>45.3703</c:v>
                </c:pt>
                <c:pt idx="103">
                  <c:v>44.263399999999997</c:v>
                </c:pt>
                <c:pt idx="104">
                  <c:v>43.340200000000003</c:v>
                </c:pt>
                <c:pt idx="105">
                  <c:v>42.517000000000003</c:v>
                </c:pt>
                <c:pt idx="106">
                  <c:v>41.6434</c:v>
                </c:pt>
                <c:pt idx="107">
                  <c:v>41.060099999999998</c:v>
                </c:pt>
                <c:pt idx="108">
                  <c:v>40.776600000000002</c:v>
                </c:pt>
                <c:pt idx="109">
                  <c:v>40.558900000000001</c:v>
                </c:pt>
                <c:pt idx="110">
                  <c:v>40.360999999999997</c:v>
                </c:pt>
                <c:pt idx="111">
                  <c:v>40.183900000000001</c:v>
                </c:pt>
                <c:pt idx="112">
                  <c:v>39.861400000000003</c:v>
                </c:pt>
                <c:pt idx="113">
                  <c:v>39.249699999999997</c:v>
                </c:pt>
                <c:pt idx="114">
                  <c:v>38.117600000000003</c:v>
                </c:pt>
                <c:pt idx="115">
                  <c:v>36.234000000000002</c:v>
                </c:pt>
                <c:pt idx="116">
                  <c:v>33.795299999999997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6-40D4-9B4A-0EF16D3D184A}"/>
            </c:ext>
          </c:extLst>
        </c:ser>
        <c:ser>
          <c:idx val="1"/>
          <c:order val="1"/>
          <c:tx>
            <c:strRef>
              <c:f>'Гватемала-Бриньоли'!$E$2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'Гватемала-Бриньоли'!$E$3:$E$146</c:f>
              <c:numCache>
                <c:formatCode>0.00</c:formatCode>
                <c:ptCount val="144"/>
                <c:pt idx="0">
                  <c:v>30.333100000000002</c:v>
                </c:pt>
                <c:pt idx="1">
                  <c:v>34.009500000000003</c:v>
                </c:pt>
                <c:pt idx="2">
                  <c:v>37.767200000000003</c:v>
                </c:pt>
                <c:pt idx="3">
                  <c:v>40.325699999999998</c:v>
                </c:pt>
                <c:pt idx="4">
                  <c:v>39.365200000000002</c:v>
                </c:pt>
                <c:pt idx="5">
                  <c:v>35.314399999999999</c:v>
                </c:pt>
                <c:pt idx="6">
                  <c:v>31.775400000000001</c:v>
                </c:pt>
                <c:pt idx="7">
                  <c:v>30.635000000000002</c:v>
                </c:pt>
                <c:pt idx="8">
                  <c:v>32.391199999999998</c:v>
                </c:pt>
                <c:pt idx="9">
                  <c:v>36.0608</c:v>
                </c:pt>
                <c:pt idx="10">
                  <c:v>39.488599999999998</c:v>
                </c:pt>
                <c:pt idx="11">
                  <c:v>38.707000000000001</c:v>
                </c:pt>
                <c:pt idx="12">
                  <c:v>34.884799999999998</c:v>
                </c:pt>
                <c:pt idx="13">
                  <c:v>31.241299999999999</c:v>
                </c:pt>
                <c:pt idx="14">
                  <c:v>29.048999999999999</c:v>
                </c:pt>
                <c:pt idx="15">
                  <c:v>28.388100000000001</c:v>
                </c:pt>
                <c:pt idx="16">
                  <c:v>28.770800000000001</c:v>
                </c:pt>
                <c:pt idx="17">
                  <c:v>29.392099999999999</c:v>
                </c:pt>
                <c:pt idx="18">
                  <c:v>29.1464</c:v>
                </c:pt>
                <c:pt idx="19">
                  <c:v>28.599900000000002</c:v>
                </c:pt>
                <c:pt idx="20">
                  <c:v>28.269500000000001</c:v>
                </c:pt>
                <c:pt idx="21">
                  <c:v>28.084199999999999</c:v>
                </c:pt>
                <c:pt idx="22">
                  <c:v>27.988900000000001</c:v>
                </c:pt>
                <c:pt idx="23">
                  <c:v>28.067900000000002</c:v>
                </c:pt>
                <c:pt idx="24">
                  <c:v>27.845500000000001</c:v>
                </c:pt>
                <c:pt idx="25">
                  <c:v>27.854500000000002</c:v>
                </c:pt>
                <c:pt idx="26">
                  <c:v>27.864599999999999</c:v>
                </c:pt>
                <c:pt idx="27">
                  <c:v>27.822700000000001</c:v>
                </c:pt>
                <c:pt idx="28">
                  <c:v>27.8047</c:v>
                </c:pt>
                <c:pt idx="29">
                  <c:v>27.6859</c:v>
                </c:pt>
                <c:pt idx="30">
                  <c:v>26.878799999999998</c:v>
                </c:pt>
                <c:pt idx="31">
                  <c:v>26.326499999999999</c:v>
                </c:pt>
                <c:pt idx="32">
                  <c:v>26.330500000000001</c:v>
                </c:pt>
                <c:pt idx="33">
                  <c:v>26.815000000000001</c:v>
                </c:pt>
                <c:pt idx="34">
                  <c:v>28.053999999999998</c:v>
                </c:pt>
                <c:pt idx="35">
                  <c:v>29.8447</c:v>
                </c:pt>
                <c:pt idx="36">
                  <c:v>31.389199999999999</c:v>
                </c:pt>
                <c:pt idx="37">
                  <c:v>32.564900000000002</c:v>
                </c:pt>
                <c:pt idx="38">
                  <c:v>32.769399999999997</c:v>
                </c:pt>
                <c:pt idx="39">
                  <c:v>31.0871</c:v>
                </c:pt>
                <c:pt idx="40">
                  <c:v>27.970600000000001</c:v>
                </c:pt>
                <c:pt idx="41">
                  <c:v>25.417300000000001</c:v>
                </c:pt>
                <c:pt idx="42">
                  <c:v>24.264099999999999</c:v>
                </c:pt>
                <c:pt idx="43">
                  <c:v>24.3368</c:v>
                </c:pt>
                <c:pt idx="44">
                  <c:v>25.388100000000001</c:v>
                </c:pt>
                <c:pt idx="45">
                  <c:v>26.779499999999999</c:v>
                </c:pt>
                <c:pt idx="46">
                  <c:v>27.462900000000001</c:v>
                </c:pt>
                <c:pt idx="47">
                  <c:v>27.254000000000001</c:v>
                </c:pt>
                <c:pt idx="48">
                  <c:v>26.836400000000001</c:v>
                </c:pt>
                <c:pt idx="49">
                  <c:v>26.456600000000002</c:v>
                </c:pt>
                <c:pt idx="50">
                  <c:v>26.011700000000001</c:v>
                </c:pt>
                <c:pt idx="51">
                  <c:v>25.951799999999999</c:v>
                </c:pt>
                <c:pt idx="52">
                  <c:v>26.430499999999999</c:v>
                </c:pt>
                <c:pt idx="53">
                  <c:v>27.286999999999999</c:v>
                </c:pt>
                <c:pt idx="54">
                  <c:v>27.968399999999999</c:v>
                </c:pt>
                <c:pt idx="55">
                  <c:v>28.072500000000002</c:v>
                </c:pt>
                <c:pt idx="56">
                  <c:v>27.945399999999999</c:v>
                </c:pt>
                <c:pt idx="57">
                  <c:v>28.070599999999999</c:v>
                </c:pt>
                <c:pt idx="58">
                  <c:v>28.6007</c:v>
                </c:pt>
                <c:pt idx="59">
                  <c:v>29.31</c:v>
                </c:pt>
                <c:pt idx="60">
                  <c:v>29.942799999999998</c:v>
                </c:pt>
                <c:pt idx="61">
                  <c:v>30.8172</c:v>
                </c:pt>
                <c:pt idx="62">
                  <c:v>31.750800000000002</c:v>
                </c:pt>
                <c:pt idx="63">
                  <c:v>31.946000000000002</c:v>
                </c:pt>
                <c:pt idx="64">
                  <c:v>31.296800000000001</c:v>
                </c:pt>
                <c:pt idx="65">
                  <c:v>30.349900000000002</c:v>
                </c:pt>
                <c:pt idx="66">
                  <c:v>29.451000000000001</c:v>
                </c:pt>
                <c:pt idx="67">
                  <c:v>28.551500000000001</c:v>
                </c:pt>
                <c:pt idx="68">
                  <c:v>27.482700000000001</c:v>
                </c:pt>
                <c:pt idx="69">
                  <c:v>26.207699999999999</c:v>
                </c:pt>
                <c:pt idx="70">
                  <c:v>24.819099999999999</c:v>
                </c:pt>
                <c:pt idx="71">
                  <c:v>23.435700000000001</c:v>
                </c:pt>
                <c:pt idx="72">
                  <c:v>22.538599999999999</c:v>
                </c:pt>
                <c:pt idx="73">
                  <c:v>21.811900000000001</c:v>
                </c:pt>
                <c:pt idx="74">
                  <c:v>21.239799999999999</c:v>
                </c:pt>
                <c:pt idx="75">
                  <c:v>21.060300000000002</c:v>
                </c:pt>
                <c:pt idx="76">
                  <c:v>20.959299999999999</c:v>
                </c:pt>
                <c:pt idx="77">
                  <c:v>20.756699999999999</c:v>
                </c:pt>
                <c:pt idx="78">
                  <c:v>20.2484</c:v>
                </c:pt>
                <c:pt idx="79">
                  <c:v>19.405100000000001</c:v>
                </c:pt>
                <c:pt idx="80">
                  <c:v>18.6219</c:v>
                </c:pt>
                <c:pt idx="81">
                  <c:v>18.034600000000001</c:v>
                </c:pt>
                <c:pt idx="82">
                  <c:v>17.710899999999999</c:v>
                </c:pt>
                <c:pt idx="83">
                  <c:v>17.515499999999999</c:v>
                </c:pt>
                <c:pt idx="84">
                  <c:v>17.3748</c:v>
                </c:pt>
                <c:pt idx="85">
                  <c:v>17.316199999999998</c:v>
                </c:pt>
                <c:pt idx="86">
                  <c:v>17.232199999999999</c:v>
                </c:pt>
                <c:pt idx="87">
                  <c:v>17.103899999999999</c:v>
                </c:pt>
                <c:pt idx="88">
                  <c:v>16.964099999999998</c:v>
                </c:pt>
                <c:pt idx="89">
                  <c:v>16.620699999999999</c:v>
                </c:pt>
                <c:pt idx="90">
                  <c:v>15.954800000000001</c:v>
                </c:pt>
                <c:pt idx="91">
                  <c:v>15.141400000000001</c:v>
                </c:pt>
                <c:pt idx="92">
                  <c:v>14.3666</c:v>
                </c:pt>
                <c:pt idx="93">
                  <c:v>13.828099999999999</c:v>
                </c:pt>
                <c:pt idx="94">
                  <c:v>13.5243</c:v>
                </c:pt>
                <c:pt idx="95">
                  <c:v>13.337899999999999</c:v>
                </c:pt>
                <c:pt idx="96">
                  <c:v>13.037000000000001</c:v>
                </c:pt>
                <c:pt idx="97">
                  <c:v>12.549799999999999</c:v>
                </c:pt>
                <c:pt idx="98">
                  <c:v>12.0634</c:v>
                </c:pt>
                <c:pt idx="99">
                  <c:v>11.7127</c:v>
                </c:pt>
                <c:pt idx="100">
                  <c:v>11.444100000000001</c:v>
                </c:pt>
                <c:pt idx="101">
                  <c:v>11.1973</c:v>
                </c:pt>
                <c:pt idx="102">
                  <c:v>10.8635</c:v>
                </c:pt>
                <c:pt idx="103">
                  <c:v>10.401999999999999</c:v>
                </c:pt>
                <c:pt idx="104">
                  <c:v>9.8658000000000001</c:v>
                </c:pt>
                <c:pt idx="105">
                  <c:v>9.3792000000000009</c:v>
                </c:pt>
                <c:pt idx="106">
                  <c:v>8.9495000000000005</c:v>
                </c:pt>
                <c:pt idx="107">
                  <c:v>8.6141000000000005</c:v>
                </c:pt>
                <c:pt idx="108">
                  <c:v>8.3945000000000007</c:v>
                </c:pt>
                <c:pt idx="109">
                  <c:v>8.3213000000000008</c:v>
                </c:pt>
                <c:pt idx="110">
                  <c:v>8.3765999999999998</c:v>
                </c:pt>
                <c:pt idx="111">
                  <c:v>8.4016000000000002</c:v>
                </c:pt>
                <c:pt idx="112">
                  <c:v>8.3308</c:v>
                </c:pt>
                <c:pt idx="113">
                  <c:v>8.1300000000000008</c:v>
                </c:pt>
                <c:pt idx="114">
                  <c:v>7.7709000000000001</c:v>
                </c:pt>
                <c:pt idx="115">
                  <c:v>7.2431999999999999</c:v>
                </c:pt>
                <c:pt idx="116">
                  <c:v>6.6047000000000002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6-40D4-9B4A-0EF16D3D184A}"/>
            </c:ext>
          </c:extLst>
        </c:ser>
        <c:ser>
          <c:idx val="2"/>
          <c:order val="2"/>
          <c:tx>
            <c:strRef>
              <c:f>'Гватемала-Бриньоли'!$F$2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'Гватемала-Бриньоли'!$F$3:$F$146</c:f>
              <c:numCache>
                <c:formatCode>0.00</c:formatCode>
                <c:ptCount val="144"/>
                <c:pt idx="70" formatCode="0.0">
                  <c:v>50.7</c:v>
                </c:pt>
                <c:pt idx="71" formatCode="0.0">
                  <c:v>51.1</c:v>
                </c:pt>
                <c:pt idx="72" formatCode="0.0">
                  <c:v>51.3</c:v>
                </c:pt>
                <c:pt idx="73" formatCode="0.0">
                  <c:v>51.3</c:v>
                </c:pt>
                <c:pt idx="74" formatCode="0.0">
                  <c:v>51.1</c:v>
                </c:pt>
                <c:pt idx="75" formatCode="0.0">
                  <c:v>50.9</c:v>
                </c:pt>
                <c:pt idx="76" formatCode="0.0">
                  <c:v>50.6</c:v>
                </c:pt>
                <c:pt idx="77" formatCode="0.0">
                  <c:v>50.3</c:v>
                </c:pt>
                <c:pt idx="78" formatCode="0.0">
                  <c:v>49.7</c:v>
                </c:pt>
                <c:pt idx="79" formatCode="0.0">
                  <c:v>49.1</c:v>
                </c:pt>
                <c:pt idx="80" formatCode="0.0">
                  <c:v>48.5</c:v>
                </c:pt>
                <c:pt idx="81" formatCode="0.0">
                  <c:v>48</c:v>
                </c:pt>
                <c:pt idx="82" formatCode="0.0">
                  <c:v>47.4</c:v>
                </c:pt>
                <c:pt idx="83" formatCode="0.0">
                  <c:v>46.9</c:v>
                </c:pt>
                <c:pt idx="84" formatCode="0.0">
                  <c:v>46.5</c:v>
                </c:pt>
                <c:pt idx="85" formatCode="0.0">
                  <c:v>46.2</c:v>
                </c:pt>
                <c:pt idx="86" formatCode="0.0">
                  <c:v>46</c:v>
                </c:pt>
                <c:pt idx="87" formatCode="0.0">
                  <c:v>45.6</c:v>
                </c:pt>
                <c:pt idx="88" formatCode="0.0">
                  <c:v>45.3</c:v>
                </c:pt>
                <c:pt idx="89" formatCode="0.0">
                  <c:v>45.1</c:v>
                </c:pt>
                <c:pt idx="90" formatCode="0.0">
                  <c:v>44.9</c:v>
                </c:pt>
                <c:pt idx="91" formatCode="0.0">
                  <c:v>44.7</c:v>
                </c:pt>
                <c:pt idx="92" formatCode="0.0">
                  <c:v>44.4</c:v>
                </c:pt>
                <c:pt idx="93" formatCode="0.0">
                  <c:v>44.2</c:v>
                </c:pt>
                <c:pt idx="94" formatCode="0.0">
                  <c:v>44.1</c:v>
                </c:pt>
                <c:pt idx="95" formatCode="0.0">
                  <c:v>44.1</c:v>
                </c:pt>
                <c:pt idx="96" formatCode="0.0">
                  <c:v>44</c:v>
                </c:pt>
                <c:pt idx="97" formatCode="0.0">
                  <c:v>43.9</c:v>
                </c:pt>
                <c:pt idx="98" formatCode="0.0">
                  <c:v>43.7</c:v>
                </c:pt>
                <c:pt idx="99" formatCode="0.0">
                  <c:v>43.6</c:v>
                </c:pt>
                <c:pt idx="100" formatCode="0.0">
                  <c:v>43.6</c:v>
                </c:pt>
                <c:pt idx="101" formatCode="0.0">
                  <c:v>43.4</c:v>
                </c:pt>
                <c:pt idx="102" formatCode="0.0">
                  <c:v>43.2</c:v>
                </c:pt>
                <c:pt idx="103" formatCode="0.0">
                  <c:v>42.8</c:v>
                </c:pt>
                <c:pt idx="104" formatCode="0.0">
                  <c:v>41.9</c:v>
                </c:pt>
                <c:pt idx="105" formatCode="0.0">
                  <c:v>41.1</c:v>
                </c:pt>
                <c:pt idx="106" formatCode="0.0">
                  <c:v>40.799999999999997</c:v>
                </c:pt>
                <c:pt idx="107" formatCode="0.0">
                  <c:v>40.700000000000003</c:v>
                </c:pt>
                <c:pt idx="108" formatCode="0.0">
                  <c:v>40.700000000000003</c:v>
                </c:pt>
                <c:pt idx="109" formatCode="0.0">
                  <c:v>40.299999999999997</c:v>
                </c:pt>
                <c:pt idx="110" formatCode="0.0">
                  <c:v>39.799999999999997</c:v>
                </c:pt>
                <c:pt idx="111" formatCode="0.0">
                  <c:v>39.299999999999997</c:v>
                </c:pt>
                <c:pt idx="112" formatCode="0.0">
                  <c:v>38.9</c:v>
                </c:pt>
                <c:pt idx="113" formatCode="0.0">
                  <c:v>38.6</c:v>
                </c:pt>
                <c:pt idx="114" formatCode="0.0">
                  <c:v>38.200000000000003</c:v>
                </c:pt>
                <c:pt idx="115" formatCode="0.0">
                  <c:v>37.799999999999997</c:v>
                </c:pt>
                <c:pt idx="116" formatCode="0.0">
                  <c:v>37.1</c:v>
                </c:pt>
                <c:pt idx="117" formatCode="0.0">
                  <c:v>36.5</c:v>
                </c:pt>
                <c:pt idx="118" formatCode="0.0">
                  <c:v>35.9</c:v>
                </c:pt>
                <c:pt idx="119" formatCode="0.0">
                  <c:v>35.200000000000003</c:v>
                </c:pt>
                <c:pt idx="120" formatCode="0.0">
                  <c:v>34.700000000000003</c:v>
                </c:pt>
                <c:pt idx="121" formatCode="0.0">
                  <c:v>34.200000000000003</c:v>
                </c:pt>
                <c:pt idx="122" formatCode="0.0">
                  <c:v>33.299999999999997</c:v>
                </c:pt>
                <c:pt idx="123" formatCode="0.0">
                  <c:v>32.5</c:v>
                </c:pt>
                <c:pt idx="124" formatCode="0.0">
                  <c:v>31.7</c:v>
                </c:pt>
                <c:pt idx="125" formatCode="0.0">
                  <c:v>30.8</c:v>
                </c:pt>
                <c:pt idx="126" formatCode="0.0">
                  <c:v>30</c:v>
                </c:pt>
                <c:pt idx="127" formatCode="0.0">
                  <c:v>29.4</c:v>
                </c:pt>
                <c:pt idx="128" formatCode="0.0">
                  <c:v>28.7</c:v>
                </c:pt>
                <c:pt idx="129" formatCode="0.0">
                  <c:v>28.2</c:v>
                </c:pt>
                <c:pt idx="130" formatCode="0.0">
                  <c:v>27.8</c:v>
                </c:pt>
                <c:pt idx="131" formatCode="0.0">
                  <c:v>27.5</c:v>
                </c:pt>
                <c:pt idx="132" formatCode="0.0">
                  <c:v>27.2</c:v>
                </c:pt>
                <c:pt idx="133" formatCode="0.0">
                  <c:v>26.7</c:v>
                </c:pt>
                <c:pt idx="134" formatCode="0.0">
                  <c:v>26.5</c:v>
                </c:pt>
                <c:pt idx="135" formatCode="0.0">
                  <c:v>26.2</c:v>
                </c:pt>
                <c:pt idx="136" formatCode="0.0">
                  <c:v>26</c:v>
                </c:pt>
                <c:pt idx="137" formatCode="0.0">
                  <c:v>25.2</c:v>
                </c:pt>
                <c:pt idx="138" formatCode="0.0">
                  <c:v>24.3</c:v>
                </c:pt>
                <c:pt idx="139" formatCode="0.0">
                  <c:v>23.1</c:v>
                </c:pt>
                <c:pt idx="140" formatCode="0.0">
                  <c:v>22</c:v>
                </c:pt>
                <c:pt idx="141" formatCode="0.0">
                  <c:v>21.4</c:v>
                </c:pt>
                <c:pt idx="142" formatCode="0.0">
                  <c:v>21.1</c:v>
                </c:pt>
                <c:pt idx="143" formatCode="0.0">
                  <c:v>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6-40D4-9B4A-0EF16D3D184A}"/>
            </c:ext>
          </c:extLst>
        </c:ser>
        <c:ser>
          <c:idx val="3"/>
          <c:order val="3"/>
          <c:tx>
            <c:strRef>
              <c:f>'Гватемала-Бриньоли'!$G$2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'Гватемала-Бриньоли'!$A$3:$A$146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'Гватемала-Бриньоли'!$G$3:$G$146</c:f>
              <c:numCache>
                <c:formatCode>0.00</c:formatCode>
                <c:ptCount val="144"/>
                <c:pt idx="70" formatCode="0.0">
                  <c:v>25.9</c:v>
                </c:pt>
                <c:pt idx="71" formatCode="0.0">
                  <c:v>25.4</c:v>
                </c:pt>
                <c:pt idx="72" formatCode="0.0">
                  <c:v>24.8</c:v>
                </c:pt>
                <c:pt idx="73" formatCode="0.0">
                  <c:v>24.3</c:v>
                </c:pt>
                <c:pt idx="74" formatCode="0.0">
                  <c:v>23.8</c:v>
                </c:pt>
                <c:pt idx="75" formatCode="0.0">
                  <c:v>23.2</c:v>
                </c:pt>
                <c:pt idx="76" formatCode="0.0">
                  <c:v>22.6</c:v>
                </c:pt>
                <c:pt idx="77" formatCode="0.0">
                  <c:v>22</c:v>
                </c:pt>
                <c:pt idx="78" formatCode="0.0">
                  <c:v>20.9</c:v>
                </c:pt>
                <c:pt idx="79" formatCode="0.0">
                  <c:v>19.899999999999999</c:v>
                </c:pt>
                <c:pt idx="80" formatCode="0.0">
                  <c:v>18.8</c:v>
                </c:pt>
                <c:pt idx="81" formatCode="0.0">
                  <c:v>18.5</c:v>
                </c:pt>
                <c:pt idx="82" formatCode="0.0">
                  <c:v>18.100000000000001</c:v>
                </c:pt>
                <c:pt idx="83" formatCode="0.0">
                  <c:v>17.8</c:v>
                </c:pt>
                <c:pt idx="84" formatCode="0.0">
                  <c:v>17.5</c:v>
                </c:pt>
                <c:pt idx="85" formatCode="0.0">
                  <c:v>17.3</c:v>
                </c:pt>
                <c:pt idx="86" formatCode="0.0">
                  <c:v>17</c:v>
                </c:pt>
                <c:pt idx="87" formatCode="0.0">
                  <c:v>16.7</c:v>
                </c:pt>
                <c:pt idx="88" formatCode="0.0">
                  <c:v>16.600000000000001</c:v>
                </c:pt>
                <c:pt idx="89" formatCode="0.0">
                  <c:v>16.7</c:v>
                </c:pt>
                <c:pt idx="90" formatCode="0.0">
                  <c:v>16</c:v>
                </c:pt>
                <c:pt idx="91" formatCode="0.0">
                  <c:v>14.9</c:v>
                </c:pt>
                <c:pt idx="92" formatCode="0.0">
                  <c:v>14</c:v>
                </c:pt>
                <c:pt idx="93" formatCode="0.0">
                  <c:v>13.4</c:v>
                </c:pt>
                <c:pt idx="94" formatCode="0.0">
                  <c:v>13.2</c:v>
                </c:pt>
                <c:pt idx="95" formatCode="0.0">
                  <c:v>13.3</c:v>
                </c:pt>
                <c:pt idx="96" formatCode="0.0">
                  <c:v>16.600000000000001</c:v>
                </c:pt>
                <c:pt idx="97" formatCode="0.0">
                  <c:v>12.1</c:v>
                </c:pt>
                <c:pt idx="98" formatCode="0.0">
                  <c:v>11.5</c:v>
                </c:pt>
                <c:pt idx="99" formatCode="0.0">
                  <c:v>11.4</c:v>
                </c:pt>
                <c:pt idx="100" formatCode="0.0">
                  <c:v>12</c:v>
                </c:pt>
                <c:pt idx="101" formatCode="0.0">
                  <c:v>12.2</c:v>
                </c:pt>
                <c:pt idx="102" formatCode="0.0">
                  <c:v>15.6</c:v>
                </c:pt>
                <c:pt idx="103" formatCode="0.0">
                  <c:v>10.7</c:v>
                </c:pt>
                <c:pt idx="104" formatCode="0.0">
                  <c:v>10.199999999999999</c:v>
                </c:pt>
                <c:pt idx="105" formatCode="0.0">
                  <c:v>9.8000000000000007</c:v>
                </c:pt>
                <c:pt idx="106" formatCode="0.0">
                  <c:v>9.5</c:v>
                </c:pt>
                <c:pt idx="107" formatCode="0.0">
                  <c:v>9.1999999999999993</c:v>
                </c:pt>
                <c:pt idx="108" formatCode="0.0">
                  <c:v>8.9</c:v>
                </c:pt>
                <c:pt idx="109" formatCode="0.0">
                  <c:v>8.8000000000000007</c:v>
                </c:pt>
                <c:pt idx="110" formatCode="0.0">
                  <c:v>8.8000000000000007</c:v>
                </c:pt>
                <c:pt idx="111" formatCode="0.0">
                  <c:v>8.6</c:v>
                </c:pt>
                <c:pt idx="112" formatCode="0.0">
                  <c:v>8.6</c:v>
                </c:pt>
                <c:pt idx="113" formatCode="0.0">
                  <c:v>8.4</c:v>
                </c:pt>
                <c:pt idx="114" formatCode="0.0">
                  <c:v>8.1</c:v>
                </c:pt>
                <c:pt idx="115" formatCode="0.0">
                  <c:v>7.8</c:v>
                </c:pt>
                <c:pt idx="116" formatCode="0.0">
                  <c:v>7.4</c:v>
                </c:pt>
                <c:pt idx="117" formatCode="0.0">
                  <c:v>7</c:v>
                </c:pt>
                <c:pt idx="118" formatCode="0.0">
                  <c:v>6.7</c:v>
                </c:pt>
                <c:pt idx="119" formatCode="0.0">
                  <c:v>6.4</c:v>
                </c:pt>
                <c:pt idx="120" formatCode="0.0">
                  <c:v>6.3</c:v>
                </c:pt>
                <c:pt idx="121" formatCode="0.0">
                  <c:v>6.1</c:v>
                </c:pt>
                <c:pt idx="122" formatCode="0.0">
                  <c:v>6</c:v>
                </c:pt>
                <c:pt idx="123" formatCode="0.0">
                  <c:v>5.8</c:v>
                </c:pt>
                <c:pt idx="124" formatCode="0.0">
                  <c:v>5.8</c:v>
                </c:pt>
                <c:pt idx="125" formatCode="0.0">
                  <c:v>5.9</c:v>
                </c:pt>
                <c:pt idx="126" formatCode="0.0">
                  <c:v>5.7</c:v>
                </c:pt>
                <c:pt idx="127" formatCode="0.0">
                  <c:v>5.5</c:v>
                </c:pt>
                <c:pt idx="128" formatCode="0.0">
                  <c:v>5.5</c:v>
                </c:pt>
                <c:pt idx="129" formatCode="0.0">
                  <c:v>5.5</c:v>
                </c:pt>
                <c:pt idx="130" formatCode="0.0">
                  <c:v>5.4</c:v>
                </c:pt>
                <c:pt idx="131" formatCode="0.0">
                  <c:v>5.3</c:v>
                </c:pt>
                <c:pt idx="132" formatCode="0.0">
                  <c:v>5.2</c:v>
                </c:pt>
                <c:pt idx="133" formatCode="0.0">
                  <c:v>5.2</c:v>
                </c:pt>
                <c:pt idx="134" formatCode="0.0">
                  <c:v>5.2</c:v>
                </c:pt>
                <c:pt idx="135" formatCode="0.0">
                  <c:v>5.2</c:v>
                </c:pt>
                <c:pt idx="136" formatCode="0.0">
                  <c:v>5.2</c:v>
                </c:pt>
                <c:pt idx="137" formatCode="0.0">
                  <c:v>5.0999999999999996</c:v>
                </c:pt>
                <c:pt idx="138" formatCode="0.0">
                  <c:v>5.0999999999999996</c:v>
                </c:pt>
                <c:pt idx="139" formatCode="0.0">
                  <c:v>5.0999999999999996</c:v>
                </c:pt>
                <c:pt idx="140" formatCode="0.0">
                  <c:v>5.8</c:v>
                </c:pt>
                <c:pt idx="141" formatCode="0.0">
                  <c:v>6.9</c:v>
                </c:pt>
                <c:pt idx="142" formatCode="0.0">
                  <c:v>5.3</c:v>
                </c:pt>
                <c:pt idx="143" formatCode="0.0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06-40D4-9B4A-0EF16D3D1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499615"/>
        <c:axId val="1033512095"/>
      </c:lineChart>
      <c:catAx>
        <c:axId val="10334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12095"/>
        <c:crosses val="autoZero"/>
        <c:auto val="1"/>
        <c:lblAlgn val="ctr"/>
        <c:lblOffset val="100"/>
        <c:noMultiLvlLbl val="0"/>
      </c:catAx>
      <c:valAx>
        <c:axId val="10335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49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Гватемала (Бриньоли 2015 + </a:t>
            </a:r>
            <a:r>
              <a:rPr lang="en-US"/>
              <a:t>WPP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'Гватемала-Бриньоли'!$K$2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'Гватемала-Бриньоли'!$J$3:$J$146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'Гватемала-Бриньоли'!$K$3:$K$146</c:f>
              <c:numCache>
                <c:formatCode>0.0</c:formatCode>
                <c:ptCount val="144"/>
                <c:pt idx="0">
                  <c:v>43.379300000000001</c:v>
                </c:pt>
                <c:pt idx="1">
                  <c:v>43.813499999999998</c:v>
                </c:pt>
                <c:pt idx="2">
                  <c:v>44.447899999999997</c:v>
                </c:pt>
                <c:pt idx="3">
                  <c:v>45.344900000000003</c:v>
                </c:pt>
                <c:pt idx="4">
                  <c:v>46.570900000000002</c:v>
                </c:pt>
                <c:pt idx="5">
                  <c:v>47.2941</c:v>
                </c:pt>
                <c:pt idx="6">
                  <c:v>46.985700000000001</c:v>
                </c:pt>
                <c:pt idx="7">
                  <c:v>46.315399999999997</c:v>
                </c:pt>
                <c:pt idx="8">
                  <c:v>45.851199999999999</c:v>
                </c:pt>
                <c:pt idx="9">
                  <c:v>45.925800000000002</c:v>
                </c:pt>
                <c:pt idx="10">
                  <c:v>46.578299999999999</c:v>
                </c:pt>
                <c:pt idx="11">
                  <c:v>47.502499999999998</c:v>
                </c:pt>
                <c:pt idx="12">
                  <c:v>47.652799999999999</c:v>
                </c:pt>
                <c:pt idx="13">
                  <c:v>47.369399999999999</c:v>
                </c:pt>
                <c:pt idx="14">
                  <c:v>47.168300000000002</c:v>
                </c:pt>
                <c:pt idx="15">
                  <c:v>47.298999999999999</c:v>
                </c:pt>
                <c:pt idx="16">
                  <c:v>47.2849</c:v>
                </c:pt>
                <c:pt idx="17">
                  <c:v>47.026200000000003</c:v>
                </c:pt>
                <c:pt idx="18">
                  <c:v>46.351799999999997</c:v>
                </c:pt>
                <c:pt idx="19">
                  <c:v>45.151600000000002</c:v>
                </c:pt>
                <c:pt idx="20">
                  <c:v>43.738399999999999</c:v>
                </c:pt>
                <c:pt idx="21">
                  <c:v>42.281199999999998</c:v>
                </c:pt>
                <c:pt idx="22">
                  <c:v>41.0259</c:v>
                </c:pt>
                <c:pt idx="23">
                  <c:v>39.951700000000002</c:v>
                </c:pt>
                <c:pt idx="24">
                  <c:v>38.702199999999998</c:v>
                </c:pt>
                <c:pt idx="25">
                  <c:v>38.0139</c:v>
                </c:pt>
                <c:pt idx="26">
                  <c:v>38.199199999999998</c:v>
                </c:pt>
                <c:pt idx="27">
                  <c:v>39.102699999999999</c:v>
                </c:pt>
                <c:pt idx="28">
                  <c:v>40.139000000000003</c:v>
                </c:pt>
                <c:pt idx="29">
                  <c:v>40.805300000000003</c:v>
                </c:pt>
                <c:pt idx="30">
                  <c:v>41.3324</c:v>
                </c:pt>
                <c:pt idx="31">
                  <c:v>41.512700000000002</c:v>
                </c:pt>
                <c:pt idx="32">
                  <c:v>41.3245</c:v>
                </c:pt>
                <c:pt idx="33">
                  <c:v>40.968499999999999</c:v>
                </c:pt>
                <c:pt idx="34">
                  <c:v>40.323900000000002</c:v>
                </c:pt>
                <c:pt idx="35">
                  <c:v>39.366900000000001</c:v>
                </c:pt>
                <c:pt idx="36">
                  <c:v>38.462699999999998</c:v>
                </c:pt>
                <c:pt idx="37">
                  <c:v>38.070599999999999</c:v>
                </c:pt>
                <c:pt idx="38">
                  <c:v>38.029299999999999</c:v>
                </c:pt>
                <c:pt idx="39">
                  <c:v>38.4803</c:v>
                </c:pt>
                <c:pt idx="40">
                  <c:v>39.722299999999997</c:v>
                </c:pt>
                <c:pt idx="41">
                  <c:v>40.726900000000001</c:v>
                </c:pt>
                <c:pt idx="42">
                  <c:v>41.4953</c:v>
                </c:pt>
                <c:pt idx="43">
                  <c:v>42.109299999999998</c:v>
                </c:pt>
                <c:pt idx="44">
                  <c:v>42.496000000000002</c:v>
                </c:pt>
                <c:pt idx="45">
                  <c:v>42.765999999999998</c:v>
                </c:pt>
                <c:pt idx="46">
                  <c:v>43.094200000000001</c:v>
                </c:pt>
                <c:pt idx="47">
                  <c:v>43.250700000000002</c:v>
                </c:pt>
                <c:pt idx="48">
                  <c:v>43.057200000000002</c:v>
                </c:pt>
                <c:pt idx="49">
                  <c:v>42.501800000000003</c:v>
                </c:pt>
                <c:pt idx="50">
                  <c:v>41.977200000000003</c:v>
                </c:pt>
                <c:pt idx="51">
                  <c:v>41.0717</c:v>
                </c:pt>
                <c:pt idx="52">
                  <c:v>39.854799999999997</c:v>
                </c:pt>
                <c:pt idx="53">
                  <c:v>38.828899999999997</c:v>
                </c:pt>
                <c:pt idx="54">
                  <c:v>38.347900000000003</c:v>
                </c:pt>
                <c:pt idx="55">
                  <c:v>38.352699999999999</c:v>
                </c:pt>
                <c:pt idx="56">
                  <c:v>38.484999999999999</c:v>
                </c:pt>
                <c:pt idx="57">
                  <c:v>38.662399999999998</c:v>
                </c:pt>
                <c:pt idx="58">
                  <c:v>38.983899999999998</c:v>
                </c:pt>
                <c:pt idx="59">
                  <c:v>39.417900000000003</c:v>
                </c:pt>
                <c:pt idx="60">
                  <c:v>39.794600000000003</c:v>
                </c:pt>
                <c:pt idx="61">
                  <c:v>40.041899999999998</c:v>
                </c:pt>
                <c:pt idx="62">
                  <c:v>40.485799999999998</c:v>
                </c:pt>
                <c:pt idx="63">
                  <c:v>41.171900000000001</c:v>
                </c:pt>
                <c:pt idx="64">
                  <c:v>42.043799999999997</c:v>
                </c:pt>
                <c:pt idx="65">
                  <c:v>43.2545</c:v>
                </c:pt>
                <c:pt idx="66">
                  <c:v>44.652500000000003</c:v>
                </c:pt>
                <c:pt idx="67">
                  <c:v>46.154499999999999</c:v>
                </c:pt>
                <c:pt idx="68">
                  <c:v>47.26</c:v>
                </c:pt>
                <c:pt idx="69">
                  <c:v>47.9435</c:v>
                </c:pt>
                <c:pt idx="70">
                  <c:v>48.557181603899998</c:v>
                </c:pt>
                <c:pt idx="71">
                  <c:v>49.09954501</c:v>
                </c:pt>
                <c:pt idx="72">
                  <c:v>49.531781155100006</c:v>
                </c:pt>
                <c:pt idx="73">
                  <c:v>50.019762904799997</c:v>
                </c:pt>
                <c:pt idx="74">
                  <c:v>50.513417693000001</c:v>
                </c:pt>
                <c:pt idx="75">
                  <c:v>50.919636343999997</c:v>
                </c:pt>
                <c:pt idx="76">
                  <c:v>50.985781432400003</c:v>
                </c:pt>
                <c:pt idx="77">
                  <c:v>50.798217683600001</c:v>
                </c:pt>
                <c:pt idx="78">
                  <c:v>50.1811995188</c:v>
                </c:pt>
                <c:pt idx="79">
                  <c:v>49.403054242400003</c:v>
                </c:pt>
                <c:pt idx="80">
                  <c:v>48.5</c:v>
                </c:pt>
                <c:pt idx="81">
                  <c:v>48</c:v>
                </c:pt>
                <c:pt idx="82">
                  <c:v>47.4</c:v>
                </c:pt>
                <c:pt idx="83">
                  <c:v>46.9</c:v>
                </c:pt>
                <c:pt idx="84">
                  <c:v>46.5</c:v>
                </c:pt>
                <c:pt idx="85">
                  <c:v>46.2</c:v>
                </c:pt>
                <c:pt idx="86">
                  <c:v>46</c:v>
                </c:pt>
                <c:pt idx="87">
                  <c:v>45.6</c:v>
                </c:pt>
                <c:pt idx="88">
                  <c:v>45.3</c:v>
                </c:pt>
                <c:pt idx="89">
                  <c:v>45.1</c:v>
                </c:pt>
                <c:pt idx="90">
                  <c:v>44.9</c:v>
                </c:pt>
                <c:pt idx="91">
                  <c:v>44.7</c:v>
                </c:pt>
                <c:pt idx="92">
                  <c:v>44.4</c:v>
                </c:pt>
                <c:pt idx="93">
                  <c:v>44.2</c:v>
                </c:pt>
                <c:pt idx="94">
                  <c:v>44.1</c:v>
                </c:pt>
                <c:pt idx="95">
                  <c:v>44.1</c:v>
                </c:pt>
                <c:pt idx="96">
                  <c:v>44</c:v>
                </c:pt>
                <c:pt idx="97">
                  <c:v>43.9</c:v>
                </c:pt>
                <c:pt idx="98">
                  <c:v>43.7</c:v>
                </c:pt>
                <c:pt idx="99">
                  <c:v>43.6</c:v>
                </c:pt>
                <c:pt idx="100">
                  <c:v>43.6</c:v>
                </c:pt>
                <c:pt idx="101">
                  <c:v>43.4</c:v>
                </c:pt>
                <c:pt idx="102">
                  <c:v>43.2</c:v>
                </c:pt>
                <c:pt idx="103">
                  <c:v>42.8</c:v>
                </c:pt>
                <c:pt idx="104">
                  <c:v>41.9</c:v>
                </c:pt>
                <c:pt idx="105">
                  <c:v>41.1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40.700000000000003</c:v>
                </c:pt>
                <c:pt idx="109">
                  <c:v>40.299999999999997</c:v>
                </c:pt>
                <c:pt idx="110">
                  <c:v>39.799999999999997</c:v>
                </c:pt>
                <c:pt idx="111">
                  <c:v>39.299999999999997</c:v>
                </c:pt>
                <c:pt idx="112">
                  <c:v>38.9</c:v>
                </c:pt>
                <c:pt idx="113">
                  <c:v>38.6</c:v>
                </c:pt>
                <c:pt idx="114">
                  <c:v>38.200000000000003</c:v>
                </c:pt>
                <c:pt idx="115">
                  <c:v>37.799999999999997</c:v>
                </c:pt>
                <c:pt idx="116">
                  <c:v>37.1</c:v>
                </c:pt>
                <c:pt idx="117">
                  <c:v>36.5</c:v>
                </c:pt>
                <c:pt idx="118">
                  <c:v>35.9</c:v>
                </c:pt>
                <c:pt idx="119">
                  <c:v>35.200000000000003</c:v>
                </c:pt>
                <c:pt idx="120">
                  <c:v>34.700000000000003</c:v>
                </c:pt>
                <c:pt idx="121">
                  <c:v>34.200000000000003</c:v>
                </c:pt>
                <c:pt idx="122">
                  <c:v>33.299999999999997</c:v>
                </c:pt>
                <c:pt idx="123">
                  <c:v>32.5</c:v>
                </c:pt>
                <c:pt idx="124">
                  <c:v>31.7</c:v>
                </c:pt>
                <c:pt idx="125">
                  <c:v>30.8</c:v>
                </c:pt>
                <c:pt idx="126">
                  <c:v>30</c:v>
                </c:pt>
                <c:pt idx="127">
                  <c:v>29.4</c:v>
                </c:pt>
                <c:pt idx="128">
                  <c:v>28.7</c:v>
                </c:pt>
                <c:pt idx="129">
                  <c:v>28.2</c:v>
                </c:pt>
                <c:pt idx="130">
                  <c:v>27.8</c:v>
                </c:pt>
                <c:pt idx="131">
                  <c:v>27.5</c:v>
                </c:pt>
                <c:pt idx="132">
                  <c:v>27.2</c:v>
                </c:pt>
                <c:pt idx="133">
                  <c:v>26.7</c:v>
                </c:pt>
                <c:pt idx="134">
                  <c:v>26.5</c:v>
                </c:pt>
                <c:pt idx="135">
                  <c:v>26.2</c:v>
                </c:pt>
                <c:pt idx="136">
                  <c:v>26</c:v>
                </c:pt>
                <c:pt idx="137">
                  <c:v>25.2</c:v>
                </c:pt>
                <c:pt idx="138">
                  <c:v>24.3</c:v>
                </c:pt>
                <c:pt idx="139">
                  <c:v>23.1</c:v>
                </c:pt>
                <c:pt idx="140">
                  <c:v>22</c:v>
                </c:pt>
                <c:pt idx="141">
                  <c:v>21.4</c:v>
                </c:pt>
                <c:pt idx="142">
                  <c:v>21.1</c:v>
                </c:pt>
                <c:pt idx="143">
                  <c:v>20.8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F7-4B6C-B1CD-66E9109A4381}"/>
            </c:ext>
          </c:extLst>
        </c:ser>
        <c:ser>
          <c:idx val="1"/>
          <c:order val="1"/>
          <c:tx>
            <c:strRef>
              <c:f>'Гватемала-Бриньоли'!$L$2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'Гватемала-Бриньоли'!$J$3:$J$146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'Гватемала-Бриньоли'!$L$3:$L$146</c:f>
              <c:numCache>
                <c:formatCode>0.0</c:formatCode>
                <c:ptCount val="144"/>
                <c:pt idx="0">
                  <c:v>30.333100000000002</c:v>
                </c:pt>
                <c:pt idx="1">
                  <c:v>34.009500000000003</c:v>
                </c:pt>
                <c:pt idx="2">
                  <c:v>37.767200000000003</c:v>
                </c:pt>
                <c:pt idx="3">
                  <c:v>40.325699999999998</c:v>
                </c:pt>
                <c:pt idx="4">
                  <c:v>39.365200000000002</c:v>
                </c:pt>
                <c:pt idx="5">
                  <c:v>35.314399999999999</c:v>
                </c:pt>
                <c:pt idx="6">
                  <c:v>31.775400000000001</c:v>
                </c:pt>
                <c:pt idx="7">
                  <c:v>30.635000000000002</c:v>
                </c:pt>
                <c:pt idx="8">
                  <c:v>32.391199999999998</c:v>
                </c:pt>
                <c:pt idx="9">
                  <c:v>36.0608</c:v>
                </c:pt>
                <c:pt idx="10">
                  <c:v>39.488599999999998</c:v>
                </c:pt>
                <c:pt idx="11">
                  <c:v>38.707000000000001</c:v>
                </c:pt>
                <c:pt idx="12">
                  <c:v>34.884799999999998</c:v>
                </c:pt>
                <c:pt idx="13">
                  <c:v>31.241299999999999</c:v>
                </c:pt>
                <c:pt idx="14">
                  <c:v>29.048999999999999</c:v>
                </c:pt>
                <c:pt idx="15">
                  <c:v>28.388100000000001</c:v>
                </c:pt>
                <c:pt idx="16">
                  <c:v>28.770800000000001</c:v>
                </c:pt>
                <c:pt idx="17">
                  <c:v>29.392099999999999</c:v>
                </c:pt>
                <c:pt idx="18">
                  <c:v>29.1464</c:v>
                </c:pt>
                <c:pt idx="19">
                  <c:v>28.599900000000002</c:v>
                </c:pt>
                <c:pt idx="20">
                  <c:v>28.269500000000001</c:v>
                </c:pt>
                <c:pt idx="21">
                  <c:v>28.084199999999999</c:v>
                </c:pt>
                <c:pt idx="22">
                  <c:v>27.988900000000001</c:v>
                </c:pt>
                <c:pt idx="23">
                  <c:v>28.067900000000002</c:v>
                </c:pt>
                <c:pt idx="24">
                  <c:v>27.845500000000001</c:v>
                </c:pt>
                <c:pt idx="25">
                  <c:v>27.854500000000002</c:v>
                </c:pt>
                <c:pt idx="26">
                  <c:v>27.864599999999999</c:v>
                </c:pt>
                <c:pt idx="27">
                  <c:v>27.822700000000001</c:v>
                </c:pt>
                <c:pt idx="28">
                  <c:v>27.8047</c:v>
                </c:pt>
                <c:pt idx="29">
                  <c:v>27.6859</c:v>
                </c:pt>
                <c:pt idx="30">
                  <c:v>26.878799999999998</c:v>
                </c:pt>
                <c:pt idx="31">
                  <c:v>26.326499999999999</c:v>
                </c:pt>
                <c:pt idx="32">
                  <c:v>26.330500000000001</c:v>
                </c:pt>
                <c:pt idx="33">
                  <c:v>26.815000000000001</c:v>
                </c:pt>
                <c:pt idx="34">
                  <c:v>28.053999999999998</c:v>
                </c:pt>
                <c:pt idx="35">
                  <c:v>29.8447</c:v>
                </c:pt>
                <c:pt idx="36">
                  <c:v>31.389199999999999</c:v>
                </c:pt>
                <c:pt idx="37">
                  <c:v>32.564900000000002</c:v>
                </c:pt>
                <c:pt idx="38">
                  <c:v>32.769399999999997</c:v>
                </c:pt>
                <c:pt idx="39">
                  <c:v>31.0871</c:v>
                </c:pt>
                <c:pt idx="40">
                  <c:v>27.970600000000001</c:v>
                </c:pt>
                <c:pt idx="41">
                  <c:v>25.417300000000001</c:v>
                </c:pt>
                <c:pt idx="42">
                  <c:v>24.264099999999999</c:v>
                </c:pt>
                <c:pt idx="43">
                  <c:v>24.3368</c:v>
                </c:pt>
                <c:pt idx="44">
                  <c:v>25.388100000000001</c:v>
                </c:pt>
                <c:pt idx="45">
                  <c:v>26.779499999999999</c:v>
                </c:pt>
                <c:pt idx="46">
                  <c:v>27.462900000000001</c:v>
                </c:pt>
                <c:pt idx="47">
                  <c:v>27.254000000000001</c:v>
                </c:pt>
                <c:pt idx="48">
                  <c:v>26.836400000000001</c:v>
                </c:pt>
                <c:pt idx="49">
                  <c:v>26.456600000000002</c:v>
                </c:pt>
                <c:pt idx="50">
                  <c:v>26.011700000000001</c:v>
                </c:pt>
                <c:pt idx="51">
                  <c:v>25.951799999999999</c:v>
                </c:pt>
                <c:pt idx="52">
                  <c:v>26.430499999999999</c:v>
                </c:pt>
                <c:pt idx="53">
                  <c:v>27.286999999999999</c:v>
                </c:pt>
                <c:pt idx="54">
                  <c:v>27.968399999999999</c:v>
                </c:pt>
                <c:pt idx="55">
                  <c:v>28.072500000000002</c:v>
                </c:pt>
                <c:pt idx="56">
                  <c:v>27.945399999999999</c:v>
                </c:pt>
                <c:pt idx="57">
                  <c:v>28.070599999999999</c:v>
                </c:pt>
                <c:pt idx="58">
                  <c:v>28.6007</c:v>
                </c:pt>
                <c:pt idx="59">
                  <c:v>29.31</c:v>
                </c:pt>
                <c:pt idx="60">
                  <c:v>29.942799999999998</c:v>
                </c:pt>
                <c:pt idx="61">
                  <c:v>30.8172</c:v>
                </c:pt>
                <c:pt idx="62">
                  <c:v>31.750800000000002</c:v>
                </c:pt>
                <c:pt idx="63">
                  <c:v>31.946000000000002</c:v>
                </c:pt>
                <c:pt idx="64">
                  <c:v>31.296800000000001</c:v>
                </c:pt>
                <c:pt idx="65">
                  <c:v>30.349900000000002</c:v>
                </c:pt>
                <c:pt idx="66">
                  <c:v>29.451000000000001</c:v>
                </c:pt>
                <c:pt idx="67">
                  <c:v>28.551500000000001</c:v>
                </c:pt>
                <c:pt idx="68">
                  <c:v>27.482700000000001</c:v>
                </c:pt>
                <c:pt idx="69">
                  <c:v>26.207699999999999</c:v>
                </c:pt>
                <c:pt idx="70">
                  <c:v>24.917363538099998</c:v>
                </c:pt>
                <c:pt idx="71">
                  <c:v>23.792845097399997</c:v>
                </c:pt>
                <c:pt idx="72">
                  <c:v>23.155344837800001</c:v>
                </c:pt>
                <c:pt idx="73">
                  <c:v>22.7166627316</c:v>
                </c:pt>
                <c:pt idx="74">
                  <c:v>22.403526108999998</c:v>
                </c:pt>
                <c:pt idx="75">
                  <c:v>22.227410063499999</c:v>
                </c:pt>
                <c:pt idx="76">
                  <c:v>22.003382414800001</c:v>
                </c:pt>
                <c:pt idx="77">
                  <c:v>21.660918520900001</c:v>
                </c:pt>
                <c:pt idx="78">
                  <c:v>20.781527391200001</c:v>
                </c:pt>
                <c:pt idx="79">
                  <c:v>19.855009135899998</c:v>
                </c:pt>
                <c:pt idx="80">
                  <c:v>18.8</c:v>
                </c:pt>
                <c:pt idx="81">
                  <c:v>18.5</c:v>
                </c:pt>
                <c:pt idx="82">
                  <c:v>18.100000000000001</c:v>
                </c:pt>
                <c:pt idx="83">
                  <c:v>17.8</c:v>
                </c:pt>
                <c:pt idx="84">
                  <c:v>17.5</c:v>
                </c:pt>
                <c:pt idx="85">
                  <c:v>17.3</c:v>
                </c:pt>
                <c:pt idx="86">
                  <c:v>17</c:v>
                </c:pt>
                <c:pt idx="87">
                  <c:v>16.7</c:v>
                </c:pt>
                <c:pt idx="88">
                  <c:v>16.600000000000001</c:v>
                </c:pt>
                <c:pt idx="89">
                  <c:v>16.7</c:v>
                </c:pt>
                <c:pt idx="90">
                  <c:v>16</c:v>
                </c:pt>
                <c:pt idx="91">
                  <c:v>14.9</c:v>
                </c:pt>
                <c:pt idx="92">
                  <c:v>14</c:v>
                </c:pt>
                <c:pt idx="93">
                  <c:v>13.4</c:v>
                </c:pt>
                <c:pt idx="94">
                  <c:v>13.2</c:v>
                </c:pt>
                <c:pt idx="95">
                  <c:v>13.3</c:v>
                </c:pt>
                <c:pt idx="96">
                  <c:v>16.600000000000001</c:v>
                </c:pt>
                <c:pt idx="97">
                  <c:v>12.1</c:v>
                </c:pt>
                <c:pt idx="98">
                  <c:v>11.5</c:v>
                </c:pt>
                <c:pt idx="99">
                  <c:v>11.4</c:v>
                </c:pt>
                <c:pt idx="100">
                  <c:v>12</c:v>
                </c:pt>
                <c:pt idx="101">
                  <c:v>12.2</c:v>
                </c:pt>
                <c:pt idx="102">
                  <c:v>15.6</c:v>
                </c:pt>
                <c:pt idx="103">
                  <c:v>10.7</c:v>
                </c:pt>
                <c:pt idx="104">
                  <c:v>10.199999999999999</c:v>
                </c:pt>
                <c:pt idx="105">
                  <c:v>9.8000000000000007</c:v>
                </c:pt>
                <c:pt idx="106">
                  <c:v>9.5</c:v>
                </c:pt>
                <c:pt idx="107">
                  <c:v>9.1999999999999993</c:v>
                </c:pt>
                <c:pt idx="108">
                  <c:v>8.9</c:v>
                </c:pt>
                <c:pt idx="109">
                  <c:v>8.8000000000000007</c:v>
                </c:pt>
                <c:pt idx="110">
                  <c:v>8.8000000000000007</c:v>
                </c:pt>
                <c:pt idx="111">
                  <c:v>8.6</c:v>
                </c:pt>
                <c:pt idx="112">
                  <c:v>8.6</c:v>
                </c:pt>
                <c:pt idx="113">
                  <c:v>8.4</c:v>
                </c:pt>
                <c:pt idx="114">
                  <c:v>8.1</c:v>
                </c:pt>
                <c:pt idx="115">
                  <c:v>7.8</c:v>
                </c:pt>
                <c:pt idx="116">
                  <c:v>7.4</c:v>
                </c:pt>
                <c:pt idx="117">
                  <c:v>7</c:v>
                </c:pt>
                <c:pt idx="118">
                  <c:v>6.7</c:v>
                </c:pt>
                <c:pt idx="119">
                  <c:v>6.4</c:v>
                </c:pt>
                <c:pt idx="120">
                  <c:v>6.3</c:v>
                </c:pt>
                <c:pt idx="121">
                  <c:v>6.1</c:v>
                </c:pt>
                <c:pt idx="122">
                  <c:v>6</c:v>
                </c:pt>
                <c:pt idx="123">
                  <c:v>5.8</c:v>
                </c:pt>
                <c:pt idx="124">
                  <c:v>5.8</c:v>
                </c:pt>
                <c:pt idx="125">
                  <c:v>5.9</c:v>
                </c:pt>
                <c:pt idx="126">
                  <c:v>5.7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  <c:pt idx="130">
                  <c:v>5.4</c:v>
                </c:pt>
                <c:pt idx="131">
                  <c:v>5.3</c:v>
                </c:pt>
                <c:pt idx="132">
                  <c:v>5.2</c:v>
                </c:pt>
                <c:pt idx="133">
                  <c:v>5.2</c:v>
                </c:pt>
                <c:pt idx="134">
                  <c:v>5.2</c:v>
                </c:pt>
                <c:pt idx="135">
                  <c:v>5.2</c:v>
                </c:pt>
                <c:pt idx="136">
                  <c:v>5.2</c:v>
                </c:pt>
                <c:pt idx="137">
                  <c:v>5.0999999999999996</c:v>
                </c:pt>
                <c:pt idx="138">
                  <c:v>5.0999999999999996</c:v>
                </c:pt>
                <c:pt idx="139">
                  <c:v>5.0999999999999996</c:v>
                </c:pt>
                <c:pt idx="140">
                  <c:v>5.8</c:v>
                </c:pt>
                <c:pt idx="141">
                  <c:v>6.9</c:v>
                </c:pt>
                <c:pt idx="142">
                  <c:v>5.3</c:v>
                </c:pt>
                <c:pt idx="14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F7-4B6C-B1CD-66E9109A4381}"/>
            </c:ext>
          </c:extLst>
        </c:ser>
        <c:ser>
          <c:idx val="2"/>
          <c:order val="2"/>
          <c:tx>
            <c:strRef>
              <c:f>'Гватемала-Бриньоли'!$M$2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'Гватемала-Бриньоли'!$J$3:$J$146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'Гватемала-Бриньоли'!$M$3:$M$146</c:f>
              <c:numCache>
                <c:formatCode>0.0</c:formatCode>
                <c:ptCount val="144"/>
                <c:pt idx="0">
                  <c:v>13.046199999999999</c:v>
                </c:pt>
                <c:pt idx="1">
                  <c:v>9.8039999999999949</c:v>
                </c:pt>
                <c:pt idx="2">
                  <c:v>6.6806999999999945</c:v>
                </c:pt>
                <c:pt idx="3">
                  <c:v>5.019200000000005</c:v>
                </c:pt>
                <c:pt idx="4">
                  <c:v>7.2057000000000002</c:v>
                </c:pt>
                <c:pt idx="5">
                  <c:v>11.979700000000001</c:v>
                </c:pt>
                <c:pt idx="6">
                  <c:v>15.2103</c:v>
                </c:pt>
                <c:pt idx="7">
                  <c:v>15.680399999999995</c:v>
                </c:pt>
                <c:pt idx="8">
                  <c:v>13.46</c:v>
                </c:pt>
                <c:pt idx="9">
                  <c:v>9.865000000000002</c:v>
                </c:pt>
                <c:pt idx="10">
                  <c:v>7.0897000000000006</c:v>
                </c:pt>
                <c:pt idx="11">
                  <c:v>8.795499999999997</c:v>
                </c:pt>
                <c:pt idx="12">
                  <c:v>12.768000000000001</c:v>
                </c:pt>
                <c:pt idx="13">
                  <c:v>16.1281</c:v>
                </c:pt>
                <c:pt idx="14">
                  <c:v>18.119300000000003</c:v>
                </c:pt>
                <c:pt idx="15">
                  <c:v>18.910899999999998</c:v>
                </c:pt>
                <c:pt idx="16">
                  <c:v>18.514099999999999</c:v>
                </c:pt>
                <c:pt idx="17">
                  <c:v>17.634100000000004</c:v>
                </c:pt>
                <c:pt idx="18">
                  <c:v>17.205399999999997</c:v>
                </c:pt>
                <c:pt idx="19">
                  <c:v>16.5517</c:v>
                </c:pt>
                <c:pt idx="20">
                  <c:v>15.468899999999998</c:v>
                </c:pt>
                <c:pt idx="21">
                  <c:v>14.196999999999999</c:v>
                </c:pt>
                <c:pt idx="22">
                  <c:v>13.036999999999999</c:v>
                </c:pt>
                <c:pt idx="23">
                  <c:v>11.883800000000001</c:v>
                </c:pt>
                <c:pt idx="24">
                  <c:v>10.856699999999996</c:v>
                </c:pt>
                <c:pt idx="25">
                  <c:v>10.159399999999998</c:v>
                </c:pt>
                <c:pt idx="26">
                  <c:v>10.334599999999998</c:v>
                </c:pt>
                <c:pt idx="27">
                  <c:v>11.279999999999998</c:v>
                </c:pt>
                <c:pt idx="28">
                  <c:v>12.334300000000002</c:v>
                </c:pt>
                <c:pt idx="29">
                  <c:v>13.119400000000002</c:v>
                </c:pt>
                <c:pt idx="30">
                  <c:v>14.453600000000002</c:v>
                </c:pt>
                <c:pt idx="31">
                  <c:v>15.186200000000003</c:v>
                </c:pt>
                <c:pt idx="32">
                  <c:v>14.994</c:v>
                </c:pt>
                <c:pt idx="33">
                  <c:v>14.153499999999998</c:v>
                </c:pt>
                <c:pt idx="34">
                  <c:v>12.269900000000003</c:v>
                </c:pt>
                <c:pt idx="35">
                  <c:v>9.5222000000000016</c:v>
                </c:pt>
                <c:pt idx="36">
                  <c:v>7.0734999999999992</c:v>
                </c:pt>
                <c:pt idx="37">
                  <c:v>5.5056999999999974</c:v>
                </c:pt>
                <c:pt idx="38">
                  <c:v>5.2599000000000018</c:v>
                </c:pt>
                <c:pt idx="39">
                  <c:v>7.3932000000000002</c:v>
                </c:pt>
                <c:pt idx="40">
                  <c:v>11.751699999999996</c:v>
                </c:pt>
                <c:pt idx="41">
                  <c:v>15.3096</c:v>
                </c:pt>
                <c:pt idx="42">
                  <c:v>17.231200000000001</c:v>
                </c:pt>
                <c:pt idx="43">
                  <c:v>17.772499999999997</c:v>
                </c:pt>
                <c:pt idx="44">
                  <c:v>17.107900000000001</c:v>
                </c:pt>
                <c:pt idx="45">
                  <c:v>15.986499999999999</c:v>
                </c:pt>
                <c:pt idx="46">
                  <c:v>15.6313</c:v>
                </c:pt>
                <c:pt idx="47">
                  <c:v>15.996700000000001</c:v>
                </c:pt>
                <c:pt idx="48">
                  <c:v>16.220800000000001</c:v>
                </c:pt>
                <c:pt idx="49">
                  <c:v>16.045200000000001</c:v>
                </c:pt>
                <c:pt idx="50">
                  <c:v>15.965500000000002</c:v>
                </c:pt>
                <c:pt idx="51">
                  <c:v>15.119900000000001</c:v>
                </c:pt>
                <c:pt idx="52">
                  <c:v>13.424299999999999</c:v>
                </c:pt>
                <c:pt idx="53">
                  <c:v>11.541899999999998</c:v>
                </c:pt>
                <c:pt idx="54">
                  <c:v>10.379500000000004</c:v>
                </c:pt>
                <c:pt idx="55">
                  <c:v>10.280199999999997</c:v>
                </c:pt>
                <c:pt idx="56">
                  <c:v>10.5396</c:v>
                </c:pt>
                <c:pt idx="57">
                  <c:v>10.591799999999999</c:v>
                </c:pt>
                <c:pt idx="58">
                  <c:v>10.383199999999999</c:v>
                </c:pt>
                <c:pt idx="59">
                  <c:v>10.107900000000004</c:v>
                </c:pt>
                <c:pt idx="60">
                  <c:v>9.8518000000000043</c:v>
                </c:pt>
                <c:pt idx="61">
                  <c:v>9.2246999999999986</c:v>
                </c:pt>
                <c:pt idx="62">
                  <c:v>8.7349999999999959</c:v>
                </c:pt>
                <c:pt idx="63">
                  <c:v>9.2258999999999993</c:v>
                </c:pt>
                <c:pt idx="64">
                  <c:v>10.746999999999996</c:v>
                </c:pt>
                <c:pt idx="65">
                  <c:v>12.904599999999999</c:v>
                </c:pt>
                <c:pt idx="66">
                  <c:v>15.201500000000003</c:v>
                </c:pt>
                <c:pt idx="67">
                  <c:v>17.602999999999998</c:v>
                </c:pt>
                <c:pt idx="68">
                  <c:v>19.777299999999997</c:v>
                </c:pt>
                <c:pt idx="69">
                  <c:v>21.735800000000001</c:v>
                </c:pt>
                <c:pt idx="70">
                  <c:v>23.6398180658</c:v>
                </c:pt>
                <c:pt idx="71">
                  <c:v>25.306699912600003</c:v>
                </c:pt>
                <c:pt idx="72">
                  <c:v>26.376436317300005</c:v>
                </c:pt>
                <c:pt idx="73">
                  <c:v>27.303100173199997</c:v>
                </c:pt>
                <c:pt idx="74">
                  <c:v>28.109891584000003</c:v>
                </c:pt>
                <c:pt idx="75">
                  <c:v>28.692226280499998</c:v>
                </c:pt>
                <c:pt idx="76">
                  <c:v>28.982399017600002</c:v>
                </c:pt>
                <c:pt idx="77">
                  <c:v>29.1372991627</c:v>
                </c:pt>
                <c:pt idx="78">
                  <c:v>29.399672127599999</c:v>
                </c:pt>
                <c:pt idx="79">
                  <c:v>29.548045106500005</c:v>
                </c:pt>
                <c:pt idx="80">
                  <c:v>29.7</c:v>
                </c:pt>
                <c:pt idx="81">
                  <c:v>29.5</c:v>
                </c:pt>
                <c:pt idx="82">
                  <c:v>29.299999999999997</c:v>
                </c:pt>
                <c:pt idx="83">
                  <c:v>29.099999999999998</c:v>
                </c:pt>
                <c:pt idx="84">
                  <c:v>29</c:v>
                </c:pt>
                <c:pt idx="85">
                  <c:v>28.900000000000002</c:v>
                </c:pt>
                <c:pt idx="86">
                  <c:v>29</c:v>
                </c:pt>
                <c:pt idx="87">
                  <c:v>28.900000000000002</c:v>
                </c:pt>
                <c:pt idx="88">
                  <c:v>28.699999999999996</c:v>
                </c:pt>
                <c:pt idx="89">
                  <c:v>28.400000000000002</c:v>
                </c:pt>
                <c:pt idx="90">
                  <c:v>28.9</c:v>
                </c:pt>
                <c:pt idx="91">
                  <c:v>29.800000000000004</c:v>
                </c:pt>
                <c:pt idx="92">
                  <c:v>30.4</c:v>
                </c:pt>
                <c:pt idx="93">
                  <c:v>30.800000000000004</c:v>
                </c:pt>
                <c:pt idx="94">
                  <c:v>30.900000000000002</c:v>
                </c:pt>
                <c:pt idx="95">
                  <c:v>30.8</c:v>
                </c:pt>
                <c:pt idx="96">
                  <c:v>27.4</c:v>
                </c:pt>
                <c:pt idx="97">
                  <c:v>31.799999999999997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31.6</c:v>
                </c:pt>
                <c:pt idx="101">
                  <c:v>31.2</c:v>
                </c:pt>
                <c:pt idx="102">
                  <c:v>27.6</c:v>
                </c:pt>
                <c:pt idx="103">
                  <c:v>32.099999999999994</c:v>
                </c:pt>
                <c:pt idx="104">
                  <c:v>31.7</c:v>
                </c:pt>
                <c:pt idx="105">
                  <c:v>31.3</c:v>
                </c:pt>
                <c:pt idx="106">
                  <c:v>31.299999999999997</c:v>
                </c:pt>
                <c:pt idx="107">
                  <c:v>31.500000000000004</c:v>
                </c:pt>
                <c:pt idx="108">
                  <c:v>31.800000000000004</c:v>
                </c:pt>
                <c:pt idx="109">
                  <c:v>31.499999999999996</c:v>
                </c:pt>
                <c:pt idx="110">
                  <c:v>30.999999999999996</c:v>
                </c:pt>
                <c:pt idx="111">
                  <c:v>30.699999999999996</c:v>
                </c:pt>
                <c:pt idx="112">
                  <c:v>30.299999999999997</c:v>
                </c:pt>
                <c:pt idx="113">
                  <c:v>30.200000000000003</c:v>
                </c:pt>
                <c:pt idx="114">
                  <c:v>30.1</c:v>
                </c:pt>
                <c:pt idx="115">
                  <c:v>29.999999999999996</c:v>
                </c:pt>
                <c:pt idx="116">
                  <c:v>29.700000000000003</c:v>
                </c:pt>
                <c:pt idx="117">
                  <c:v>29.5</c:v>
                </c:pt>
                <c:pt idx="118">
                  <c:v>29.2</c:v>
                </c:pt>
                <c:pt idx="119">
                  <c:v>28.800000000000004</c:v>
                </c:pt>
                <c:pt idx="120">
                  <c:v>28.400000000000002</c:v>
                </c:pt>
                <c:pt idx="121">
                  <c:v>28.1</c:v>
                </c:pt>
                <c:pt idx="122">
                  <c:v>27.299999999999997</c:v>
                </c:pt>
                <c:pt idx="123">
                  <c:v>26.7</c:v>
                </c:pt>
                <c:pt idx="124">
                  <c:v>25.9</c:v>
                </c:pt>
                <c:pt idx="125">
                  <c:v>24.9</c:v>
                </c:pt>
                <c:pt idx="126">
                  <c:v>24.3</c:v>
                </c:pt>
                <c:pt idx="127">
                  <c:v>23.9</c:v>
                </c:pt>
                <c:pt idx="128">
                  <c:v>23.2</c:v>
                </c:pt>
                <c:pt idx="129">
                  <c:v>22.7</c:v>
                </c:pt>
                <c:pt idx="130">
                  <c:v>22.4</c:v>
                </c:pt>
                <c:pt idx="131">
                  <c:v>22.2</c:v>
                </c:pt>
                <c:pt idx="132">
                  <c:v>22</c:v>
                </c:pt>
                <c:pt idx="133">
                  <c:v>21.5</c:v>
                </c:pt>
                <c:pt idx="134">
                  <c:v>21.3</c:v>
                </c:pt>
                <c:pt idx="135">
                  <c:v>21</c:v>
                </c:pt>
                <c:pt idx="136">
                  <c:v>20.8</c:v>
                </c:pt>
                <c:pt idx="137">
                  <c:v>20.100000000000001</c:v>
                </c:pt>
                <c:pt idx="138">
                  <c:v>19.200000000000003</c:v>
                </c:pt>
                <c:pt idx="139">
                  <c:v>18</c:v>
                </c:pt>
                <c:pt idx="140">
                  <c:v>16.2</c:v>
                </c:pt>
                <c:pt idx="141">
                  <c:v>14.499999999999998</c:v>
                </c:pt>
                <c:pt idx="142">
                  <c:v>15.8</c:v>
                </c:pt>
                <c:pt idx="14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F7-4B6C-B1CD-66E9109A4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314079"/>
        <c:axId val="863325119"/>
      </c:scatterChart>
      <c:valAx>
        <c:axId val="863314079"/>
        <c:scaling>
          <c:orientation val="minMax"/>
          <c:max val="2023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25119"/>
        <c:crosses val="autoZero"/>
        <c:crossBetween val="midCat"/>
        <c:majorUnit val="10"/>
      </c:valAx>
      <c:valAx>
        <c:axId val="8633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14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Гватемала</a:t>
            </a:r>
            <a:r>
              <a:rPr lang="en-US"/>
              <a:t> (</a:t>
            </a:r>
            <a:r>
              <a:rPr lang="ru-RU"/>
              <a:t>Колвер</a:t>
            </a:r>
            <a:r>
              <a:rPr lang="en-US"/>
              <a:t> 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'Гватемала-Колвер'!$B$1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'Гватемала-Колвер'!$B$2:$B$125</c:f>
              <c:numCache>
                <c:formatCode>0.0</c:formatCode>
                <c:ptCount val="124"/>
                <c:pt idx="0">
                  <c:v>46.6</c:v>
                </c:pt>
                <c:pt idx="1">
                  <c:v>46.4</c:v>
                </c:pt>
                <c:pt idx="2">
                  <c:v>46</c:v>
                </c:pt>
                <c:pt idx="3">
                  <c:v>45.4</c:v>
                </c:pt>
                <c:pt idx="4">
                  <c:v>44.6</c:v>
                </c:pt>
                <c:pt idx="5">
                  <c:v>43.6</c:v>
                </c:pt>
                <c:pt idx="6">
                  <c:v>43.1</c:v>
                </c:pt>
                <c:pt idx="7">
                  <c:v>43.1</c:v>
                </c:pt>
                <c:pt idx="8">
                  <c:v>43.6</c:v>
                </c:pt>
                <c:pt idx="9">
                  <c:v>44.6</c:v>
                </c:pt>
                <c:pt idx="10">
                  <c:v>46.2</c:v>
                </c:pt>
                <c:pt idx="11">
                  <c:v>47.1</c:v>
                </c:pt>
                <c:pt idx="12">
                  <c:v>47.3</c:v>
                </c:pt>
                <c:pt idx="13">
                  <c:v>46.8</c:v>
                </c:pt>
                <c:pt idx="14">
                  <c:v>45.7</c:v>
                </c:pt>
                <c:pt idx="15">
                  <c:v>43.8</c:v>
                </c:pt>
                <c:pt idx="16">
                  <c:v>42.8</c:v>
                </c:pt>
                <c:pt idx="17">
                  <c:v>42.5</c:v>
                </c:pt>
                <c:pt idx="18">
                  <c:v>42.9</c:v>
                </c:pt>
                <c:pt idx="19">
                  <c:v>44</c:v>
                </c:pt>
                <c:pt idx="20">
                  <c:v>45.9</c:v>
                </c:pt>
                <c:pt idx="21">
                  <c:v>47.5</c:v>
                </c:pt>
                <c:pt idx="22">
                  <c:v>48.7</c:v>
                </c:pt>
                <c:pt idx="23">
                  <c:v>49.4</c:v>
                </c:pt>
                <c:pt idx="24">
                  <c:v>49.8</c:v>
                </c:pt>
                <c:pt idx="25">
                  <c:v>49.8</c:v>
                </c:pt>
                <c:pt idx="26">
                  <c:v>49.7</c:v>
                </c:pt>
                <c:pt idx="27">
                  <c:v>49.4</c:v>
                </c:pt>
                <c:pt idx="28">
                  <c:v>48.9</c:v>
                </c:pt>
                <c:pt idx="29">
                  <c:v>48.3</c:v>
                </c:pt>
                <c:pt idx="30">
                  <c:v>47.5</c:v>
                </c:pt>
                <c:pt idx="31">
                  <c:v>46.8</c:v>
                </c:pt>
                <c:pt idx="32">
                  <c:v>46.2</c:v>
                </c:pt>
                <c:pt idx="33">
                  <c:v>45.6</c:v>
                </c:pt>
                <c:pt idx="34">
                  <c:v>45.1</c:v>
                </c:pt>
                <c:pt idx="35">
                  <c:v>44.6</c:v>
                </c:pt>
                <c:pt idx="36">
                  <c:v>44.3</c:v>
                </c:pt>
                <c:pt idx="37">
                  <c:v>44.1</c:v>
                </c:pt>
                <c:pt idx="38">
                  <c:v>44</c:v>
                </c:pt>
                <c:pt idx="39">
                  <c:v>44</c:v>
                </c:pt>
                <c:pt idx="40">
                  <c:v>44.2</c:v>
                </c:pt>
                <c:pt idx="41">
                  <c:v>44.5</c:v>
                </c:pt>
                <c:pt idx="42">
                  <c:v>45</c:v>
                </c:pt>
                <c:pt idx="43">
                  <c:v>45.7</c:v>
                </c:pt>
                <c:pt idx="44">
                  <c:v>46.5</c:v>
                </c:pt>
                <c:pt idx="45">
                  <c:v>47.5</c:v>
                </c:pt>
                <c:pt idx="46">
                  <c:v>48.4</c:v>
                </c:pt>
                <c:pt idx="47">
                  <c:v>49.2</c:v>
                </c:pt>
                <c:pt idx="48">
                  <c:v>49.9</c:v>
                </c:pt>
                <c:pt idx="49">
                  <c:v>50.4</c:v>
                </c:pt>
                <c:pt idx="50">
                  <c:v>50.9</c:v>
                </c:pt>
                <c:pt idx="51">
                  <c:v>51.1</c:v>
                </c:pt>
                <c:pt idx="52">
                  <c:v>51.1</c:v>
                </c:pt>
                <c:pt idx="53">
                  <c:v>51</c:v>
                </c:pt>
                <c:pt idx="54">
                  <c:v>50.7</c:v>
                </c:pt>
                <c:pt idx="55">
                  <c:v>50.4</c:v>
                </c:pt>
                <c:pt idx="56">
                  <c:v>50.2</c:v>
                </c:pt>
                <c:pt idx="57">
                  <c:v>50.1</c:v>
                </c:pt>
                <c:pt idx="58">
                  <c:v>49.6</c:v>
                </c:pt>
                <c:pt idx="59">
                  <c:v>49.1</c:v>
                </c:pt>
                <c:pt idx="60">
                  <c:v>48.5</c:v>
                </c:pt>
                <c:pt idx="61">
                  <c:v>48</c:v>
                </c:pt>
                <c:pt idx="62">
                  <c:v>47.4</c:v>
                </c:pt>
                <c:pt idx="63">
                  <c:v>46.9</c:v>
                </c:pt>
                <c:pt idx="64">
                  <c:v>46.5</c:v>
                </c:pt>
                <c:pt idx="65">
                  <c:v>46.2</c:v>
                </c:pt>
                <c:pt idx="66">
                  <c:v>46</c:v>
                </c:pt>
                <c:pt idx="67">
                  <c:v>45.6</c:v>
                </c:pt>
                <c:pt idx="68">
                  <c:v>45.3</c:v>
                </c:pt>
                <c:pt idx="69">
                  <c:v>45.1</c:v>
                </c:pt>
                <c:pt idx="70">
                  <c:v>44.9</c:v>
                </c:pt>
                <c:pt idx="71">
                  <c:v>44.7</c:v>
                </c:pt>
                <c:pt idx="72">
                  <c:v>44.4</c:v>
                </c:pt>
                <c:pt idx="73">
                  <c:v>44.2</c:v>
                </c:pt>
                <c:pt idx="74">
                  <c:v>44.1</c:v>
                </c:pt>
                <c:pt idx="75">
                  <c:v>44.1</c:v>
                </c:pt>
                <c:pt idx="76">
                  <c:v>44</c:v>
                </c:pt>
                <c:pt idx="77">
                  <c:v>43.9</c:v>
                </c:pt>
                <c:pt idx="78">
                  <c:v>43.7</c:v>
                </c:pt>
                <c:pt idx="79">
                  <c:v>43.6</c:v>
                </c:pt>
                <c:pt idx="80">
                  <c:v>43.6</c:v>
                </c:pt>
                <c:pt idx="81">
                  <c:v>43.4</c:v>
                </c:pt>
                <c:pt idx="82">
                  <c:v>43.2</c:v>
                </c:pt>
                <c:pt idx="83">
                  <c:v>42.8</c:v>
                </c:pt>
                <c:pt idx="84">
                  <c:v>41.9</c:v>
                </c:pt>
                <c:pt idx="85">
                  <c:v>41.1</c:v>
                </c:pt>
                <c:pt idx="86">
                  <c:v>40.799999999999997</c:v>
                </c:pt>
                <c:pt idx="87">
                  <c:v>40.700000000000003</c:v>
                </c:pt>
                <c:pt idx="88">
                  <c:v>40.700000000000003</c:v>
                </c:pt>
                <c:pt idx="89">
                  <c:v>40.299999999999997</c:v>
                </c:pt>
                <c:pt idx="90">
                  <c:v>39.799999999999997</c:v>
                </c:pt>
                <c:pt idx="91">
                  <c:v>39.299999999999997</c:v>
                </c:pt>
                <c:pt idx="92">
                  <c:v>38.9</c:v>
                </c:pt>
                <c:pt idx="93">
                  <c:v>38.6</c:v>
                </c:pt>
                <c:pt idx="94">
                  <c:v>38.200000000000003</c:v>
                </c:pt>
                <c:pt idx="95">
                  <c:v>37.799999999999997</c:v>
                </c:pt>
                <c:pt idx="96">
                  <c:v>37.1</c:v>
                </c:pt>
                <c:pt idx="97">
                  <c:v>36.5</c:v>
                </c:pt>
                <c:pt idx="98">
                  <c:v>35.9</c:v>
                </c:pt>
                <c:pt idx="99">
                  <c:v>35.200000000000003</c:v>
                </c:pt>
                <c:pt idx="100">
                  <c:v>34.700000000000003</c:v>
                </c:pt>
                <c:pt idx="101">
                  <c:v>34.200000000000003</c:v>
                </c:pt>
                <c:pt idx="102">
                  <c:v>33.299999999999997</c:v>
                </c:pt>
                <c:pt idx="103">
                  <c:v>32.5</c:v>
                </c:pt>
                <c:pt idx="104">
                  <c:v>31.7</c:v>
                </c:pt>
                <c:pt idx="105">
                  <c:v>30.8</c:v>
                </c:pt>
                <c:pt idx="106">
                  <c:v>30</c:v>
                </c:pt>
                <c:pt idx="107">
                  <c:v>29.4</c:v>
                </c:pt>
                <c:pt idx="108">
                  <c:v>28.7</c:v>
                </c:pt>
                <c:pt idx="109">
                  <c:v>28.2</c:v>
                </c:pt>
                <c:pt idx="110">
                  <c:v>27.8</c:v>
                </c:pt>
                <c:pt idx="111">
                  <c:v>27.5</c:v>
                </c:pt>
                <c:pt idx="112">
                  <c:v>27.2</c:v>
                </c:pt>
                <c:pt idx="113">
                  <c:v>26.7</c:v>
                </c:pt>
                <c:pt idx="114">
                  <c:v>26.5</c:v>
                </c:pt>
                <c:pt idx="115">
                  <c:v>26.2</c:v>
                </c:pt>
                <c:pt idx="116">
                  <c:v>26</c:v>
                </c:pt>
                <c:pt idx="117">
                  <c:v>25.2</c:v>
                </c:pt>
                <c:pt idx="118">
                  <c:v>24.3</c:v>
                </c:pt>
                <c:pt idx="119">
                  <c:v>23.1</c:v>
                </c:pt>
                <c:pt idx="120">
                  <c:v>22</c:v>
                </c:pt>
                <c:pt idx="121">
                  <c:v>21.4</c:v>
                </c:pt>
                <c:pt idx="122">
                  <c:v>21.1</c:v>
                </c:pt>
                <c:pt idx="123">
                  <c:v>20.8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EF-4FC3-8867-343EF27180CE}"/>
            </c:ext>
          </c:extLst>
        </c:ser>
        <c:ser>
          <c:idx val="1"/>
          <c:order val="1"/>
          <c:tx>
            <c:strRef>
              <c:f>'Гватемала-Колвер'!$C$1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'Гватемала-Колвер'!$C$2:$C$125</c:f>
              <c:numCache>
                <c:formatCode>0.0</c:formatCode>
                <c:ptCount val="124"/>
                <c:pt idx="0">
                  <c:v>35.5</c:v>
                </c:pt>
                <c:pt idx="1">
                  <c:v>35.5</c:v>
                </c:pt>
                <c:pt idx="2">
                  <c:v>35.4</c:v>
                </c:pt>
                <c:pt idx="3">
                  <c:v>35.299999999999997</c:v>
                </c:pt>
                <c:pt idx="4">
                  <c:v>35.200000000000003</c:v>
                </c:pt>
                <c:pt idx="5">
                  <c:v>35</c:v>
                </c:pt>
                <c:pt idx="6">
                  <c:v>34.700000000000003</c:v>
                </c:pt>
                <c:pt idx="7">
                  <c:v>34.200000000000003</c:v>
                </c:pt>
                <c:pt idx="8">
                  <c:v>33.5</c:v>
                </c:pt>
                <c:pt idx="9">
                  <c:v>32.700000000000003</c:v>
                </c:pt>
                <c:pt idx="10">
                  <c:v>31.7</c:v>
                </c:pt>
                <c:pt idx="11">
                  <c:v>31.5</c:v>
                </c:pt>
                <c:pt idx="12">
                  <c:v>32.1</c:v>
                </c:pt>
                <c:pt idx="13">
                  <c:v>33.6</c:v>
                </c:pt>
                <c:pt idx="14">
                  <c:v>35.9</c:v>
                </c:pt>
                <c:pt idx="15">
                  <c:v>39.200000000000003</c:v>
                </c:pt>
                <c:pt idx="16">
                  <c:v>41.3</c:v>
                </c:pt>
                <c:pt idx="17">
                  <c:v>42.1</c:v>
                </c:pt>
                <c:pt idx="18">
                  <c:v>41.6</c:v>
                </c:pt>
                <c:pt idx="19">
                  <c:v>39.799999999999997</c:v>
                </c:pt>
                <c:pt idx="20">
                  <c:v>36.9</c:v>
                </c:pt>
                <c:pt idx="21">
                  <c:v>34.6</c:v>
                </c:pt>
                <c:pt idx="22">
                  <c:v>33.1</c:v>
                </c:pt>
                <c:pt idx="23">
                  <c:v>32.200000000000003</c:v>
                </c:pt>
                <c:pt idx="24">
                  <c:v>32</c:v>
                </c:pt>
                <c:pt idx="25">
                  <c:v>32.4</c:v>
                </c:pt>
                <c:pt idx="26">
                  <c:v>32.6</c:v>
                </c:pt>
                <c:pt idx="27">
                  <c:v>32.799999999999997</c:v>
                </c:pt>
                <c:pt idx="28">
                  <c:v>32.700000000000003</c:v>
                </c:pt>
                <c:pt idx="29">
                  <c:v>32.5</c:v>
                </c:pt>
                <c:pt idx="30">
                  <c:v>32.200000000000003</c:v>
                </c:pt>
                <c:pt idx="31">
                  <c:v>31.9</c:v>
                </c:pt>
                <c:pt idx="32">
                  <c:v>31.7</c:v>
                </c:pt>
                <c:pt idx="33">
                  <c:v>31.5</c:v>
                </c:pt>
                <c:pt idx="34">
                  <c:v>31.3</c:v>
                </c:pt>
                <c:pt idx="35">
                  <c:v>31.3</c:v>
                </c:pt>
                <c:pt idx="36">
                  <c:v>31.1</c:v>
                </c:pt>
                <c:pt idx="37">
                  <c:v>30.8</c:v>
                </c:pt>
                <c:pt idx="38">
                  <c:v>30.4</c:v>
                </c:pt>
                <c:pt idx="39">
                  <c:v>30</c:v>
                </c:pt>
                <c:pt idx="40">
                  <c:v>29.4</c:v>
                </c:pt>
                <c:pt idx="41">
                  <c:v>28.9</c:v>
                </c:pt>
                <c:pt idx="42">
                  <c:v>28.5</c:v>
                </c:pt>
                <c:pt idx="43">
                  <c:v>28.1</c:v>
                </c:pt>
                <c:pt idx="44">
                  <c:v>27.7</c:v>
                </c:pt>
                <c:pt idx="45">
                  <c:v>27.4</c:v>
                </c:pt>
                <c:pt idx="46">
                  <c:v>27</c:v>
                </c:pt>
                <c:pt idx="47">
                  <c:v>26.6</c:v>
                </c:pt>
                <c:pt idx="48">
                  <c:v>26.1</c:v>
                </c:pt>
                <c:pt idx="49">
                  <c:v>25.5</c:v>
                </c:pt>
                <c:pt idx="50">
                  <c:v>24.9</c:v>
                </c:pt>
                <c:pt idx="51">
                  <c:v>24.2</c:v>
                </c:pt>
                <c:pt idx="52">
                  <c:v>23.6</c:v>
                </c:pt>
                <c:pt idx="53">
                  <c:v>23</c:v>
                </c:pt>
                <c:pt idx="54">
                  <c:v>22.5</c:v>
                </c:pt>
                <c:pt idx="55">
                  <c:v>22.1</c:v>
                </c:pt>
                <c:pt idx="56">
                  <c:v>21.9</c:v>
                </c:pt>
                <c:pt idx="57">
                  <c:v>21.6</c:v>
                </c:pt>
                <c:pt idx="58">
                  <c:v>20.8</c:v>
                </c:pt>
                <c:pt idx="59">
                  <c:v>19.899999999999999</c:v>
                </c:pt>
                <c:pt idx="60">
                  <c:v>18.8</c:v>
                </c:pt>
                <c:pt idx="61">
                  <c:v>18.5</c:v>
                </c:pt>
                <c:pt idx="62">
                  <c:v>18.100000000000001</c:v>
                </c:pt>
                <c:pt idx="63">
                  <c:v>17.8</c:v>
                </c:pt>
                <c:pt idx="64">
                  <c:v>17.5</c:v>
                </c:pt>
                <c:pt idx="65">
                  <c:v>17.3</c:v>
                </c:pt>
                <c:pt idx="66">
                  <c:v>17</c:v>
                </c:pt>
                <c:pt idx="67">
                  <c:v>16.7</c:v>
                </c:pt>
                <c:pt idx="68">
                  <c:v>16.600000000000001</c:v>
                </c:pt>
                <c:pt idx="69">
                  <c:v>16.7</c:v>
                </c:pt>
                <c:pt idx="70">
                  <c:v>16</c:v>
                </c:pt>
                <c:pt idx="71">
                  <c:v>14.9</c:v>
                </c:pt>
                <c:pt idx="72">
                  <c:v>14</c:v>
                </c:pt>
                <c:pt idx="73">
                  <c:v>13.4</c:v>
                </c:pt>
                <c:pt idx="74">
                  <c:v>13.2</c:v>
                </c:pt>
                <c:pt idx="75">
                  <c:v>13.3</c:v>
                </c:pt>
                <c:pt idx="76">
                  <c:v>16.600000000000001</c:v>
                </c:pt>
                <c:pt idx="77">
                  <c:v>12.1</c:v>
                </c:pt>
                <c:pt idx="78">
                  <c:v>11.5</c:v>
                </c:pt>
                <c:pt idx="79">
                  <c:v>11.4</c:v>
                </c:pt>
                <c:pt idx="80">
                  <c:v>12</c:v>
                </c:pt>
                <c:pt idx="81">
                  <c:v>12.2</c:v>
                </c:pt>
                <c:pt idx="82">
                  <c:v>15.6</c:v>
                </c:pt>
                <c:pt idx="83">
                  <c:v>10.7</c:v>
                </c:pt>
                <c:pt idx="84">
                  <c:v>10.199999999999999</c:v>
                </c:pt>
                <c:pt idx="85">
                  <c:v>9.8000000000000007</c:v>
                </c:pt>
                <c:pt idx="86">
                  <c:v>9.5</c:v>
                </c:pt>
                <c:pt idx="87">
                  <c:v>9.1999999999999993</c:v>
                </c:pt>
                <c:pt idx="88">
                  <c:v>8.9</c:v>
                </c:pt>
                <c:pt idx="89">
                  <c:v>8.8000000000000007</c:v>
                </c:pt>
                <c:pt idx="90">
                  <c:v>8.8000000000000007</c:v>
                </c:pt>
                <c:pt idx="91">
                  <c:v>8.6</c:v>
                </c:pt>
                <c:pt idx="92">
                  <c:v>8.6</c:v>
                </c:pt>
                <c:pt idx="93">
                  <c:v>8.4</c:v>
                </c:pt>
                <c:pt idx="94">
                  <c:v>8.1</c:v>
                </c:pt>
                <c:pt idx="95">
                  <c:v>7.8</c:v>
                </c:pt>
                <c:pt idx="96">
                  <c:v>7.4</c:v>
                </c:pt>
                <c:pt idx="97">
                  <c:v>7</c:v>
                </c:pt>
                <c:pt idx="98">
                  <c:v>6.7</c:v>
                </c:pt>
                <c:pt idx="99">
                  <c:v>6.4</c:v>
                </c:pt>
                <c:pt idx="100">
                  <c:v>6.3</c:v>
                </c:pt>
                <c:pt idx="101">
                  <c:v>6.1</c:v>
                </c:pt>
                <c:pt idx="102">
                  <c:v>6</c:v>
                </c:pt>
                <c:pt idx="103">
                  <c:v>5.8</c:v>
                </c:pt>
                <c:pt idx="104">
                  <c:v>5.8</c:v>
                </c:pt>
                <c:pt idx="105">
                  <c:v>5.9</c:v>
                </c:pt>
                <c:pt idx="106">
                  <c:v>5.7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5.4</c:v>
                </c:pt>
                <c:pt idx="111">
                  <c:v>5.3</c:v>
                </c:pt>
                <c:pt idx="112">
                  <c:v>5.2</c:v>
                </c:pt>
                <c:pt idx="113">
                  <c:v>5.2</c:v>
                </c:pt>
                <c:pt idx="114">
                  <c:v>5.2</c:v>
                </c:pt>
                <c:pt idx="115">
                  <c:v>5.2</c:v>
                </c:pt>
                <c:pt idx="116">
                  <c:v>5.2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5.8</c:v>
                </c:pt>
                <c:pt idx="121">
                  <c:v>6.9</c:v>
                </c:pt>
                <c:pt idx="122">
                  <c:v>5.3</c:v>
                </c:pt>
                <c:pt idx="12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EF-4FC3-8867-343EF27180CE}"/>
            </c:ext>
          </c:extLst>
        </c:ser>
        <c:ser>
          <c:idx val="2"/>
          <c:order val="2"/>
          <c:tx>
            <c:strRef>
              <c:f>'Гватемала-Колвер'!$D$1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'Гватемала-Колвер'!$D$2:$D$125</c:f>
              <c:numCache>
                <c:formatCode>0.0</c:formatCode>
                <c:ptCount val="124"/>
                <c:pt idx="0">
                  <c:v>11.100000000000001</c:v>
                </c:pt>
                <c:pt idx="1">
                  <c:v>10.899999999999999</c:v>
                </c:pt>
                <c:pt idx="2">
                  <c:v>10.600000000000001</c:v>
                </c:pt>
                <c:pt idx="3">
                  <c:v>10.100000000000001</c:v>
                </c:pt>
                <c:pt idx="4">
                  <c:v>9.3999999999999986</c:v>
                </c:pt>
                <c:pt idx="5">
                  <c:v>8.6000000000000014</c:v>
                </c:pt>
                <c:pt idx="6">
                  <c:v>8.3999999999999986</c:v>
                </c:pt>
                <c:pt idx="7">
                  <c:v>8.8999999999999986</c:v>
                </c:pt>
                <c:pt idx="8">
                  <c:v>10.100000000000001</c:v>
                </c:pt>
                <c:pt idx="9">
                  <c:v>11.899999999999999</c:v>
                </c:pt>
                <c:pt idx="10">
                  <c:v>14.500000000000004</c:v>
                </c:pt>
                <c:pt idx="11">
                  <c:v>15.600000000000001</c:v>
                </c:pt>
                <c:pt idx="12">
                  <c:v>15.199999999999996</c:v>
                </c:pt>
                <c:pt idx="13">
                  <c:v>13.199999999999996</c:v>
                </c:pt>
                <c:pt idx="14">
                  <c:v>9.8000000000000043</c:v>
                </c:pt>
                <c:pt idx="15">
                  <c:v>4.5999999999999943</c:v>
                </c:pt>
                <c:pt idx="16">
                  <c:v>1.5</c:v>
                </c:pt>
                <c:pt idx="17">
                  <c:v>0.39999999999999858</c:v>
                </c:pt>
                <c:pt idx="18">
                  <c:v>1.2999999999999972</c:v>
                </c:pt>
                <c:pt idx="19">
                  <c:v>4.2000000000000028</c:v>
                </c:pt>
                <c:pt idx="20">
                  <c:v>9</c:v>
                </c:pt>
                <c:pt idx="21">
                  <c:v>12.899999999999999</c:v>
                </c:pt>
                <c:pt idx="22">
                  <c:v>15.600000000000001</c:v>
                </c:pt>
                <c:pt idx="23">
                  <c:v>17.199999999999996</c:v>
                </c:pt>
                <c:pt idx="24">
                  <c:v>17.799999999999997</c:v>
                </c:pt>
                <c:pt idx="25">
                  <c:v>17.399999999999999</c:v>
                </c:pt>
                <c:pt idx="26">
                  <c:v>17.100000000000001</c:v>
                </c:pt>
                <c:pt idx="27">
                  <c:v>16.600000000000001</c:v>
                </c:pt>
                <c:pt idx="28">
                  <c:v>16.199999999999996</c:v>
                </c:pt>
                <c:pt idx="29">
                  <c:v>15.799999999999997</c:v>
                </c:pt>
                <c:pt idx="30">
                  <c:v>15.299999999999997</c:v>
                </c:pt>
                <c:pt idx="31">
                  <c:v>14.899999999999999</c:v>
                </c:pt>
                <c:pt idx="32">
                  <c:v>14.500000000000004</c:v>
                </c:pt>
                <c:pt idx="33">
                  <c:v>14.100000000000001</c:v>
                </c:pt>
                <c:pt idx="34">
                  <c:v>13.8</c:v>
                </c:pt>
                <c:pt idx="35">
                  <c:v>13.3</c:v>
                </c:pt>
                <c:pt idx="36">
                  <c:v>13.199999999999996</c:v>
                </c:pt>
                <c:pt idx="37">
                  <c:v>13.3</c:v>
                </c:pt>
                <c:pt idx="38">
                  <c:v>13.600000000000001</c:v>
                </c:pt>
                <c:pt idx="39">
                  <c:v>14</c:v>
                </c:pt>
                <c:pt idx="40">
                  <c:v>14.800000000000004</c:v>
                </c:pt>
                <c:pt idx="41">
                  <c:v>15.600000000000001</c:v>
                </c:pt>
                <c:pt idx="42">
                  <c:v>16.5</c:v>
                </c:pt>
                <c:pt idx="43">
                  <c:v>17.600000000000001</c:v>
                </c:pt>
                <c:pt idx="44">
                  <c:v>18.8</c:v>
                </c:pt>
                <c:pt idx="45">
                  <c:v>20.100000000000001</c:v>
                </c:pt>
                <c:pt idx="46">
                  <c:v>21.4</c:v>
                </c:pt>
                <c:pt idx="47">
                  <c:v>22.6</c:v>
                </c:pt>
                <c:pt idx="48">
                  <c:v>23.799999999999997</c:v>
                </c:pt>
                <c:pt idx="49">
                  <c:v>24.9</c:v>
                </c:pt>
                <c:pt idx="50">
                  <c:v>26</c:v>
                </c:pt>
                <c:pt idx="51">
                  <c:v>26.900000000000002</c:v>
                </c:pt>
                <c:pt idx="52">
                  <c:v>27.5</c:v>
                </c:pt>
                <c:pt idx="53">
                  <c:v>28</c:v>
                </c:pt>
                <c:pt idx="54">
                  <c:v>28.200000000000003</c:v>
                </c:pt>
                <c:pt idx="55">
                  <c:v>28.299999999999997</c:v>
                </c:pt>
                <c:pt idx="56">
                  <c:v>28.300000000000004</c:v>
                </c:pt>
                <c:pt idx="57">
                  <c:v>28.5</c:v>
                </c:pt>
                <c:pt idx="58">
                  <c:v>28.8</c:v>
                </c:pt>
                <c:pt idx="59">
                  <c:v>29.200000000000003</c:v>
                </c:pt>
                <c:pt idx="60">
                  <c:v>29.7</c:v>
                </c:pt>
                <c:pt idx="61">
                  <c:v>29.5</c:v>
                </c:pt>
                <c:pt idx="62">
                  <c:v>29.299999999999997</c:v>
                </c:pt>
                <c:pt idx="63">
                  <c:v>29.099999999999998</c:v>
                </c:pt>
                <c:pt idx="64">
                  <c:v>29</c:v>
                </c:pt>
                <c:pt idx="65">
                  <c:v>28.900000000000002</c:v>
                </c:pt>
                <c:pt idx="66">
                  <c:v>29</c:v>
                </c:pt>
                <c:pt idx="67">
                  <c:v>28.900000000000002</c:v>
                </c:pt>
                <c:pt idx="68">
                  <c:v>28.699999999999996</c:v>
                </c:pt>
                <c:pt idx="69">
                  <c:v>28.400000000000002</c:v>
                </c:pt>
                <c:pt idx="70">
                  <c:v>28.9</c:v>
                </c:pt>
                <c:pt idx="71">
                  <c:v>29.800000000000004</c:v>
                </c:pt>
                <c:pt idx="72">
                  <c:v>30.4</c:v>
                </c:pt>
                <c:pt idx="73">
                  <c:v>30.800000000000004</c:v>
                </c:pt>
                <c:pt idx="74">
                  <c:v>30.900000000000002</c:v>
                </c:pt>
                <c:pt idx="75">
                  <c:v>30.8</c:v>
                </c:pt>
                <c:pt idx="76">
                  <c:v>27.4</c:v>
                </c:pt>
                <c:pt idx="77">
                  <c:v>31.799999999999997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31.6</c:v>
                </c:pt>
                <c:pt idx="81">
                  <c:v>31.2</c:v>
                </c:pt>
                <c:pt idx="82">
                  <c:v>27.6</c:v>
                </c:pt>
                <c:pt idx="83">
                  <c:v>32.099999999999994</c:v>
                </c:pt>
                <c:pt idx="84">
                  <c:v>31.7</c:v>
                </c:pt>
                <c:pt idx="85">
                  <c:v>31.3</c:v>
                </c:pt>
                <c:pt idx="86">
                  <c:v>31.299999999999997</c:v>
                </c:pt>
                <c:pt idx="87">
                  <c:v>31.500000000000004</c:v>
                </c:pt>
                <c:pt idx="88">
                  <c:v>31.800000000000004</c:v>
                </c:pt>
                <c:pt idx="89">
                  <c:v>31.499999999999996</c:v>
                </c:pt>
                <c:pt idx="90">
                  <c:v>30.999999999999996</c:v>
                </c:pt>
                <c:pt idx="91">
                  <c:v>30.699999999999996</c:v>
                </c:pt>
                <c:pt idx="92">
                  <c:v>30.299999999999997</c:v>
                </c:pt>
                <c:pt idx="93">
                  <c:v>30.200000000000003</c:v>
                </c:pt>
                <c:pt idx="94">
                  <c:v>30.1</c:v>
                </c:pt>
                <c:pt idx="95">
                  <c:v>29.999999999999996</c:v>
                </c:pt>
                <c:pt idx="96">
                  <c:v>29.700000000000003</c:v>
                </c:pt>
                <c:pt idx="97">
                  <c:v>29.5</c:v>
                </c:pt>
                <c:pt idx="98">
                  <c:v>29.2</c:v>
                </c:pt>
                <c:pt idx="99">
                  <c:v>28.800000000000004</c:v>
                </c:pt>
                <c:pt idx="100">
                  <c:v>28.400000000000002</c:v>
                </c:pt>
                <c:pt idx="101">
                  <c:v>28.1</c:v>
                </c:pt>
                <c:pt idx="102">
                  <c:v>27.299999999999997</c:v>
                </c:pt>
                <c:pt idx="103">
                  <c:v>26.7</c:v>
                </c:pt>
                <c:pt idx="104">
                  <c:v>25.9</c:v>
                </c:pt>
                <c:pt idx="105">
                  <c:v>24.9</c:v>
                </c:pt>
                <c:pt idx="106">
                  <c:v>24.3</c:v>
                </c:pt>
                <c:pt idx="107">
                  <c:v>23.9</c:v>
                </c:pt>
                <c:pt idx="108">
                  <c:v>23.2</c:v>
                </c:pt>
                <c:pt idx="109">
                  <c:v>22.7</c:v>
                </c:pt>
                <c:pt idx="110">
                  <c:v>22.4</c:v>
                </c:pt>
                <c:pt idx="111">
                  <c:v>22.2</c:v>
                </c:pt>
                <c:pt idx="112">
                  <c:v>22</c:v>
                </c:pt>
                <c:pt idx="113">
                  <c:v>21.5</c:v>
                </c:pt>
                <c:pt idx="114">
                  <c:v>21.3</c:v>
                </c:pt>
                <c:pt idx="115">
                  <c:v>21</c:v>
                </c:pt>
                <c:pt idx="116">
                  <c:v>20.8</c:v>
                </c:pt>
                <c:pt idx="117">
                  <c:v>20.100000000000001</c:v>
                </c:pt>
                <c:pt idx="118">
                  <c:v>19.200000000000003</c:v>
                </c:pt>
                <c:pt idx="119">
                  <c:v>18</c:v>
                </c:pt>
                <c:pt idx="120">
                  <c:v>16.2</c:v>
                </c:pt>
                <c:pt idx="121">
                  <c:v>14.499999999999998</c:v>
                </c:pt>
                <c:pt idx="122">
                  <c:v>15.8</c:v>
                </c:pt>
                <c:pt idx="12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EF-4FC3-8867-343EF2718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494616"/>
        <c:axId val="947493632"/>
      </c:scatterChart>
      <c:valAx>
        <c:axId val="947494616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7493632"/>
        <c:crosses val="autoZero"/>
        <c:crossBetween val="midCat"/>
        <c:majorUnit val="10"/>
      </c:valAx>
      <c:valAx>
        <c:axId val="947493632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749461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Гватемала (среднее Бриньоли 2015 и</a:t>
            </a:r>
            <a:r>
              <a:rPr lang="ru-RU" baseline="0"/>
              <a:t> Колвера + </a:t>
            </a:r>
            <a:r>
              <a:rPr lang="en-US" baseline="0"/>
              <a:t>WPP</a:t>
            </a:r>
            <a:r>
              <a:rPr lang="ru-RU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'Гватемала-Колвер-Бриньоли'!$H$4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'Гватемала-Колвер-Бриньоли'!$G$5:$G$128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'Гватемала-Колвер-Бриньоли'!$H$5:$H$128</c:f>
              <c:numCache>
                <c:formatCode>0.0</c:formatCode>
                <c:ptCount val="124"/>
                <c:pt idx="0">
                  <c:v>45.169200000000004</c:v>
                </c:pt>
                <c:pt idx="1">
                  <c:v>44.340599999999995</c:v>
                </c:pt>
                <c:pt idx="2">
                  <c:v>43.512950000000004</c:v>
                </c:pt>
                <c:pt idx="3">
                  <c:v>42.675849999999997</c:v>
                </c:pt>
                <c:pt idx="4">
                  <c:v>41.6511</c:v>
                </c:pt>
                <c:pt idx="5">
                  <c:v>40.806950000000001</c:v>
                </c:pt>
                <c:pt idx="6">
                  <c:v>40.6496</c:v>
                </c:pt>
                <c:pt idx="7">
                  <c:v>41.101349999999996</c:v>
                </c:pt>
                <c:pt idx="8">
                  <c:v>41.869500000000002</c:v>
                </c:pt>
                <c:pt idx="9">
                  <c:v>42.702650000000006</c:v>
                </c:pt>
                <c:pt idx="10">
                  <c:v>43.766199999999998</c:v>
                </c:pt>
                <c:pt idx="11">
                  <c:v>44.306350000000002</c:v>
                </c:pt>
                <c:pt idx="12">
                  <c:v>44.312249999999999</c:v>
                </c:pt>
                <c:pt idx="13">
                  <c:v>43.884249999999994</c:v>
                </c:pt>
                <c:pt idx="14">
                  <c:v>43.011949999999999</c:v>
                </c:pt>
                <c:pt idx="15">
                  <c:v>41.583449999999999</c:v>
                </c:pt>
                <c:pt idx="16">
                  <c:v>40.631349999999998</c:v>
                </c:pt>
                <c:pt idx="17">
                  <c:v>40.285299999999999</c:v>
                </c:pt>
                <c:pt idx="18">
                  <c:v>40.464649999999999</c:v>
                </c:pt>
                <c:pt idx="19">
                  <c:v>41.24015</c:v>
                </c:pt>
                <c:pt idx="20">
                  <c:v>42.811149999999998</c:v>
                </c:pt>
                <c:pt idx="21">
                  <c:v>44.11345</c:v>
                </c:pt>
                <c:pt idx="22">
                  <c:v>45.097650000000002</c:v>
                </c:pt>
                <c:pt idx="23">
                  <c:v>45.754649999999998</c:v>
                </c:pt>
                <c:pt idx="24">
                  <c:v>46.147999999999996</c:v>
                </c:pt>
                <c:pt idx="25">
                  <c:v>46.283000000000001</c:v>
                </c:pt>
                <c:pt idx="26">
                  <c:v>46.397100000000002</c:v>
                </c:pt>
                <c:pt idx="27">
                  <c:v>46.32535</c:v>
                </c:pt>
                <c:pt idx="28">
                  <c:v>45.9786</c:v>
                </c:pt>
                <c:pt idx="29">
                  <c:v>45.4009</c:v>
                </c:pt>
                <c:pt idx="30">
                  <c:v>44.738600000000005</c:v>
                </c:pt>
                <c:pt idx="31">
                  <c:v>43.935850000000002</c:v>
                </c:pt>
                <c:pt idx="32">
                  <c:v>43.0274</c:v>
                </c:pt>
                <c:pt idx="33">
                  <c:v>42.214449999999999</c:v>
                </c:pt>
                <c:pt idx="34">
                  <c:v>41.723950000000002</c:v>
                </c:pt>
                <c:pt idx="35">
                  <c:v>41.476349999999996</c:v>
                </c:pt>
                <c:pt idx="36">
                  <c:v>41.392499999999998</c:v>
                </c:pt>
                <c:pt idx="37">
                  <c:v>41.3812</c:v>
                </c:pt>
                <c:pt idx="38">
                  <c:v>41.491950000000003</c:v>
                </c:pt>
                <c:pt idx="39">
                  <c:v>41.708950000000002</c:v>
                </c:pt>
                <c:pt idx="40">
                  <c:v>41.997300000000003</c:v>
                </c:pt>
                <c:pt idx="41">
                  <c:v>42.270949999999999</c:v>
                </c:pt>
                <c:pt idx="42">
                  <c:v>42.742899999999999</c:v>
                </c:pt>
                <c:pt idx="43">
                  <c:v>43.435950000000005</c:v>
                </c:pt>
                <c:pt idx="44">
                  <c:v>44.271900000000002</c:v>
                </c:pt>
                <c:pt idx="45">
                  <c:v>45.377250000000004</c:v>
                </c:pt>
                <c:pt idx="46">
                  <c:v>46.526250000000005</c:v>
                </c:pt>
                <c:pt idx="47">
                  <c:v>47.677250000000001</c:v>
                </c:pt>
                <c:pt idx="48">
                  <c:v>48.58</c:v>
                </c:pt>
                <c:pt idx="49">
                  <c:v>49.171750000000003</c:v>
                </c:pt>
                <c:pt idx="50">
                  <c:v>49.728590801949998</c:v>
                </c:pt>
                <c:pt idx="51">
                  <c:v>50.099772505000004</c:v>
                </c:pt>
                <c:pt idx="52">
                  <c:v>50.315890577550007</c:v>
                </c:pt>
                <c:pt idx="53">
                  <c:v>50.509881452399995</c:v>
                </c:pt>
                <c:pt idx="54">
                  <c:v>50.606708846499998</c:v>
                </c:pt>
                <c:pt idx="55">
                  <c:v>50.659818172000001</c:v>
                </c:pt>
                <c:pt idx="56">
                  <c:v>50.592890716200003</c:v>
                </c:pt>
                <c:pt idx="57">
                  <c:v>50.449108841799998</c:v>
                </c:pt>
                <c:pt idx="58">
                  <c:v>49.890599759400004</c:v>
                </c:pt>
                <c:pt idx="59">
                  <c:v>49.251527121199999</c:v>
                </c:pt>
                <c:pt idx="60">
                  <c:v>48.5</c:v>
                </c:pt>
                <c:pt idx="61">
                  <c:v>48</c:v>
                </c:pt>
                <c:pt idx="62">
                  <c:v>47.4</c:v>
                </c:pt>
                <c:pt idx="63">
                  <c:v>46.9</c:v>
                </c:pt>
                <c:pt idx="64">
                  <c:v>46.5</c:v>
                </c:pt>
                <c:pt idx="65">
                  <c:v>46.2</c:v>
                </c:pt>
                <c:pt idx="66">
                  <c:v>46</c:v>
                </c:pt>
                <c:pt idx="67">
                  <c:v>45.6</c:v>
                </c:pt>
                <c:pt idx="68">
                  <c:v>45.3</c:v>
                </c:pt>
                <c:pt idx="69">
                  <c:v>45.1</c:v>
                </c:pt>
                <c:pt idx="70">
                  <c:v>44.9</c:v>
                </c:pt>
                <c:pt idx="71">
                  <c:v>44.7</c:v>
                </c:pt>
                <c:pt idx="72">
                  <c:v>44.4</c:v>
                </c:pt>
                <c:pt idx="73">
                  <c:v>44.2</c:v>
                </c:pt>
                <c:pt idx="74">
                  <c:v>44.1</c:v>
                </c:pt>
                <c:pt idx="75">
                  <c:v>44.1</c:v>
                </c:pt>
                <c:pt idx="76">
                  <c:v>44</c:v>
                </c:pt>
                <c:pt idx="77">
                  <c:v>43.9</c:v>
                </c:pt>
                <c:pt idx="78">
                  <c:v>43.7</c:v>
                </c:pt>
                <c:pt idx="79">
                  <c:v>43.6</c:v>
                </c:pt>
                <c:pt idx="80">
                  <c:v>43.6</c:v>
                </c:pt>
                <c:pt idx="81">
                  <c:v>43.4</c:v>
                </c:pt>
                <c:pt idx="82">
                  <c:v>43.2</c:v>
                </c:pt>
                <c:pt idx="83">
                  <c:v>42.8</c:v>
                </c:pt>
                <c:pt idx="84">
                  <c:v>41.9</c:v>
                </c:pt>
                <c:pt idx="85">
                  <c:v>41.1</c:v>
                </c:pt>
                <c:pt idx="86">
                  <c:v>40.799999999999997</c:v>
                </c:pt>
                <c:pt idx="87">
                  <c:v>40.700000000000003</c:v>
                </c:pt>
                <c:pt idx="88">
                  <c:v>40.700000000000003</c:v>
                </c:pt>
                <c:pt idx="89">
                  <c:v>40.299999999999997</c:v>
                </c:pt>
                <c:pt idx="90">
                  <c:v>39.799999999999997</c:v>
                </c:pt>
                <c:pt idx="91">
                  <c:v>39.299999999999997</c:v>
                </c:pt>
                <c:pt idx="92">
                  <c:v>38.9</c:v>
                </c:pt>
                <c:pt idx="93">
                  <c:v>38.6</c:v>
                </c:pt>
                <c:pt idx="94">
                  <c:v>38.200000000000003</c:v>
                </c:pt>
                <c:pt idx="95">
                  <c:v>37.799999999999997</c:v>
                </c:pt>
                <c:pt idx="96">
                  <c:v>37.1</c:v>
                </c:pt>
                <c:pt idx="97">
                  <c:v>36.5</c:v>
                </c:pt>
                <c:pt idx="98">
                  <c:v>35.9</c:v>
                </c:pt>
                <c:pt idx="99">
                  <c:v>35.200000000000003</c:v>
                </c:pt>
                <c:pt idx="100">
                  <c:v>34.700000000000003</c:v>
                </c:pt>
                <c:pt idx="101">
                  <c:v>34.200000000000003</c:v>
                </c:pt>
                <c:pt idx="102">
                  <c:v>33.299999999999997</c:v>
                </c:pt>
                <c:pt idx="103">
                  <c:v>32.5</c:v>
                </c:pt>
                <c:pt idx="104">
                  <c:v>31.7</c:v>
                </c:pt>
                <c:pt idx="105">
                  <c:v>30.8</c:v>
                </c:pt>
                <c:pt idx="106">
                  <c:v>30</c:v>
                </c:pt>
                <c:pt idx="107">
                  <c:v>29.4</c:v>
                </c:pt>
                <c:pt idx="108">
                  <c:v>28.7</c:v>
                </c:pt>
                <c:pt idx="109">
                  <c:v>28.2</c:v>
                </c:pt>
                <c:pt idx="110">
                  <c:v>27.8</c:v>
                </c:pt>
                <c:pt idx="111">
                  <c:v>27.5</c:v>
                </c:pt>
                <c:pt idx="112">
                  <c:v>27.2</c:v>
                </c:pt>
                <c:pt idx="113">
                  <c:v>26.7</c:v>
                </c:pt>
                <c:pt idx="114">
                  <c:v>26.5</c:v>
                </c:pt>
                <c:pt idx="115">
                  <c:v>26.2</c:v>
                </c:pt>
                <c:pt idx="116">
                  <c:v>26</c:v>
                </c:pt>
                <c:pt idx="117">
                  <c:v>25.2</c:v>
                </c:pt>
                <c:pt idx="118">
                  <c:v>24.3</c:v>
                </c:pt>
                <c:pt idx="119">
                  <c:v>23.1</c:v>
                </c:pt>
                <c:pt idx="120">
                  <c:v>22</c:v>
                </c:pt>
                <c:pt idx="121">
                  <c:v>21.4</c:v>
                </c:pt>
                <c:pt idx="122">
                  <c:v>21.1</c:v>
                </c:pt>
                <c:pt idx="123">
                  <c:v>20.8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81-4FF6-8524-CBFB427F311B}"/>
            </c:ext>
          </c:extLst>
        </c:ser>
        <c:ser>
          <c:idx val="1"/>
          <c:order val="1"/>
          <c:tx>
            <c:strRef>
              <c:f>'Гватемала-Колвер-Бриньоли'!$I$4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'Гватемала-Колвер-Бриньоли'!$G$5:$G$128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'Гватемала-Колвер-Бриньоли'!$I$5:$I$128</c:f>
              <c:numCache>
                <c:formatCode>0.0</c:formatCode>
                <c:ptCount val="124"/>
                <c:pt idx="0">
                  <c:v>31.88475</c:v>
                </c:pt>
                <c:pt idx="1">
                  <c:v>31.792099999999998</c:v>
                </c:pt>
                <c:pt idx="2">
                  <c:v>31.69445</c:v>
                </c:pt>
                <c:pt idx="3">
                  <c:v>31.683949999999999</c:v>
                </c:pt>
                <c:pt idx="4">
                  <c:v>31.522750000000002</c:v>
                </c:pt>
                <c:pt idx="5">
                  <c:v>31.427250000000001</c:v>
                </c:pt>
                <c:pt idx="6">
                  <c:v>31.282299999999999</c:v>
                </c:pt>
                <c:pt idx="7">
                  <c:v>31.01135</c:v>
                </c:pt>
                <c:pt idx="8">
                  <c:v>30.652349999999998</c:v>
                </c:pt>
                <c:pt idx="9">
                  <c:v>30.192950000000003</c:v>
                </c:pt>
                <c:pt idx="10">
                  <c:v>29.289400000000001</c:v>
                </c:pt>
                <c:pt idx="11">
                  <c:v>28.913249999999998</c:v>
                </c:pt>
                <c:pt idx="12">
                  <c:v>29.215250000000001</c:v>
                </c:pt>
                <c:pt idx="13">
                  <c:v>30.207500000000003</c:v>
                </c:pt>
                <c:pt idx="14">
                  <c:v>31.976999999999997</c:v>
                </c:pt>
                <c:pt idx="15">
                  <c:v>34.522350000000003</c:v>
                </c:pt>
                <c:pt idx="16">
                  <c:v>36.3446</c:v>
                </c:pt>
                <c:pt idx="17">
                  <c:v>37.332450000000001</c:v>
                </c:pt>
                <c:pt idx="18">
                  <c:v>37.184699999999999</c:v>
                </c:pt>
                <c:pt idx="19">
                  <c:v>35.443550000000002</c:v>
                </c:pt>
                <c:pt idx="20">
                  <c:v>32.435299999999998</c:v>
                </c:pt>
                <c:pt idx="21">
                  <c:v>30.008650000000003</c:v>
                </c:pt>
                <c:pt idx="22">
                  <c:v>28.68205</c:v>
                </c:pt>
                <c:pt idx="23">
                  <c:v>28.2684</c:v>
                </c:pt>
                <c:pt idx="24">
                  <c:v>28.694050000000001</c:v>
                </c:pt>
                <c:pt idx="25">
                  <c:v>29.589749999999999</c:v>
                </c:pt>
                <c:pt idx="26">
                  <c:v>30.03145</c:v>
                </c:pt>
                <c:pt idx="27">
                  <c:v>30.027000000000001</c:v>
                </c:pt>
                <c:pt idx="28">
                  <c:v>29.7682</c:v>
                </c:pt>
                <c:pt idx="29">
                  <c:v>29.478300000000001</c:v>
                </c:pt>
                <c:pt idx="30">
                  <c:v>29.105850000000004</c:v>
                </c:pt>
                <c:pt idx="31">
                  <c:v>28.925899999999999</c:v>
                </c:pt>
                <c:pt idx="32">
                  <c:v>29.065249999999999</c:v>
                </c:pt>
                <c:pt idx="33">
                  <c:v>29.3935</c:v>
                </c:pt>
                <c:pt idx="34">
                  <c:v>29.6342</c:v>
                </c:pt>
                <c:pt idx="35">
                  <c:v>29.686250000000001</c:v>
                </c:pt>
                <c:pt idx="36">
                  <c:v>29.5227</c:v>
                </c:pt>
                <c:pt idx="37">
                  <c:v>29.435299999999998</c:v>
                </c:pt>
                <c:pt idx="38">
                  <c:v>29.500349999999997</c:v>
                </c:pt>
                <c:pt idx="39">
                  <c:v>29.655000000000001</c:v>
                </c:pt>
                <c:pt idx="40">
                  <c:v>29.671399999999998</c:v>
                </c:pt>
                <c:pt idx="41">
                  <c:v>29.858599999999999</c:v>
                </c:pt>
                <c:pt idx="42">
                  <c:v>30.125399999999999</c:v>
                </c:pt>
                <c:pt idx="43">
                  <c:v>30.023000000000003</c:v>
                </c:pt>
                <c:pt idx="44">
                  <c:v>29.4984</c:v>
                </c:pt>
                <c:pt idx="45">
                  <c:v>28.874949999999998</c:v>
                </c:pt>
                <c:pt idx="46">
                  <c:v>28.2255</c:v>
                </c:pt>
                <c:pt idx="47">
                  <c:v>27.575749999999999</c:v>
                </c:pt>
                <c:pt idx="48">
                  <c:v>26.791350000000001</c:v>
                </c:pt>
                <c:pt idx="49">
                  <c:v>25.853850000000001</c:v>
                </c:pt>
                <c:pt idx="50">
                  <c:v>24.908681769049998</c:v>
                </c:pt>
                <c:pt idx="51">
                  <c:v>23.996422548699996</c:v>
                </c:pt>
                <c:pt idx="52">
                  <c:v>23.377672418900001</c:v>
                </c:pt>
                <c:pt idx="53">
                  <c:v>22.858331365799998</c:v>
                </c:pt>
                <c:pt idx="54">
                  <c:v>22.451763054499999</c:v>
                </c:pt>
                <c:pt idx="55">
                  <c:v>22.163705031749998</c:v>
                </c:pt>
                <c:pt idx="56">
                  <c:v>21.9516912074</c:v>
                </c:pt>
                <c:pt idx="57">
                  <c:v>21.630459260450003</c:v>
                </c:pt>
                <c:pt idx="58">
                  <c:v>20.790763695599999</c:v>
                </c:pt>
                <c:pt idx="59">
                  <c:v>19.877504567949998</c:v>
                </c:pt>
                <c:pt idx="60">
                  <c:v>18.8</c:v>
                </c:pt>
                <c:pt idx="61">
                  <c:v>18.5</c:v>
                </c:pt>
                <c:pt idx="62">
                  <c:v>18.100000000000001</c:v>
                </c:pt>
                <c:pt idx="63">
                  <c:v>17.8</c:v>
                </c:pt>
                <c:pt idx="64">
                  <c:v>17.5</c:v>
                </c:pt>
                <c:pt idx="65">
                  <c:v>17.3</c:v>
                </c:pt>
                <c:pt idx="66">
                  <c:v>17</c:v>
                </c:pt>
                <c:pt idx="67">
                  <c:v>16.7</c:v>
                </c:pt>
                <c:pt idx="68">
                  <c:v>16.600000000000001</c:v>
                </c:pt>
                <c:pt idx="69">
                  <c:v>16.7</c:v>
                </c:pt>
                <c:pt idx="70">
                  <c:v>16</c:v>
                </c:pt>
                <c:pt idx="71">
                  <c:v>14.9</c:v>
                </c:pt>
                <c:pt idx="72">
                  <c:v>14</c:v>
                </c:pt>
                <c:pt idx="73">
                  <c:v>13.4</c:v>
                </c:pt>
                <c:pt idx="74">
                  <c:v>13.2</c:v>
                </c:pt>
                <c:pt idx="75">
                  <c:v>13.3</c:v>
                </c:pt>
                <c:pt idx="76">
                  <c:v>16.600000000000001</c:v>
                </c:pt>
                <c:pt idx="77">
                  <c:v>12.1</c:v>
                </c:pt>
                <c:pt idx="78">
                  <c:v>11.5</c:v>
                </c:pt>
                <c:pt idx="79">
                  <c:v>11.4</c:v>
                </c:pt>
                <c:pt idx="80">
                  <c:v>12</c:v>
                </c:pt>
                <c:pt idx="81">
                  <c:v>12.2</c:v>
                </c:pt>
                <c:pt idx="82">
                  <c:v>15.6</c:v>
                </c:pt>
                <c:pt idx="83">
                  <c:v>10.7</c:v>
                </c:pt>
                <c:pt idx="84">
                  <c:v>10.199999999999999</c:v>
                </c:pt>
                <c:pt idx="85">
                  <c:v>9.8000000000000007</c:v>
                </c:pt>
                <c:pt idx="86">
                  <c:v>9.5</c:v>
                </c:pt>
                <c:pt idx="87">
                  <c:v>9.1999999999999993</c:v>
                </c:pt>
                <c:pt idx="88">
                  <c:v>8.9</c:v>
                </c:pt>
                <c:pt idx="89">
                  <c:v>8.8000000000000007</c:v>
                </c:pt>
                <c:pt idx="90">
                  <c:v>8.8000000000000007</c:v>
                </c:pt>
                <c:pt idx="91">
                  <c:v>8.6</c:v>
                </c:pt>
                <c:pt idx="92">
                  <c:v>8.6</c:v>
                </c:pt>
                <c:pt idx="93">
                  <c:v>8.4</c:v>
                </c:pt>
                <c:pt idx="94">
                  <c:v>8.1</c:v>
                </c:pt>
                <c:pt idx="95">
                  <c:v>7.8</c:v>
                </c:pt>
                <c:pt idx="96">
                  <c:v>7.4</c:v>
                </c:pt>
                <c:pt idx="97">
                  <c:v>7</c:v>
                </c:pt>
                <c:pt idx="98">
                  <c:v>6.7</c:v>
                </c:pt>
                <c:pt idx="99">
                  <c:v>6.4</c:v>
                </c:pt>
                <c:pt idx="100">
                  <c:v>6.3</c:v>
                </c:pt>
                <c:pt idx="101">
                  <c:v>6.1</c:v>
                </c:pt>
                <c:pt idx="102">
                  <c:v>6</c:v>
                </c:pt>
                <c:pt idx="103">
                  <c:v>5.8</c:v>
                </c:pt>
                <c:pt idx="104">
                  <c:v>5.8</c:v>
                </c:pt>
                <c:pt idx="105">
                  <c:v>5.9</c:v>
                </c:pt>
                <c:pt idx="106">
                  <c:v>5.7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5.4</c:v>
                </c:pt>
                <c:pt idx="111">
                  <c:v>5.3</c:v>
                </c:pt>
                <c:pt idx="112">
                  <c:v>5.2</c:v>
                </c:pt>
                <c:pt idx="113">
                  <c:v>5.2</c:v>
                </c:pt>
                <c:pt idx="114">
                  <c:v>5.2</c:v>
                </c:pt>
                <c:pt idx="115">
                  <c:v>5.2</c:v>
                </c:pt>
                <c:pt idx="116">
                  <c:v>5.2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5.8</c:v>
                </c:pt>
                <c:pt idx="121">
                  <c:v>6.9</c:v>
                </c:pt>
                <c:pt idx="122">
                  <c:v>5.3</c:v>
                </c:pt>
                <c:pt idx="12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81-4FF6-8524-CBFB427F311B}"/>
            </c:ext>
          </c:extLst>
        </c:ser>
        <c:ser>
          <c:idx val="2"/>
          <c:order val="2"/>
          <c:tx>
            <c:strRef>
              <c:f>'Гватемала-Колвер-Бриньоли'!$J$4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'Гватемала-Колвер-Бриньоли'!$G$5:$G$128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'Гватемала-Колвер-Бриньоли'!$J$5:$J$128</c:f>
              <c:numCache>
                <c:formatCode>0.0</c:formatCode>
                <c:ptCount val="124"/>
                <c:pt idx="0">
                  <c:v>13.284450000000003</c:v>
                </c:pt>
                <c:pt idx="1">
                  <c:v>12.548499999999997</c:v>
                </c:pt>
                <c:pt idx="2">
                  <c:v>11.818500000000004</c:v>
                </c:pt>
                <c:pt idx="3">
                  <c:v>10.991899999999998</c:v>
                </c:pt>
                <c:pt idx="4">
                  <c:v>10.128349999999998</c:v>
                </c:pt>
                <c:pt idx="5">
                  <c:v>9.3796999999999997</c:v>
                </c:pt>
                <c:pt idx="6">
                  <c:v>9.3673000000000002</c:v>
                </c:pt>
                <c:pt idx="7">
                  <c:v>10.089999999999996</c:v>
                </c:pt>
                <c:pt idx="8">
                  <c:v>11.217150000000004</c:v>
                </c:pt>
                <c:pt idx="9">
                  <c:v>12.509700000000002</c:v>
                </c:pt>
                <c:pt idx="10">
                  <c:v>14.476799999999997</c:v>
                </c:pt>
                <c:pt idx="11">
                  <c:v>15.393100000000004</c:v>
                </c:pt>
                <c:pt idx="12">
                  <c:v>15.096999999999998</c:v>
                </c:pt>
                <c:pt idx="13">
                  <c:v>13.676749999999991</c:v>
                </c:pt>
                <c:pt idx="14">
                  <c:v>11.034950000000002</c:v>
                </c:pt>
                <c:pt idx="15">
                  <c:v>7.0610999999999962</c:v>
                </c:pt>
                <c:pt idx="16">
                  <c:v>4.2867499999999978</c:v>
                </c:pt>
                <c:pt idx="17">
                  <c:v>2.952849999999998</c:v>
                </c:pt>
                <c:pt idx="18">
                  <c:v>3.2799499999999995</c:v>
                </c:pt>
                <c:pt idx="19">
                  <c:v>5.796599999999998</c:v>
                </c:pt>
                <c:pt idx="20">
                  <c:v>10.37585</c:v>
                </c:pt>
                <c:pt idx="21">
                  <c:v>14.104799999999997</c:v>
                </c:pt>
                <c:pt idx="22">
                  <c:v>16.415600000000001</c:v>
                </c:pt>
                <c:pt idx="23">
                  <c:v>17.486249999999998</c:v>
                </c:pt>
                <c:pt idx="24">
                  <c:v>17.453949999999995</c:v>
                </c:pt>
                <c:pt idx="25">
                  <c:v>16.693250000000003</c:v>
                </c:pt>
                <c:pt idx="26">
                  <c:v>16.365650000000002</c:v>
                </c:pt>
                <c:pt idx="27">
                  <c:v>16.298349999999999</c:v>
                </c:pt>
                <c:pt idx="28">
                  <c:v>16.2104</c:v>
                </c:pt>
                <c:pt idx="29">
                  <c:v>15.922599999999999</c:v>
                </c:pt>
                <c:pt idx="30">
                  <c:v>15.632750000000001</c:v>
                </c:pt>
                <c:pt idx="31">
                  <c:v>15.009950000000003</c:v>
                </c:pt>
                <c:pt idx="32">
                  <c:v>13.962150000000001</c:v>
                </c:pt>
                <c:pt idx="33">
                  <c:v>12.82095</c:v>
                </c:pt>
                <c:pt idx="34">
                  <c:v>12.089750000000002</c:v>
                </c:pt>
                <c:pt idx="35">
                  <c:v>11.790099999999995</c:v>
                </c:pt>
                <c:pt idx="36">
                  <c:v>11.869799999999998</c:v>
                </c:pt>
                <c:pt idx="37">
                  <c:v>11.945900000000002</c:v>
                </c:pt>
                <c:pt idx="38">
                  <c:v>11.991600000000005</c:v>
                </c:pt>
                <c:pt idx="39">
                  <c:v>12.05395</c:v>
                </c:pt>
                <c:pt idx="40">
                  <c:v>12.325900000000004</c:v>
                </c:pt>
                <c:pt idx="41">
                  <c:v>12.41235</c:v>
                </c:pt>
                <c:pt idx="42">
                  <c:v>12.6175</c:v>
                </c:pt>
                <c:pt idx="43">
                  <c:v>13.412950000000002</c:v>
                </c:pt>
                <c:pt idx="44">
                  <c:v>14.773500000000002</c:v>
                </c:pt>
                <c:pt idx="45">
                  <c:v>16.502300000000005</c:v>
                </c:pt>
                <c:pt idx="46">
                  <c:v>18.300750000000004</c:v>
                </c:pt>
                <c:pt idx="47">
                  <c:v>20.101500000000001</c:v>
                </c:pt>
                <c:pt idx="48">
                  <c:v>21.788649999999997</c:v>
                </c:pt>
                <c:pt idx="49">
                  <c:v>23.317900000000002</c:v>
                </c:pt>
                <c:pt idx="50">
                  <c:v>24.8199090329</c:v>
                </c:pt>
                <c:pt idx="51">
                  <c:v>26.103349956300008</c:v>
                </c:pt>
                <c:pt idx="52">
                  <c:v>26.938218158650006</c:v>
                </c:pt>
                <c:pt idx="53">
                  <c:v>27.651550086599997</c:v>
                </c:pt>
                <c:pt idx="54">
                  <c:v>28.154945791999999</c:v>
                </c:pt>
                <c:pt idx="55">
                  <c:v>28.496113140250003</c:v>
                </c:pt>
                <c:pt idx="56">
                  <c:v>28.641199508800003</c:v>
                </c:pt>
                <c:pt idx="57">
                  <c:v>28.818649581349995</c:v>
                </c:pt>
                <c:pt idx="58">
                  <c:v>29.099836063800005</c:v>
                </c:pt>
                <c:pt idx="59">
                  <c:v>29.374022553250001</c:v>
                </c:pt>
                <c:pt idx="60">
                  <c:v>29.7</c:v>
                </c:pt>
                <c:pt idx="61">
                  <c:v>29.5</c:v>
                </c:pt>
                <c:pt idx="62">
                  <c:v>29.299999999999997</c:v>
                </c:pt>
                <c:pt idx="63">
                  <c:v>29.099999999999998</c:v>
                </c:pt>
                <c:pt idx="64">
                  <c:v>29</c:v>
                </c:pt>
                <c:pt idx="65">
                  <c:v>28.900000000000002</c:v>
                </c:pt>
                <c:pt idx="66">
                  <c:v>29</c:v>
                </c:pt>
                <c:pt idx="67">
                  <c:v>28.900000000000002</c:v>
                </c:pt>
                <c:pt idx="68">
                  <c:v>28.699999999999996</c:v>
                </c:pt>
                <c:pt idx="69">
                  <c:v>28.400000000000002</c:v>
                </c:pt>
                <c:pt idx="70">
                  <c:v>28.9</c:v>
                </c:pt>
                <c:pt idx="71">
                  <c:v>29.800000000000004</c:v>
                </c:pt>
                <c:pt idx="72">
                  <c:v>30.4</c:v>
                </c:pt>
                <c:pt idx="73">
                  <c:v>30.800000000000004</c:v>
                </c:pt>
                <c:pt idx="74">
                  <c:v>30.900000000000002</c:v>
                </c:pt>
                <c:pt idx="75">
                  <c:v>30.8</c:v>
                </c:pt>
                <c:pt idx="76">
                  <c:v>27.4</c:v>
                </c:pt>
                <c:pt idx="77">
                  <c:v>31.799999999999997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31.6</c:v>
                </c:pt>
                <c:pt idx="81">
                  <c:v>31.2</c:v>
                </c:pt>
                <c:pt idx="82">
                  <c:v>27.6</c:v>
                </c:pt>
                <c:pt idx="83">
                  <c:v>32.099999999999994</c:v>
                </c:pt>
                <c:pt idx="84">
                  <c:v>31.7</c:v>
                </c:pt>
                <c:pt idx="85">
                  <c:v>31.3</c:v>
                </c:pt>
                <c:pt idx="86">
                  <c:v>31.299999999999997</c:v>
                </c:pt>
                <c:pt idx="87">
                  <c:v>31.500000000000004</c:v>
                </c:pt>
                <c:pt idx="88">
                  <c:v>31.800000000000004</c:v>
                </c:pt>
                <c:pt idx="89">
                  <c:v>31.499999999999996</c:v>
                </c:pt>
                <c:pt idx="90">
                  <c:v>30.999999999999996</c:v>
                </c:pt>
                <c:pt idx="91">
                  <c:v>30.699999999999996</c:v>
                </c:pt>
                <c:pt idx="92">
                  <c:v>30.299999999999997</c:v>
                </c:pt>
                <c:pt idx="93">
                  <c:v>30.200000000000003</c:v>
                </c:pt>
                <c:pt idx="94">
                  <c:v>30.1</c:v>
                </c:pt>
                <c:pt idx="95">
                  <c:v>29.999999999999996</c:v>
                </c:pt>
                <c:pt idx="96">
                  <c:v>29.700000000000003</c:v>
                </c:pt>
                <c:pt idx="97">
                  <c:v>29.5</c:v>
                </c:pt>
                <c:pt idx="98">
                  <c:v>29.2</c:v>
                </c:pt>
                <c:pt idx="99">
                  <c:v>28.800000000000004</c:v>
                </c:pt>
                <c:pt idx="100">
                  <c:v>28.400000000000002</c:v>
                </c:pt>
                <c:pt idx="101">
                  <c:v>28.1</c:v>
                </c:pt>
                <c:pt idx="102">
                  <c:v>27.299999999999997</c:v>
                </c:pt>
                <c:pt idx="103">
                  <c:v>26.7</c:v>
                </c:pt>
                <c:pt idx="104">
                  <c:v>25.9</c:v>
                </c:pt>
                <c:pt idx="105">
                  <c:v>24.9</c:v>
                </c:pt>
                <c:pt idx="106">
                  <c:v>24.3</c:v>
                </c:pt>
                <c:pt idx="107">
                  <c:v>23.9</c:v>
                </c:pt>
                <c:pt idx="108">
                  <c:v>23.2</c:v>
                </c:pt>
                <c:pt idx="109">
                  <c:v>22.7</c:v>
                </c:pt>
                <c:pt idx="110">
                  <c:v>22.4</c:v>
                </c:pt>
                <c:pt idx="111">
                  <c:v>22.2</c:v>
                </c:pt>
                <c:pt idx="112">
                  <c:v>22</c:v>
                </c:pt>
                <c:pt idx="113">
                  <c:v>21.5</c:v>
                </c:pt>
                <c:pt idx="114">
                  <c:v>21.3</c:v>
                </c:pt>
                <c:pt idx="115">
                  <c:v>21</c:v>
                </c:pt>
                <c:pt idx="116">
                  <c:v>20.8</c:v>
                </c:pt>
                <c:pt idx="117">
                  <c:v>20.100000000000001</c:v>
                </c:pt>
                <c:pt idx="118">
                  <c:v>19.200000000000003</c:v>
                </c:pt>
                <c:pt idx="119">
                  <c:v>18</c:v>
                </c:pt>
                <c:pt idx="120">
                  <c:v>16.2</c:v>
                </c:pt>
                <c:pt idx="121">
                  <c:v>14.499999999999998</c:v>
                </c:pt>
                <c:pt idx="122">
                  <c:v>15.8</c:v>
                </c:pt>
                <c:pt idx="12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81-4FF6-8524-CBFB427F3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16895"/>
        <c:axId val="1033515455"/>
      </c:scatterChart>
      <c:valAx>
        <c:axId val="1033516895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15455"/>
        <c:crosses val="autoZero"/>
        <c:crossBetween val="midCat"/>
        <c:majorUnit val="10"/>
      </c:valAx>
      <c:valAx>
        <c:axId val="103351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1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Пока не сделано: Гватемала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(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Колвер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+ WPP)</a:t>
            </a: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тренд без кризиса 1910-х</a:t>
            </a:r>
            <a:endParaRPr lang="de-DE" sz="216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'Гватемала-Колвер-без-кризиса'!$B$1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'Гватемала-Колвер-без-кризиса'!$A$2:$A$125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'Гватемала-Колвер-без-кризиса'!$B$2:$B$125</c:f>
              <c:numCache>
                <c:formatCode>0.0</c:formatCode>
                <c:ptCount val="124"/>
                <c:pt idx="0">
                  <c:v>46.6</c:v>
                </c:pt>
                <c:pt idx="1">
                  <c:v>46.4</c:v>
                </c:pt>
                <c:pt idx="2">
                  <c:v>46</c:v>
                </c:pt>
                <c:pt idx="3">
                  <c:v>45.4</c:v>
                </c:pt>
                <c:pt idx="4">
                  <c:v>44.6</c:v>
                </c:pt>
                <c:pt idx="5">
                  <c:v>43.6</c:v>
                </c:pt>
                <c:pt idx="6">
                  <c:v>43.1</c:v>
                </c:pt>
                <c:pt idx="7">
                  <c:v>43.1</c:v>
                </c:pt>
                <c:pt idx="8">
                  <c:v>43.6</c:v>
                </c:pt>
                <c:pt idx="9">
                  <c:v>44.6</c:v>
                </c:pt>
                <c:pt idx="10">
                  <c:v>46.2</c:v>
                </c:pt>
                <c:pt idx="11">
                  <c:v>47.1</c:v>
                </c:pt>
                <c:pt idx="12">
                  <c:v>47.3</c:v>
                </c:pt>
                <c:pt idx="13">
                  <c:v>46.8</c:v>
                </c:pt>
                <c:pt idx="14">
                  <c:v>45.7</c:v>
                </c:pt>
                <c:pt idx="15">
                  <c:v>43.8</c:v>
                </c:pt>
                <c:pt idx="16">
                  <c:v>42.8</c:v>
                </c:pt>
                <c:pt idx="17">
                  <c:v>42.5</c:v>
                </c:pt>
                <c:pt idx="18">
                  <c:v>42.9</c:v>
                </c:pt>
                <c:pt idx="19">
                  <c:v>44</c:v>
                </c:pt>
                <c:pt idx="20">
                  <c:v>45.9</c:v>
                </c:pt>
                <c:pt idx="21">
                  <c:v>47.5</c:v>
                </c:pt>
                <c:pt idx="22">
                  <c:v>48.7</c:v>
                </c:pt>
                <c:pt idx="23">
                  <c:v>49.4</c:v>
                </c:pt>
                <c:pt idx="24">
                  <c:v>49.8</c:v>
                </c:pt>
                <c:pt idx="25">
                  <c:v>49.8</c:v>
                </c:pt>
                <c:pt idx="26">
                  <c:v>49.7</c:v>
                </c:pt>
                <c:pt idx="27">
                  <c:v>49.4</c:v>
                </c:pt>
                <c:pt idx="28">
                  <c:v>48.9</c:v>
                </c:pt>
                <c:pt idx="29">
                  <c:v>48.3</c:v>
                </c:pt>
                <c:pt idx="30">
                  <c:v>47.5</c:v>
                </c:pt>
                <c:pt idx="31">
                  <c:v>46.8</c:v>
                </c:pt>
                <c:pt idx="32">
                  <c:v>46.2</c:v>
                </c:pt>
                <c:pt idx="33">
                  <c:v>45.6</c:v>
                </c:pt>
                <c:pt idx="34">
                  <c:v>45.1</c:v>
                </c:pt>
                <c:pt idx="35">
                  <c:v>44.6</c:v>
                </c:pt>
                <c:pt idx="36">
                  <c:v>44.3</c:v>
                </c:pt>
                <c:pt idx="37">
                  <c:v>44.1</c:v>
                </c:pt>
                <c:pt idx="38">
                  <c:v>44</c:v>
                </c:pt>
                <c:pt idx="39">
                  <c:v>44</c:v>
                </c:pt>
                <c:pt idx="40">
                  <c:v>44.2</c:v>
                </c:pt>
                <c:pt idx="41">
                  <c:v>44.5</c:v>
                </c:pt>
                <c:pt idx="42">
                  <c:v>45</c:v>
                </c:pt>
                <c:pt idx="43">
                  <c:v>45.7</c:v>
                </c:pt>
                <c:pt idx="44">
                  <c:v>46.5</c:v>
                </c:pt>
                <c:pt idx="45">
                  <c:v>47.5</c:v>
                </c:pt>
                <c:pt idx="46">
                  <c:v>48.4</c:v>
                </c:pt>
                <c:pt idx="47">
                  <c:v>49.2</c:v>
                </c:pt>
                <c:pt idx="48">
                  <c:v>49.9</c:v>
                </c:pt>
                <c:pt idx="49">
                  <c:v>50.4</c:v>
                </c:pt>
                <c:pt idx="50">
                  <c:v>50.9</c:v>
                </c:pt>
                <c:pt idx="51">
                  <c:v>51.1</c:v>
                </c:pt>
                <c:pt idx="52">
                  <c:v>51.1</c:v>
                </c:pt>
                <c:pt idx="53">
                  <c:v>51</c:v>
                </c:pt>
                <c:pt idx="54">
                  <c:v>50.7</c:v>
                </c:pt>
                <c:pt idx="55">
                  <c:v>50.4</c:v>
                </c:pt>
                <c:pt idx="56">
                  <c:v>50.2</c:v>
                </c:pt>
                <c:pt idx="57">
                  <c:v>50.1</c:v>
                </c:pt>
                <c:pt idx="58">
                  <c:v>49.6</c:v>
                </c:pt>
                <c:pt idx="59">
                  <c:v>49.1</c:v>
                </c:pt>
                <c:pt idx="60">
                  <c:v>48.5</c:v>
                </c:pt>
                <c:pt idx="61">
                  <c:v>48</c:v>
                </c:pt>
                <c:pt idx="62">
                  <c:v>47.4</c:v>
                </c:pt>
                <c:pt idx="63">
                  <c:v>46.9</c:v>
                </c:pt>
                <c:pt idx="64">
                  <c:v>46.5</c:v>
                </c:pt>
                <c:pt idx="65">
                  <c:v>46.2</c:v>
                </c:pt>
                <c:pt idx="66">
                  <c:v>46</c:v>
                </c:pt>
                <c:pt idx="67">
                  <c:v>45.6</c:v>
                </c:pt>
                <c:pt idx="68">
                  <c:v>45.3</c:v>
                </c:pt>
                <c:pt idx="69">
                  <c:v>45.1</c:v>
                </c:pt>
                <c:pt idx="70">
                  <c:v>44.9</c:v>
                </c:pt>
                <c:pt idx="71">
                  <c:v>44.7</c:v>
                </c:pt>
                <c:pt idx="72">
                  <c:v>44.4</c:v>
                </c:pt>
                <c:pt idx="73">
                  <c:v>44.2</c:v>
                </c:pt>
                <c:pt idx="74">
                  <c:v>44.1</c:v>
                </c:pt>
                <c:pt idx="75">
                  <c:v>44.1</c:v>
                </c:pt>
                <c:pt idx="76">
                  <c:v>44</c:v>
                </c:pt>
                <c:pt idx="77">
                  <c:v>43.9</c:v>
                </c:pt>
                <c:pt idx="78">
                  <c:v>43.7</c:v>
                </c:pt>
                <c:pt idx="79">
                  <c:v>43.6</c:v>
                </c:pt>
                <c:pt idx="80">
                  <c:v>43.6</c:v>
                </c:pt>
                <c:pt idx="81">
                  <c:v>43.4</c:v>
                </c:pt>
                <c:pt idx="82">
                  <c:v>43.2</c:v>
                </c:pt>
                <c:pt idx="83">
                  <c:v>42.8</c:v>
                </c:pt>
                <c:pt idx="84">
                  <c:v>41.9</c:v>
                </c:pt>
                <c:pt idx="85">
                  <c:v>41.1</c:v>
                </c:pt>
                <c:pt idx="86">
                  <c:v>40.799999999999997</c:v>
                </c:pt>
                <c:pt idx="87">
                  <c:v>40.700000000000003</c:v>
                </c:pt>
                <c:pt idx="88">
                  <c:v>40.700000000000003</c:v>
                </c:pt>
                <c:pt idx="89">
                  <c:v>40.299999999999997</c:v>
                </c:pt>
                <c:pt idx="90">
                  <c:v>39.799999999999997</c:v>
                </c:pt>
                <c:pt idx="91">
                  <c:v>39.299999999999997</c:v>
                </c:pt>
                <c:pt idx="92">
                  <c:v>38.9</c:v>
                </c:pt>
                <c:pt idx="93">
                  <c:v>38.6</c:v>
                </c:pt>
                <c:pt idx="94">
                  <c:v>38.200000000000003</c:v>
                </c:pt>
                <c:pt idx="95">
                  <c:v>37.799999999999997</c:v>
                </c:pt>
                <c:pt idx="96">
                  <c:v>37.1</c:v>
                </c:pt>
                <c:pt idx="97">
                  <c:v>36.5</c:v>
                </c:pt>
                <c:pt idx="98">
                  <c:v>35.9</c:v>
                </c:pt>
                <c:pt idx="99">
                  <c:v>35.200000000000003</c:v>
                </c:pt>
                <c:pt idx="100">
                  <c:v>34.700000000000003</c:v>
                </c:pt>
                <c:pt idx="101">
                  <c:v>34.200000000000003</c:v>
                </c:pt>
                <c:pt idx="102">
                  <c:v>33.299999999999997</c:v>
                </c:pt>
                <c:pt idx="103">
                  <c:v>32.5</c:v>
                </c:pt>
                <c:pt idx="104">
                  <c:v>31.7</c:v>
                </c:pt>
                <c:pt idx="105">
                  <c:v>30.8</c:v>
                </c:pt>
                <c:pt idx="106">
                  <c:v>30</c:v>
                </c:pt>
                <c:pt idx="107">
                  <c:v>29.4</c:v>
                </c:pt>
                <c:pt idx="108">
                  <c:v>28.7</c:v>
                </c:pt>
                <c:pt idx="109">
                  <c:v>28.2</c:v>
                </c:pt>
                <c:pt idx="110">
                  <c:v>27.8</c:v>
                </c:pt>
                <c:pt idx="111">
                  <c:v>27.5</c:v>
                </c:pt>
                <c:pt idx="112">
                  <c:v>27.2</c:v>
                </c:pt>
                <c:pt idx="113">
                  <c:v>26.7</c:v>
                </c:pt>
                <c:pt idx="114">
                  <c:v>26.5</c:v>
                </c:pt>
                <c:pt idx="115">
                  <c:v>26.2</c:v>
                </c:pt>
                <c:pt idx="116">
                  <c:v>26</c:v>
                </c:pt>
                <c:pt idx="117">
                  <c:v>25.2</c:v>
                </c:pt>
                <c:pt idx="118">
                  <c:v>24.3</c:v>
                </c:pt>
                <c:pt idx="119">
                  <c:v>23.1</c:v>
                </c:pt>
                <c:pt idx="120">
                  <c:v>22</c:v>
                </c:pt>
                <c:pt idx="121">
                  <c:v>21.4</c:v>
                </c:pt>
                <c:pt idx="122">
                  <c:v>21.1</c:v>
                </c:pt>
                <c:pt idx="123">
                  <c:v>20.8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99-4376-BDB9-239E79B86513}"/>
            </c:ext>
          </c:extLst>
        </c:ser>
        <c:ser>
          <c:idx val="1"/>
          <c:order val="1"/>
          <c:tx>
            <c:strRef>
              <c:f>'Гватемала-Колвер-без-кризиса'!$C$1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'Гватемала-Колвер-без-кризиса'!$A$2:$A$125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'Гватемала-Колвер-без-кризиса'!$C$2:$C$125</c:f>
              <c:numCache>
                <c:formatCode>0.0</c:formatCode>
                <c:ptCount val="124"/>
                <c:pt idx="0">
                  <c:v>35.5</c:v>
                </c:pt>
                <c:pt idx="1">
                  <c:v>35.5</c:v>
                </c:pt>
                <c:pt idx="2">
                  <c:v>35.4</c:v>
                </c:pt>
                <c:pt idx="3">
                  <c:v>35.299999999999997</c:v>
                </c:pt>
                <c:pt idx="4">
                  <c:v>35.200000000000003</c:v>
                </c:pt>
                <c:pt idx="5">
                  <c:v>35</c:v>
                </c:pt>
                <c:pt idx="6">
                  <c:v>34.700000000000003</c:v>
                </c:pt>
                <c:pt idx="7">
                  <c:v>34.200000000000003</c:v>
                </c:pt>
                <c:pt idx="8">
                  <c:v>33.5</c:v>
                </c:pt>
                <c:pt idx="9">
                  <c:v>32.700000000000003</c:v>
                </c:pt>
                <c:pt idx="10">
                  <c:v>31.7</c:v>
                </c:pt>
                <c:pt idx="11">
                  <c:v>31.5</c:v>
                </c:pt>
                <c:pt idx="12">
                  <c:v>32.1</c:v>
                </c:pt>
                <c:pt idx="13">
                  <c:v>33.6</c:v>
                </c:pt>
                <c:pt idx="14">
                  <c:v>35.9</c:v>
                </c:pt>
                <c:pt idx="15">
                  <c:v>39.200000000000003</c:v>
                </c:pt>
                <c:pt idx="16">
                  <c:v>41.3</c:v>
                </c:pt>
                <c:pt idx="17">
                  <c:v>42.1</c:v>
                </c:pt>
                <c:pt idx="18">
                  <c:v>41.6</c:v>
                </c:pt>
                <c:pt idx="19">
                  <c:v>39.799999999999997</c:v>
                </c:pt>
                <c:pt idx="20">
                  <c:v>36.9</c:v>
                </c:pt>
                <c:pt idx="21">
                  <c:v>34.6</c:v>
                </c:pt>
                <c:pt idx="22">
                  <c:v>33.1</c:v>
                </c:pt>
                <c:pt idx="23">
                  <c:v>32.200000000000003</c:v>
                </c:pt>
                <c:pt idx="24">
                  <c:v>32</c:v>
                </c:pt>
                <c:pt idx="25">
                  <c:v>32.4</c:v>
                </c:pt>
                <c:pt idx="26">
                  <c:v>32.6</c:v>
                </c:pt>
                <c:pt idx="27">
                  <c:v>32.799999999999997</c:v>
                </c:pt>
                <c:pt idx="28">
                  <c:v>32.700000000000003</c:v>
                </c:pt>
                <c:pt idx="29">
                  <c:v>32.5</c:v>
                </c:pt>
                <c:pt idx="30">
                  <c:v>32.200000000000003</c:v>
                </c:pt>
                <c:pt idx="31">
                  <c:v>31.9</c:v>
                </c:pt>
                <c:pt idx="32">
                  <c:v>31.7</c:v>
                </c:pt>
                <c:pt idx="33">
                  <c:v>31.5</c:v>
                </c:pt>
                <c:pt idx="34">
                  <c:v>31.3</c:v>
                </c:pt>
                <c:pt idx="35">
                  <c:v>31.3</c:v>
                </c:pt>
                <c:pt idx="36">
                  <c:v>31.1</c:v>
                </c:pt>
                <c:pt idx="37">
                  <c:v>30.8</c:v>
                </c:pt>
                <c:pt idx="38">
                  <c:v>30.4</c:v>
                </c:pt>
                <c:pt idx="39">
                  <c:v>30</c:v>
                </c:pt>
                <c:pt idx="40">
                  <c:v>29.4</c:v>
                </c:pt>
                <c:pt idx="41">
                  <c:v>28.9</c:v>
                </c:pt>
                <c:pt idx="42">
                  <c:v>28.5</c:v>
                </c:pt>
                <c:pt idx="43">
                  <c:v>28.1</c:v>
                </c:pt>
                <c:pt idx="44">
                  <c:v>27.7</c:v>
                </c:pt>
                <c:pt idx="45">
                  <c:v>27.4</c:v>
                </c:pt>
                <c:pt idx="46">
                  <c:v>27</c:v>
                </c:pt>
                <c:pt idx="47">
                  <c:v>26.6</c:v>
                </c:pt>
                <c:pt idx="48">
                  <c:v>26.1</c:v>
                </c:pt>
                <c:pt idx="49">
                  <c:v>25.5</c:v>
                </c:pt>
                <c:pt idx="50">
                  <c:v>24.9</c:v>
                </c:pt>
                <c:pt idx="51">
                  <c:v>24.2</c:v>
                </c:pt>
                <c:pt idx="52">
                  <c:v>23.6</c:v>
                </c:pt>
                <c:pt idx="53">
                  <c:v>23</c:v>
                </c:pt>
                <c:pt idx="54">
                  <c:v>22.5</c:v>
                </c:pt>
                <c:pt idx="55">
                  <c:v>22.1</c:v>
                </c:pt>
                <c:pt idx="56">
                  <c:v>21.9</c:v>
                </c:pt>
                <c:pt idx="57">
                  <c:v>21.6</c:v>
                </c:pt>
                <c:pt idx="58">
                  <c:v>20.8</c:v>
                </c:pt>
                <c:pt idx="59">
                  <c:v>19.899999999999999</c:v>
                </c:pt>
                <c:pt idx="60">
                  <c:v>18.8</c:v>
                </c:pt>
                <c:pt idx="61">
                  <c:v>18.5</c:v>
                </c:pt>
                <c:pt idx="62">
                  <c:v>18.100000000000001</c:v>
                </c:pt>
                <c:pt idx="63">
                  <c:v>17.8</c:v>
                </c:pt>
                <c:pt idx="64">
                  <c:v>17.5</c:v>
                </c:pt>
                <c:pt idx="65">
                  <c:v>17.3</c:v>
                </c:pt>
                <c:pt idx="66">
                  <c:v>17</c:v>
                </c:pt>
                <c:pt idx="67">
                  <c:v>16.7</c:v>
                </c:pt>
                <c:pt idx="68">
                  <c:v>16.600000000000001</c:v>
                </c:pt>
                <c:pt idx="69">
                  <c:v>16.7</c:v>
                </c:pt>
                <c:pt idx="70">
                  <c:v>16</c:v>
                </c:pt>
                <c:pt idx="71">
                  <c:v>14.9</c:v>
                </c:pt>
                <c:pt idx="72">
                  <c:v>14</c:v>
                </c:pt>
                <c:pt idx="73">
                  <c:v>13.4</c:v>
                </c:pt>
                <c:pt idx="74">
                  <c:v>13.2</c:v>
                </c:pt>
                <c:pt idx="75">
                  <c:v>13.3</c:v>
                </c:pt>
                <c:pt idx="76">
                  <c:v>16.600000000000001</c:v>
                </c:pt>
                <c:pt idx="77">
                  <c:v>12.1</c:v>
                </c:pt>
                <c:pt idx="78">
                  <c:v>11.5</c:v>
                </c:pt>
                <c:pt idx="79">
                  <c:v>11.4</c:v>
                </c:pt>
                <c:pt idx="80">
                  <c:v>12</c:v>
                </c:pt>
                <c:pt idx="81">
                  <c:v>12.2</c:v>
                </c:pt>
                <c:pt idx="82">
                  <c:v>15.6</c:v>
                </c:pt>
                <c:pt idx="83">
                  <c:v>10.7</c:v>
                </c:pt>
                <c:pt idx="84">
                  <c:v>10.199999999999999</c:v>
                </c:pt>
                <c:pt idx="85">
                  <c:v>9.8000000000000007</c:v>
                </c:pt>
                <c:pt idx="86">
                  <c:v>9.5</c:v>
                </c:pt>
                <c:pt idx="87">
                  <c:v>9.1999999999999993</c:v>
                </c:pt>
                <c:pt idx="88">
                  <c:v>8.9</c:v>
                </c:pt>
                <c:pt idx="89">
                  <c:v>8.8000000000000007</c:v>
                </c:pt>
                <c:pt idx="90">
                  <c:v>8.8000000000000007</c:v>
                </c:pt>
                <c:pt idx="91">
                  <c:v>8.6</c:v>
                </c:pt>
                <c:pt idx="92">
                  <c:v>8.6</c:v>
                </c:pt>
                <c:pt idx="93">
                  <c:v>8.4</c:v>
                </c:pt>
                <c:pt idx="94">
                  <c:v>8.1</c:v>
                </c:pt>
                <c:pt idx="95">
                  <c:v>7.8</c:v>
                </c:pt>
                <c:pt idx="96">
                  <c:v>7.4</c:v>
                </c:pt>
                <c:pt idx="97">
                  <c:v>7</c:v>
                </c:pt>
                <c:pt idx="98">
                  <c:v>6.7</c:v>
                </c:pt>
                <c:pt idx="99">
                  <c:v>6.4</c:v>
                </c:pt>
                <c:pt idx="100">
                  <c:v>6.3</c:v>
                </c:pt>
                <c:pt idx="101">
                  <c:v>6.1</c:v>
                </c:pt>
                <c:pt idx="102">
                  <c:v>6</c:v>
                </c:pt>
                <c:pt idx="103">
                  <c:v>5.8</c:v>
                </c:pt>
                <c:pt idx="104">
                  <c:v>5.8</c:v>
                </c:pt>
                <c:pt idx="105">
                  <c:v>5.9</c:v>
                </c:pt>
                <c:pt idx="106">
                  <c:v>5.7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5.4</c:v>
                </c:pt>
                <c:pt idx="111">
                  <c:v>5.3</c:v>
                </c:pt>
                <c:pt idx="112">
                  <c:v>5.2</c:v>
                </c:pt>
                <c:pt idx="113">
                  <c:v>5.2</c:v>
                </c:pt>
                <c:pt idx="114">
                  <c:v>5.2</c:v>
                </c:pt>
                <c:pt idx="115">
                  <c:v>5.2</c:v>
                </c:pt>
                <c:pt idx="116">
                  <c:v>5.2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5.8</c:v>
                </c:pt>
                <c:pt idx="121">
                  <c:v>6.9</c:v>
                </c:pt>
                <c:pt idx="122">
                  <c:v>5.3</c:v>
                </c:pt>
                <c:pt idx="12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99-4376-BDB9-239E79B86513}"/>
            </c:ext>
          </c:extLst>
        </c:ser>
        <c:ser>
          <c:idx val="2"/>
          <c:order val="2"/>
          <c:tx>
            <c:strRef>
              <c:f>'Гватемала-Колвер-без-кризиса'!$D$1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'Гватемала-Колвер-без-кризиса'!$A$2:$A$125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'Гватемала-Колвер-без-кризиса'!$D$2:$D$125</c:f>
              <c:numCache>
                <c:formatCode>0.0</c:formatCode>
                <c:ptCount val="124"/>
                <c:pt idx="0">
                  <c:v>11.100000000000001</c:v>
                </c:pt>
                <c:pt idx="1">
                  <c:v>10.899999999999999</c:v>
                </c:pt>
                <c:pt idx="2">
                  <c:v>10.600000000000001</c:v>
                </c:pt>
                <c:pt idx="3">
                  <c:v>10.100000000000001</c:v>
                </c:pt>
                <c:pt idx="4">
                  <c:v>9.3999999999999986</c:v>
                </c:pt>
                <c:pt idx="5">
                  <c:v>8.6000000000000014</c:v>
                </c:pt>
                <c:pt idx="6">
                  <c:v>8.3999999999999986</c:v>
                </c:pt>
                <c:pt idx="7">
                  <c:v>8.8999999999999986</c:v>
                </c:pt>
                <c:pt idx="8">
                  <c:v>10.100000000000001</c:v>
                </c:pt>
                <c:pt idx="9">
                  <c:v>11.899999999999999</c:v>
                </c:pt>
                <c:pt idx="10">
                  <c:v>14.500000000000004</c:v>
                </c:pt>
                <c:pt idx="11">
                  <c:v>15.600000000000001</c:v>
                </c:pt>
                <c:pt idx="12">
                  <c:v>15.199999999999996</c:v>
                </c:pt>
                <c:pt idx="13">
                  <c:v>13.199999999999996</c:v>
                </c:pt>
                <c:pt idx="14">
                  <c:v>9.8000000000000043</c:v>
                </c:pt>
                <c:pt idx="15">
                  <c:v>4.5999999999999943</c:v>
                </c:pt>
                <c:pt idx="16">
                  <c:v>1.5</c:v>
                </c:pt>
                <c:pt idx="17">
                  <c:v>0.39999999999999858</c:v>
                </c:pt>
                <c:pt idx="18">
                  <c:v>1.2999999999999972</c:v>
                </c:pt>
                <c:pt idx="19">
                  <c:v>4.2000000000000028</c:v>
                </c:pt>
                <c:pt idx="20">
                  <c:v>9</c:v>
                </c:pt>
                <c:pt idx="21">
                  <c:v>12.899999999999999</c:v>
                </c:pt>
                <c:pt idx="22">
                  <c:v>15.600000000000001</c:v>
                </c:pt>
                <c:pt idx="23">
                  <c:v>17.199999999999996</c:v>
                </c:pt>
                <c:pt idx="24">
                  <c:v>17.799999999999997</c:v>
                </c:pt>
                <c:pt idx="25">
                  <c:v>17.399999999999999</c:v>
                </c:pt>
                <c:pt idx="26">
                  <c:v>17.100000000000001</c:v>
                </c:pt>
                <c:pt idx="27">
                  <c:v>16.600000000000001</c:v>
                </c:pt>
                <c:pt idx="28">
                  <c:v>16.199999999999996</c:v>
                </c:pt>
                <c:pt idx="29">
                  <c:v>15.799999999999997</c:v>
                </c:pt>
                <c:pt idx="30">
                  <c:v>15.299999999999997</c:v>
                </c:pt>
                <c:pt idx="31">
                  <c:v>14.899999999999999</c:v>
                </c:pt>
                <c:pt idx="32">
                  <c:v>14.500000000000004</c:v>
                </c:pt>
                <c:pt idx="33">
                  <c:v>14.100000000000001</c:v>
                </c:pt>
                <c:pt idx="34">
                  <c:v>13.8</c:v>
                </c:pt>
                <c:pt idx="35">
                  <c:v>13.3</c:v>
                </c:pt>
                <c:pt idx="36">
                  <c:v>13.199999999999996</c:v>
                </c:pt>
                <c:pt idx="37">
                  <c:v>13.3</c:v>
                </c:pt>
                <c:pt idx="38">
                  <c:v>13.600000000000001</c:v>
                </c:pt>
                <c:pt idx="39">
                  <c:v>14</c:v>
                </c:pt>
                <c:pt idx="40">
                  <c:v>14.800000000000004</c:v>
                </c:pt>
                <c:pt idx="41">
                  <c:v>15.600000000000001</c:v>
                </c:pt>
                <c:pt idx="42">
                  <c:v>16.5</c:v>
                </c:pt>
                <c:pt idx="43">
                  <c:v>17.600000000000001</c:v>
                </c:pt>
                <c:pt idx="44">
                  <c:v>18.8</c:v>
                </c:pt>
                <c:pt idx="45">
                  <c:v>20.100000000000001</c:v>
                </c:pt>
                <c:pt idx="46">
                  <c:v>21.4</c:v>
                </c:pt>
                <c:pt idx="47">
                  <c:v>22.6</c:v>
                </c:pt>
                <c:pt idx="48">
                  <c:v>23.799999999999997</c:v>
                </c:pt>
                <c:pt idx="49">
                  <c:v>24.9</c:v>
                </c:pt>
                <c:pt idx="50">
                  <c:v>26</c:v>
                </c:pt>
                <c:pt idx="51">
                  <c:v>26.900000000000002</c:v>
                </c:pt>
                <c:pt idx="52">
                  <c:v>27.5</c:v>
                </c:pt>
                <c:pt idx="53">
                  <c:v>28</c:v>
                </c:pt>
                <c:pt idx="54">
                  <c:v>28.200000000000003</c:v>
                </c:pt>
                <c:pt idx="55">
                  <c:v>28.299999999999997</c:v>
                </c:pt>
                <c:pt idx="56">
                  <c:v>28.300000000000004</c:v>
                </c:pt>
                <c:pt idx="57">
                  <c:v>28.5</c:v>
                </c:pt>
                <c:pt idx="58">
                  <c:v>28.8</c:v>
                </c:pt>
                <c:pt idx="59">
                  <c:v>29.200000000000003</c:v>
                </c:pt>
                <c:pt idx="60">
                  <c:v>29.7</c:v>
                </c:pt>
                <c:pt idx="61">
                  <c:v>29.5</c:v>
                </c:pt>
                <c:pt idx="62">
                  <c:v>29.299999999999997</c:v>
                </c:pt>
                <c:pt idx="63">
                  <c:v>29.099999999999998</c:v>
                </c:pt>
                <c:pt idx="64">
                  <c:v>29</c:v>
                </c:pt>
                <c:pt idx="65">
                  <c:v>28.900000000000002</c:v>
                </c:pt>
                <c:pt idx="66">
                  <c:v>29</c:v>
                </c:pt>
                <c:pt idx="67">
                  <c:v>28.900000000000002</c:v>
                </c:pt>
                <c:pt idx="68">
                  <c:v>28.699999999999996</c:v>
                </c:pt>
                <c:pt idx="69">
                  <c:v>28.400000000000002</c:v>
                </c:pt>
                <c:pt idx="70">
                  <c:v>28.9</c:v>
                </c:pt>
                <c:pt idx="71">
                  <c:v>29.800000000000004</c:v>
                </c:pt>
                <c:pt idx="72">
                  <c:v>30.4</c:v>
                </c:pt>
                <c:pt idx="73">
                  <c:v>30.800000000000004</c:v>
                </c:pt>
                <c:pt idx="74">
                  <c:v>30.900000000000002</c:v>
                </c:pt>
                <c:pt idx="75">
                  <c:v>30.8</c:v>
                </c:pt>
                <c:pt idx="76">
                  <c:v>27.4</c:v>
                </c:pt>
                <c:pt idx="77">
                  <c:v>31.799999999999997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31.6</c:v>
                </c:pt>
                <c:pt idx="81">
                  <c:v>31.2</c:v>
                </c:pt>
                <c:pt idx="82">
                  <c:v>27.6</c:v>
                </c:pt>
                <c:pt idx="83">
                  <c:v>32.099999999999994</c:v>
                </c:pt>
                <c:pt idx="84">
                  <c:v>31.7</c:v>
                </c:pt>
                <c:pt idx="85">
                  <c:v>31.3</c:v>
                </c:pt>
                <c:pt idx="86">
                  <c:v>31.299999999999997</c:v>
                </c:pt>
                <c:pt idx="87">
                  <c:v>31.500000000000004</c:v>
                </c:pt>
                <c:pt idx="88">
                  <c:v>31.800000000000004</c:v>
                </c:pt>
                <c:pt idx="89">
                  <c:v>31.499999999999996</c:v>
                </c:pt>
                <c:pt idx="90">
                  <c:v>30.999999999999996</c:v>
                </c:pt>
                <c:pt idx="91">
                  <c:v>30.699999999999996</c:v>
                </c:pt>
                <c:pt idx="92">
                  <c:v>30.299999999999997</c:v>
                </c:pt>
                <c:pt idx="93">
                  <c:v>30.200000000000003</c:v>
                </c:pt>
                <c:pt idx="94">
                  <c:v>30.1</c:v>
                </c:pt>
                <c:pt idx="95">
                  <c:v>29.999999999999996</c:v>
                </c:pt>
                <c:pt idx="96">
                  <c:v>29.700000000000003</c:v>
                </c:pt>
                <c:pt idx="97">
                  <c:v>29.5</c:v>
                </c:pt>
                <c:pt idx="98">
                  <c:v>29.2</c:v>
                </c:pt>
                <c:pt idx="99">
                  <c:v>28.800000000000004</c:v>
                </c:pt>
                <c:pt idx="100">
                  <c:v>28.400000000000002</c:v>
                </c:pt>
                <c:pt idx="101">
                  <c:v>28.1</c:v>
                </c:pt>
                <c:pt idx="102">
                  <c:v>27.299999999999997</c:v>
                </c:pt>
                <c:pt idx="103">
                  <c:v>26.7</c:v>
                </c:pt>
                <c:pt idx="104">
                  <c:v>25.9</c:v>
                </c:pt>
                <c:pt idx="105">
                  <c:v>24.9</c:v>
                </c:pt>
                <c:pt idx="106">
                  <c:v>24.3</c:v>
                </c:pt>
                <c:pt idx="107">
                  <c:v>23.9</c:v>
                </c:pt>
                <c:pt idx="108">
                  <c:v>23.2</c:v>
                </c:pt>
                <c:pt idx="109">
                  <c:v>22.7</c:v>
                </c:pt>
                <c:pt idx="110">
                  <c:v>22.4</c:v>
                </c:pt>
                <c:pt idx="111">
                  <c:v>22.2</c:v>
                </c:pt>
                <c:pt idx="112">
                  <c:v>22</c:v>
                </c:pt>
                <c:pt idx="113">
                  <c:v>21.5</c:v>
                </c:pt>
                <c:pt idx="114">
                  <c:v>21.3</c:v>
                </c:pt>
                <c:pt idx="115">
                  <c:v>21</c:v>
                </c:pt>
                <c:pt idx="116">
                  <c:v>20.8</c:v>
                </c:pt>
                <c:pt idx="117">
                  <c:v>20.100000000000001</c:v>
                </c:pt>
                <c:pt idx="118">
                  <c:v>19.200000000000003</c:v>
                </c:pt>
                <c:pt idx="119">
                  <c:v>18</c:v>
                </c:pt>
                <c:pt idx="120">
                  <c:v>16.2</c:v>
                </c:pt>
                <c:pt idx="121">
                  <c:v>14.499999999999998</c:v>
                </c:pt>
                <c:pt idx="122">
                  <c:v>15.8</c:v>
                </c:pt>
                <c:pt idx="12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99-4376-BDB9-239E79B86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032287"/>
        <c:axId val="1627030367"/>
      </c:scatterChart>
      <c:valAx>
        <c:axId val="1627032287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7030367"/>
        <c:crosses val="autoZero"/>
        <c:crossBetween val="midCat"/>
        <c:majorUnit val="10"/>
      </c:valAx>
      <c:valAx>
        <c:axId val="16270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703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'Гондурас-Бриньоли'!$A$3:$A$77</c:f>
              <c:numCache>
                <c:formatCode>General</c:formatCode>
                <c:ptCount val="75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</c:numCache>
            </c:numRef>
          </c:cat>
          <c:val>
            <c:numRef>
              <c:f>'Гондурас-Бриньоли'!$B$3:$B$77</c:f>
              <c:numCache>
                <c:formatCode>0.00</c:formatCode>
                <c:ptCount val="75"/>
                <c:pt idx="0">
                  <c:v>40.380000000000003</c:v>
                </c:pt>
                <c:pt idx="1">
                  <c:v>42.48</c:v>
                </c:pt>
                <c:pt idx="2">
                  <c:v>42.12</c:v>
                </c:pt>
                <c:pt idx="3">
                  <c:v>42.69</c:v>
                </c:pt>
                <c:pt idx="4">
                  <c:v>43.22</c:v>
                </c:pt>
                <c:pt idx="5">
                  <c:v>38.75</c:v>
                </c:pt>
                <c:pt idx="6">
                  <c:v>35.57</c:v>
                </c:pt>
                <c:pt idx="7">
                  <c:v>39.72</c:v>
                </c:pt>
                <c:pt idx="8">
                  <c:v>43.35</c:v>
                </c:pt>
                <c:pt idx="9">
                  <c:v>30.99</c:v>
                </c:pt>
                <c:pt idx="10">
                  <c:v>42.5</c:v>
                </c:pt>
                <c:pt idx="11">
                  <c:v>42.59</c:v>
                </c:pt>
                <c:pt idx="12">
                  <c:v>42.81</c:v>
                </c:pt>
                <c:pt idx="13">
                  <c:v>45.38</c:v>
                </c:pt>
                <c:pt idx="14">
                  <c:v>45.58</c:v>
                </c:pt>
                <c:pt idx="15">
                  <c:v>45.59</c:v>
                </c:pt>
                <c:pt idx="16">
                  <c:v>47.37</c:v>
                </c:pt>
                <c:pt idx="17">
                  <c:v>47.62</c:v>
                </c:pt>
                <c:pt idx="18">
                  <c:v>46.65</c:v>
                </c:pt>
                <c:pt idx="19">
                  <c:v>46.74</c:v>
                </c:pt>
                <c:pt idx="20">
                  <c:v>50.19</c:v>
                </c:pt>
                <c:pt idx="21">
                  <c:v>50.26</c:v>
                </c:pt>
                <c:pt idx="22">
                  <c:v>47.65</c:v>
                </c:pt>
                <c:pt idx="23">
                  <c:v>45.28</c:v>
                </c:pt>
                <c:pt idx="24">
                  <c:v>45.15</c:v>
                </c:pt>
                <c:pt idx="25">
                  <c:v>45.62</c:v>
                </c:pt>
                <c:pt idx="26">
                  <c:v>46.93</c:v>
                </c:pt>
                <c:pt idx="27">
                  <c:v>52.21</c:v>
                </c:pt>
                <c:pt idx="28">
                  <c:v>53.19</c:v>
                </c:pt>
                <c:pt idx="29">
                  <c:v>53.14</c:v>
                </c:pt>
                <c:pt idx="30">
                  <c:v>48.59</c:v>
                </c:pt>
                <c:pt idx="31">
                  <c:v>49.05</c:v>
                </c:pt>
                <c:pt idx="32">
                  <c:v>48.39</c:v>
                </c:pt>
                <c:pt idx="33">
                  <c:v>47.75</c:v>
                </c:pt>
                <c:pt idx="34">
                  <c:v>48.3</c:v>
                </c:pt>
                <c:pt idx="35">
                  <c:v>48.7</c:v>
                </c:pt>
                <c:pt idx="36">
                  <c:v>50.82</c:v>
                </c:pt>
                <c:pt idx="37">
                  <c:v>52.35</c:v>
                </c:pt>
                <c:pt idx="38">
                  <c:v>53.32</c:v>
                </c:pt>
                <c:pt idx="39">
                  <c:v>54.02</c:v>
                </c:pt>
                <c:pt idx="40">
                  <c:v>53</c:v>
                </c:pt>
                <c:pt idx="41">
                  <c:v>54.46</c:v>
                </c:pt>
                <c:pt idx="42">
                  <c:v>52.69</c:v>
                </c:pt>
                <c:pt idx="43">
                  <c:v>55.22</c:v>
                </c:pt>
                <c:pt idx="44">
                  <c:v>54.92</c:v>
                </c:pt>
                <c:pt idx="45">
                  <c:v>54.58</c:v>
                </c:pt>
                <c:pt idx="46">
                  <c:v>51.61</c:v>
                </c:pt>
                <c:pt idx="47">
                  <c:v>54.62</c:v>
                </c:pt>
                <c:pt idx="48">
                  <c:v>54.37</c:v>
                </c:pt>
                <c:pt idx="49">
                  <c:v>52.86</c:v>
                </c:pt>
                <c:pt idx="50">
                  <c:v>50.61</c:v>
                </c:pt>
                <c:pt idx="51">
                  <c:v>51.21</c:v>
                </c:pt>
                <c:pt idx="52">
                  <c:v>53.17</c:v>
                </c:pt>
                <c:pt idx="53">
                  <c:v>52.19</c:v>
                </c:pt>
                <c:pt idx="54">
                  <c:v>54.16</c:v>
                </c:pt>
                <c:pt idx="55">
                  <c:v>51.86</c:v>
                </c:pt>
                <c:pt idx="56">
                  <c:v>50.56</c:v>
                </c:pt>
                <c:pt idx="57">
                  <c:v>50.31</c:v>
                </c:pt>
                <c:pt idx="58">
                  <c:v>51.11</c:v>
                </c:pt>
                <c:pt idx="59">
                  <c:v>50.08</c:v>
                </c:pt>
                <c:pt idx="60">
                  <c:v>47.75</c:v>
                </c:pt>
                <c:pt idx="61">
                  <c:v>50.8</c:v>
                </c:pt>
                <c:pt idx="62">
                  <c:v>51.15</c:v>
                </c:pt>
                <c:pt idx="63">
                  <c:v>49.05</c:v>
                </c:pt>
                <c:pt idx="64">
                  <c:v>49.41</c:v>
                </c:pt>
                <c:pt idx="65">
                  <c:v>43.91</c:v>
                </c:pt>
                <c:pt idx="66">
                  <c:v>45.45</c:v>
                </c:pt>
                <c:pt idx="67">
                  <c:v>46.3</c:v>
                </c:pt>
                <c:pt idx="68">
                  <c:v>44.76</c:v>
                </c:pt>
                <c:pt idx="69">
                  <c:v>46.79</c:v>
                </c:pt>
                <c:pt idx="70">
                  <c:v>44.7</c:v>
                </c:pt>
                <c:pt idx="71">
                  <c:v>44.66</c:v>
                </c:pt>
                <c:pt idx="72">
                  <c:v>43.36</c:v>
                </c:pt>
                <c:pt idx="73">
                  <c:v>41.13</c:v>
                </c:pt>
                <c:pt idx="74">
                  <c:v>40.31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C-424C-9925-E65A6E00E47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'Гондурас-Бриньоли'!$A$3:$A$77</c:f>
              <c:numCache>
                <c:formatCode>General</c:formatCode>
                <c:ptCount val="75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</c:numCache>
            </c:numRef>
          </c:cat>
          <c:val>
            <c:numRef>
              <c:f>'Гондурас-Бриньоли'!$C$3:$C$77</c:f>
              <c:numCache>
                <c:formatCode>0.00</c:formatCode>
                <c:ptCount val="75"/>
                <c:pt idx="0">
                  <c:v>25.73</c:v>
                </c:pt>
                <c:pt idx="1">
                  <c:v>26.58</c:v>
                </c:pt>
                <c:pt idx="2">
                  <c:v>24.21</c:v>
                </c:pt>
                <c:pt idx="3">
                  <c:v>24.66</c:v>
                </c:pt>
                <c:pt idx="4">
                  <c:v>24.19</c:v>
                </c:pt>
                <c:pt idx="5">
                  <c:v>33.97</c:v>
                </c:pt>
                <c:pt idx="6">
                  <c:v>35.369999999999997</c:v>
                </c:pt>
                <c:pt idx="7">
                  <c:v>34.82</c:v>
                </c:pt>
                <c:pt idx="8">
                  <c:v>32.58</c:v>
                </c:pt>
                <c:pt idx="9">
                  <c:v>26.35</c:v>
                </c:pt>
                <c:pt idx="10">
                  <c:v>25.09</c:v>
                </c:pt>
                <c:pt idx="11">
                  <c:v>27.24</c:v>
                </c:pt>
                <c:pt idx="12">
                  <c:v>27.52</c:v>
                </c:pt>
                <c:pt idx="13">
                  <c:v>27.7</c:v>
                </c:pt>
                <c:pt idx="14">
                  <c:v>27.7</c:v>
                </c:pt>
                <c:pt idx="15">
                  <c:v>29.31</c:v>
                </c:pt>
                <c:pt idx="16">
                  <c:v>32.31</c:v>
                </c:pt>
                <c:pt idx="17">
                  <c:v>32.92</c:v>
                </c:pt>
                <c:pt idx="18">
                  <c:v>26.31</c:v>
                </c:pt>
                <c:pt idx="19">
                  <c:v>31.18</c:v>
                </c:pt>
                <c:pt idx="20">
                  <c:v>31.8</c:v>
                </c:pt>
                <c:pt idx="21">
                  <c:v>27.95</c:v>
                </c:pt>
                <c:pt idx="22">
                  <c:v>26.51</c:v>
                </c:pt>
                <c:pt idx="23">
                  <c:v>25.7</c:v>
                </c:pt>
                <c:pt idx="24">
                  <c:v>27.61</c:v>
                </c:pt>
                <c:pt idx="25">
                  <c:v>23.44</c:v>
                </c:pt>
                <c:pt idx="26">
                  <c:v>31.12</c:v>
                </c:pt>
                <c:pt idx="27">
                  <c:v>35.57</c:v>
                </c:pt>
                <c:pt idx="28">
                  <c:v>31.41</c:v>
                </c:pt>
                <c:pt idx="29">
                  <c:v>29.04</c:v>
                </c:pt>
                <c:pt idx="30">
                  <c:v>29.84</c:v>
                </c:pt>
                <c:pt idx="31">
                  <c:v>31.32</c:v>
                </c:pt>
                <c:pt idx="32">
                  <c:v>31.21</c:v>
                </c:pt>
                <c:pt idx="33">
                  <c:v>38.07</c:v>
                </c:pt>
                <c:pt idx="34">
                  <c:v>32.92</c:v>
                </c:pt>
                <c:pt idx="35">
                  <c:v>32.53</c:v>
                </c:pt>
                <c:pt idx="36">
                  <c:v>32.590000000000003</c:v>
                </c:pt>
                <c:pt idx="37">
                  <c:v>25.98</c:v>
                </c:pt>
                <c:pt idx="38">
                  <c:v>29.38</c:v>
                </c:pt>
                <c:pt idx="39">
                  <c:v>28.31</c:v>
                </c:pt>
                <c:pt idx="40">
                  <c:v>25.58</c:v>
                </c:pt>
                <c:pt idx="41">
                  <c:v>25.65</c:v>
                </c:pt>
                <c:pt idx="42">
                  <c:v>21.4</c:v>
                </c:pt>
                <c:pt idx="43">
                  <c:v>22.58</c:v>
                </c:pt>
                <c:pt idx="44">
                  <c:v>21.61</c:v>
                </c:pt>
                <c:pt idx="45">
                  <c:v>21.97</c:v>
                </c:pt>
                <c:pt idx="46">
                  <c:v>20.43</c:v>
                </c:pt>
                <c:pt idx="47">
                  <c:v>20.98</c:v>
                </c:pt>
                <c:pt idx="48">
                  <c:v>22.31</c:v>
                </c:pt>
                <c:pt idx="49">
                  <c:v>18.98</c:v>
                </c:pt>
                <c:pt idx="50">
                  <c:v>19.12</c:v>
                </c:pt>
                <c:pt idx="51">
                  <c:v>18.559999999999999</c:v>
                </c:pt>
                <c:pt idx="52">
                  <c:v>18.559999999999999</c:v>
                </c:pt>
                <c:pt idx="53">
                  <c:v>18.75</c:v>
                </c:pt>
                <c:pt idx="54">
                  <c:v>17.649999999999999</c:v>
                </c:pt>
                <c:pt idx="55">
                  <c:v>16.309999999999999</c:v>
                </c:pt>
                <c:pt idx="56">
                  <c:v>16.48</c:v>
                </c:pt>
                <c:pt idx="57">
                  <c:v>15.37</c:v>
                </c:pt>
                <c:pt idx="58">
                  <c:v>15.63</c:v>
                </c:pt>
                <c:pt idx="59">
                  <c:v>16.55</c:v>
                </c:pt>
                <c:pt idx="60">
                  <c:v>13.76</c:v>
                </c:pt>
                <c:pt idx="61">
                  <c:v>13.43</c:v>
                </c:pt>
                <c:pt idx="62">
                  <c:v>13.72</c:v>
                </c:pt>
                <c:pt idx="63">
                  <c:v>12.89</c:v>
                </c:pt>
                <c:pt idx="64">
                  <c:v>11.5</c:v>
                </c:pt>
                <c:pt idx="65">
                  <c:v>12.3</c:v>
                </c:pt>
                <c:pt idx="66">
                  <c:v>11.25</c:v>
                </c:pt>
                <c:pt idx="67">
                  <c:v>11.12</c:v>
                </c:pt>
                <c:pt idx="68">
                  <c:v>10.49</c:v>
                </c:pt>
                <c:pt idx="69">
                  <c:v>10.38</c:v>
                </c:pt>
                <c:pt idx="70">
                  <c:v>9.2899999999999991</c:v>
                </c:pt>
                <c:pt idx="71">
                  <c:v>8.98</c:v>
                </c:pt>
                <c:pt idx="72">
                  <c:v>8.77</c:v>
                </c:pt>
                <c:pt idx="73">
                  <c:v>8.86</c:v>
                </c:pt>
                <c:pt idx="74">
                  <c:v>8.4600000000000009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C-424C-9925-E65A6E00E47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'Гондурас-Бриньоли'!$A$3:$A$77</c:f>
              <c:numCache>
                <c:formatCode>General</c:formatCode>
                <c:ptCount val="75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</c:numCache>
            </c:numRef>
          </c:cat>
          <c:val>
            <c:numRef>
              <c:f>'Гондурас-Бриньоли'!$D$3:$D$77</c:f>
              <c:numCache>
                <c:formatCode>0.00</c:formatCode>
                <c:ptCount val="75"/>
                <c:pt idx="0">
                  <c:v>41.353400000000001</c:v>
                </c:pt>
                <c:pt idx="1">
                  <c:v>41.9131</c:v>
                </c:pt>
                <c:pt idx="2">
                  <c:v>42.148299999999999</c:v>
                </c:pt>
                <c:pt idx="3">
                  <c:v>41.9236</c:v>
                </c:pt>
                <c:pt idx="4">
                  <c:v>41.094000000000001</c:v>
                </c:pt>
                <c:pt idx="5">
                  <c:v>39.770099999999999</c:v>
                </c:pt>
                <c:pt idx="6">
                  <c:v>38.770899999999997</c:v>
                </c:pt>
                <c:pt idx="7">
                  <c:v>38.575800000000001</c:v>
                </c:pt>
                <c:pt idx="8">
                  <c:v>38.596800000000002</c:v>
                </c:pt>
                <c:pt idx="9">
                  <c:v>38.627499999999998</c:v>
                </c:pt>
                <c:pt idx="10">
                  <c:v>40.045900000000003</c:v>
                </c:pt>
                <c:pt idx="11">
                  <c:v>41.6843</c:v>
                </c:pt>
                <c:pt idx="12">
                  <c:v>43.192799999999998</c:v>
                </c:pt>
                <c:pt idx="13">
                  <c:v>44.523400000000002</c:v>
                </c:pt>
                <c:pt idx="14">
                  <c:v>45.500700000000002</c:v>
                </c:pt>
                <c:pt idx="15">
                  <c:v>46.234699999999997</c:v>
                </c:pt>
                <c:pt idx="16">
                  <c:v>46.861800000000002</c:v>
                </c:pt>
                <c:pt idx="17">
                  <c:v>47.303600000000003</c:v>
                </c:pt>
                <c:pt idx="18">
                  <c:v>47.651200000000003</c:v>
                </c:pt>
                <c:pt idx="19">
                  <c:v>48.1008</c:v>
                </c:pt>
                <c:pt idx="20">
                  <c:v>48.5152</c:v>
                </c:pt>
                <c:pt idx="21">
                  <c:v>48.303600000000003</c:v>
                </c:pt>
                <c:pt idx="22">
                  <c:v>47.433100000000003</c:v>
                </c:pt>
                <c:pt idx="23">
                  <c:v>46.523499999999999</c:v>
                </c:pt>
                <c:pt idx="24">
                  <c:v>46.266399999999997</c:v>
                </c:pt>
                <c:pt idx="25">
                  <c:v>46.939100000000003</c:v>
                </c:pt>
                <c:pt idx="26">
                  <c:v>48.446899999999999</c:v>
                </c:pt>
                <c:pt idx="27">
                  <c:v>50.255099999999999</c:v>
                </c:pt>
                <c:pt idx="28">
                  <c:v>51.323700000000002</c:v>
                </c:pt>
                <c:pt idx="29">
                  <c:v>51.264099999999999</c:v>
                </c:pt>
                <c:pt idx="30">
                  <c:v>50.31</c:v>
                </c:pt>
                <c:pt idx="31">
                  <c:v>49.320099999999996</c:v>
                </c:pt>
                <c:pt idx="32">
                  <c:v>48.58</c:v>
                </c:pt>
                <c:pt idx="33">
                  <c:v>48.285299999999999</c:v>
                </c:pt>
                <c:pt idx="34">
                  <c:v>48.568100000000001</c:v>
                </c:pt>
                <c:pt idx="35">
                  <c:v>49.381999999999998</c:v>
                </c:pt>
                <c:pt idx="36">
                  <c:v>50.5916</c:v>
                </c:pt>
                <c:pt idx="37">
                  <c:v>51.833799999999997</c:v>
                </c:pt>
                <c:pt idx="38">
                  <c:v>52.8217</c:v>
                </c:pt>
                <c:pt idx="39">
                  <c:v>53.4405</c:v>
                </c:pt>
                <c:pt idx="40">
                  <c:v>53.741700000000002</c:v>
                </c:pt>
                <c:pt idx="41">
                  <c:v>53.969700000000003</c:v>
                </c:pt>
                <c:pt idx="42">
                  <c:v>54.1218</c:v>
                </c:pt>
                <c:pt idx="43">
                  <c:v>54.358600000000003</c:v>
                </c:pt>
                <c:pt idx="44">
                  <c:v>54.363700000000001</c:v>
                </c:pt>
                <c:pt idx="45">
                  <c:v>54.107599999999998</c:v>
                </c:pt>
                <c:pt idx="46">
                  <c:v>53.746200000000002</c:v>
                </c:pt>
                <c:pt idx="47">
                  <c:v>53.593000000000004</c:v>
                </c:pt>
                <c:pt idx="48">
                  <c:v>53.249400000000001</c:v>
                </c:pt>
                <c:pt idx="49">
                  <c:v>52.659100000000002</c:v>
                </c:pt>
                <c:pt idx="50">
                  <c:v>52.139499999999998</c:v>
                </c:pt>
                <c:pt idx="51">
                  <c:v>52.074599999999997</c:v>
                </c:pt>
                <c:pt idx="52">
                  <c:v>52.338900000000002</c:v>
                </c:pt>
                <c:pt idx="53">
                  <c:v>52.518700000000003</c:v>
                </c:pt>
                <c:pt idx="54">
                  <c:v>52.4771</c:v>
                </c:pt>
                <c:pt idx="55">
                  <c:v>51.967799999999997</c:v>
                </c:pt>
                <c:pt idx="56">
                  <c:v>51.305399999999999</c:v>
                </c:pt>
                <c:pt idx="57">
                  <c:v>50.768500000000003</c:v>
                </c:pt>
                <c:pt idx="58">
                  <c:v>50.387599999999999</c:v>
                </c:pt>
                <c:pt idx="59">
                  <c:v>50.0398</c:v>
                </c:pt>
                <c:pt idx="60">
                  <c:v>49.843600000000002</c:v>
                </c:pt>
                <c:pt idx="61">
                  <c:v>49.930399999999999</c:v>
                </c:pt>
                <c:pt idx="62">
                  <c:v>49.733899999999998</c:v>
                </c:pt>
                <c:pt idx="63">
                  <c:v>48.977899999999998</c:v>
                </c:pt>
                <c:pt idx="64">
                  <c:v>47.857900000000001</c:v>
                </c:pt>
                <c:pt idx="65">
                  <c:v>46.593699999999998</c:v>
                </c:pt>
                <c:pt idx="66">
                  <c:v>45.922199999999997</c:v>
                </c:pt>
                <c:pt idx="67">
                  <c:v>45.686</c:v>
                </c:pt>
                <c:pt idx="68">
                  <c:v>45.5702</c:v>
                </c:pt>
                <c:pt idx="69">
                  <c:v>45.464599999999997</c:v>
                </c:pt>
                <c:pt idx="70">
                  <c:v>44.988700000000001</c:v>
                </c:pt>
                <c:pt idx="71">
                  <c:v>44.2042</c:v>
                </c:pt>
                <c:pt idx="72">
                  <c:v>43.0762</c:v>
                </c:pt>
                <c:pt idx="73">
                  <c:v>41.722000000000001</c:v>
                </c:pt>
                <c:pt idx="74">
                  <c:v>40.353400000000001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C-424C-9925-E65A6E00E47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'Гондурас-Бриньоли'!$A$3:$A$77</c:f>
              <c:numCache>
                <c:formatCode>General</c:formatCode>
                <c:ptCount val="75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</c:numCache>
            </c:numRef>
          </c:cat>
          <c:val>
            <c:numRef>
              <c:f>'Гондурас-Бриньоли'!$E$3:$E$77</c:f>
              <c:numCache>
                <c:formatCode>0.00</c:formatCode>
                <c:ptCount val="75"/>
                <c:pt idx="0">
                  <c:v>24.931799999999999</c:v>
                </c:pt>
                <c:pt idx="1">
                  <c:v>25.2544</c:v>
                </c:pt>
                <c:pt idx="2">
                  <c:v>25.736699999999999</c:v>
                </c:pt>
                <c:pt idx="3">
                  <c:v>26.8034</c:v>
                </c:pt>
                <c:pt idx="4">
                  <c:v>28.573899999999998</c:v>
                </c:pt>
                <c:pt idx="5">
                  <c:v>30.738900000000001</c:v>
                </c:pt>
                <c:pt idx="6">
                  <c:v>32.112400000000001</c:v>
                </c:pt>
                <c:pt idx="7">
                  <c:v>32.154600000000002</c:v>
                </c:pt>
                <c:pt idx="8">
                  <c:v>30.9772</c:v>
                </c:pt>
                <c:pt idx="9">
                  <c:v>29.225000000000001</c:v>
                </c:pt>
                <c:pt idx="10">
                  <c:v>27.863399999999999</c:v>
                </c:pt>
                <c:pt idx="11">
                  <c:v>27.282499999999999</c:v>
                </c:pt>
                <c:pt idx="12">
                  <c:v>27.318200000000001</c:v>
                </c:pt>
                <c:pt idx="13">
                  <c:v>27.797599999999999</c:v>
                </c:pt>
                <c:pt idx="14">
                  <c:v>28.588100000000001</c:v>
                </c:pt>
                <c:pt idx="15">
                  <c:v>29.537700000000001</c:v>
                </c:pt>
                <c:pt idx="16">
                  <c:v>30.3169</c:v>
                </c:pt>
                <c:pt idx="17">
                  <c:v>30.5504</c:v>
                </c:pt>
                <c:pt idx="18">
                  <c:v>30.261800000000001</c:v>
                </c:pt>
                <c:pt idx="19">
                  <c:v>29.948399999999999</c:v>
                </c:pt>
                <c:pt idx="20">
                  <c:v>29.3172</c:v>
                </c:pt>
                <c:pt idx="21">
                  <c:v>28.3216</c:v>
                </c:pt>
                <c:pt idx="22">
                  <c:v>27.411300000000001</c:v>
                </c:pt>
                <c:pt idx="23">
                  <c:v>26.962</c:v>
                </c:pt>
                <c:pt idx="24">
                  <c:v>27.1691</c:v>
                </c:pt>
                <c:pt idx="25">
                  <c:v>27.975300000000001</c:v>
                </c:pt>
                <c:pt idx="26">
                  <c:v>29.411799999999999</c:v>
                </c:pt>
                <c:pt idx="27">
                  <c:v>30.602599999999999</c:v>
                </c:pt>
                <c:pt idx="28">
                  <c:v>31.013400000000001</c:v>
                </c:pt>
                <c:pt idx="29">
                  <c:v>31.103300000000001</c:v>
                </c:pt>
                <c:pt idx="30">
                  <c:v>31.410699999999999</c:v>
                </c:pt>
                <c:pt idx="31">
                  <c:v>32.061500000000002</c:v>
                </c:pt>
                <c:pt idx="32">
                  <c:v>32.8673</c:v>
                </c:pt>
                <c:pt idx="33">
                  <c:v>33.491399999999999</c:v>
                </c:pt>
                <c:pt idx="34">
                  <c:v>33.265700000000002</c:v>
                </c:pt>
                <c:pt idx="35">
                  <c:v>32.437800000000003</c:v>
                </c:pt>
                <c:pt idx="36">
                  <c:v>31.186299999999999</c:v>
                </c:pt>
                <c:pt idx="37">
                  <c:v>29.708100000000002</c:v>
                </c:pt>
                <c:pt idx="38">
                  <c:v>28.480799999999999</c:v>
                </c:pt>
                <c:pt idx="39">
                  <c:v>27.2363</c:v>
                </c:pt>
                <c:pt idx="40">
                  <c:v>25.886700000000001</c:v>
                </c:pt>
                <c:pt idx="41">
                  <c:v>24.558499999999999</c:v>
                </c:pt>
                <c:pt idx="42">
                  <c:v>23.3169</c:v>
                </c:pt>
                <c:pt idx="43">
                  <c:v>22.445699999999999</c:v>
                </c:pt>
                <c:pt idx="44">
                  <c:v>21.844799999999999</c:v>
                </c:pt>
                <c:pt idx="45">
                  <c:v>21.441400000000002</c:v>
                </c:pt>
                <c:pt idx="46">
                  <c:v>21.115600000000001</c:v>
                </c:pt>
                <c:pt idx="47">
                  <c:v>20.853200000000001</c:v>
                </c:pt>
                <c:pt idx="48">
                  <c:v>20.502800000000001</c:v>
                </c:pt>
                <c:pt idx="49">
                  <c:v>19.938600000000001</c:v>
                </c:pt>
                <c:pt idx="50">
                  <c:v>19.396000000000001</c:v>
                </c:pt>
                <c:pt idx="51">
                  <c:v>18.918800000000001</c:v>
                </c:pt>
                <c:pt idx="52">
                  <c:v>18.4955</c:v>
                </c:pt>
                <c:pt idx="53">
                  <c:v>18.0428</c:v>
                </c:pt>
                <c:pt idx="54">
                  <c:v>17.4907</c:v>
                </c:pt>
                <c:pt idx="55">
                  <c:v>16.91</c:v>
                </c:pt>
                <c:pt idx="56">
                  <c:v>16.404</c:v>
                </c:pt>
                <c:pt idx="57">
                  <c:v>15.955500000000001</c:v>
                </c:pt>
                <c:pt idx="58">
                  <c:v>15.562799999999999</c:v>
                </c:pt>
                <c:pt idx="59">
                  <c:v>15.106999999999999</c:v>
                </c:pt>
                <c:pt idx="60">
                  <c:v>14.4826</c:v>
                </c:pt>
                <c:pt idx="61">
                  <c:v>13.8728</c:v>
                </c:pt>
                <c:pt idx="62">
                  <c:v>13.3163</c:v>
                </c:pt>
                <c:pt idx="63">
                  <c:v>12.7631</c:v>
                </c:pt>
                <c:pt idx="64">
                  <c:v>12.244</c:v>
                </c:pt>
                <c:pt idx="65">
                  <c:v>11.815200000000001</c:v>
                </c:pt>
                <c:pt idx="66">
                  <c:v>11.3841</c:v>
                </c:pt>
                <c:pt idx="67">
                  <c:v>10.9549</c:v>
                </c:pt>
                <c:pt idx="68">
                  <c:v>10.5053</c:v>
                </c:pt>
                <c:pt idx="69">
                  <c:v>10.0458</c:v>
                </c:pt>
                <c:pt idx="70">
                  <c:v>9.5837000000000003</c:v>
                </c:pt>
                <c:pt idx="71">
                  <c:v>9.1936</c:v>
                </c:pt>
                <c:pt idx="72">
                  <c:v>8.8909000000000002</c:v>
                </c:pt>
                <c:pt idx="73">
                  <c:v>8.6484000000000005</c:v>
                </c:pt>
                <c:pt idx="74">
                  <c:v>8.4149999999999991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BC-424C-9925-E65A6E00E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546063"/>
        <c:axId val="593547023"/>
      </c:lineChart>
      <c:catAx>
        <c:axId val="59354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547023"/>
        <c:crosses val="autoZero"/>
        <c:auto val="1"/>
        <c:lblAlgn val="ctr"/>
        <c:lblOffset val="100"/>
        <c:noMultiLvlLbl val="0"/>
      </c:catAx>
      <c:valAx>
        <c:axId val="5935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54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'Гондурас-Бриньоли'!$D$2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cat>
          <c:val>
            <c:numRef>
              <c:f>'Гондурас-Бриньоли'!$D$3:$D$116</c:f>
              <c:numCache>
                <c:formatCode>0.00</c:formatCode>
                <c:ptCount val="114"/>
                <c:pt idx="0">
                  <c:v>41.353400000000001</c:v>
                </c:pt>
                <c:pt idx="1">
                  <c:v>41.9131</c:v>
                </c:pt>
                <c:pt idx="2">
                  <c:v>42.148299999999999</c:v>
                </c:pt>
                <c:pt idx="3">
                  <c:v>41.9236</c:v>
                </c:pt>
                <c:pt idx="4">
                  <c:v>41.094000000000001</c:v>
                </c:pt>
                <c:pt idx="5">
                  <c:v>39.770099999999999</c:v>
                </c:pt>
                <c:pt idx="6">
                  <c:v>38.770899999999997</c:v>
                </c:pt>
                <c:pt idx="7">
                  <c:v>38.575800000000001</c:v>
                </c:pt>
                <c:pt idx="8">
                  <c:v>38.596800000000002</c:v>
                </c:pt>
                <c:pt idx="9">
                  <c:v>38.627499999999998</c:v>
                </c:pt>
                <c:pt idx="10">
                  <c:v>40.045900000000003</c:v>
                </c:pt>
                <c:pt idx="11">
                  <c:v>41.6843</c:v>
                </c:pt>
                <c:pt idx="12">
                  <c:v>43.192799999999998</c:v>
                </c:pt>
                <c:pt idx="13">
                  <c:v>44.523400000000002</c:v>
                </c:pt>
                <c:pt idx="14">
                  <c:v>45.500700000000002</c:v>
                </c:pt>
                <c:pt idx="15">
                  <c:v>46.234699999999997</c:v>
                </c:pt>
                <c:pt idx="16">
                  <c:v>46.861800000000002</c:v>
                </c:pt>
                <c:pt idx="17">
                  <c:v>47.303600000000003</c:v>
                </c:pt>
                <c:pt idx="18">
                  <c:v>47.651200000000003</c:v>
                </c:pt>
                <c:pt idx="19">
                  <c:v>48.1008</c:v>
                </c:pt>
                <c:pt idx="20">
                  <c:v>48.5152</c:v>
                </c:pt>
                <c:pt idx="21">
                  <c:v>48.303600000000003</c:v>
                </c:pt>
                <c:pt idx="22">
                  <c:v>47.433100000000003</c:v>
                </c:pt>
                <c:pt idx="23">
                  <c:v>46.523499999999999</c:v>
                </c:pt>
                <c:pt idx="24">
                  <c:v>46.266399999999997</c:v>
                </c:pt>
                <c:pt idx="25">
                  <c:v>46.939100000000003</c:v>
                </c:pt>
                <c:pt idx="26">
                  <c:v>48.446899999999999</c:v>
                </c:pt>
                <c:pt idx="27">
                  <c:v>50.255099999999999</c:v>
                </c:pt>
                <c:pt idx="28">
                  <c:v>51.323700000000002</c:v>
                </c:pt>
                <c:pt idx="29">
                  <c:v>51.264099999999999</c:v>
                </c:pt>
                <c:pt idx="30">
                  <c:v>50.31</c:v>
                </c:pt>
                <c:pt idx="31">
                  <c:v>49.320099999999996</c:v>
                </c:pt>
                <c:pt idx="32">
                  <c:v>48.58</c:v>
                </c:pt>
                <c:pt idx="33">
                  <c:v>48.285299999999999</c:v>
                </c:pt>
                <c:pt idx="34">
                  <c:v>48.568100000000001</c:v>
                </c:pt>
                <c:pt idx="35">
                  <c:v>49.381999999999998</c:v>
                </c:pt>
                <c:pt idx="36">
                  <c:v>50.5916</c:v>
                </c:pt>
                <c:pt idx="37">
                  <c:v>51.833799999999997</c:v>
                </c:pt>
                <c:pt idx="38">
                  <c:v>52.8217</c:v>
                </c:pt>
                <c:pt idx="39">
                  <c:v>53.4405</c:v>
                </c:pt>
                <c:pt idx="40">
                  <c:v>53.741700000000002</c:v>
                </c:pt>
                <c:pt idx="41">
                  <c:v>53.969700000000003</c:v>
                </c:pt>
                <c:pt idx="42">
                  <c:v>54.1218</c:v>
                </c:pt>
                <c:pt idx="43">
                  <c:v>54.358600000000003</c:v>
                </c:pt>
                <c:pt idx="44">
                  <c:v>54.363700000000001</c:v>
                </c:pt>
                <c:pt idx="45">
                  <c:v>54.107599999999998</c:v>
                </c:pt>
                <c:pt idx="46">
                  <c:v>53.746200000000002</c:v>
                </c:pt>
                <c:pt idx="47">
                  <c:v>53.593000000000004</c:v>
                </c:pt>
                <c:pt idx="48">
                  <c:v>53.249400000000001</c:v>
                </c:pt>
                <c:pt idx="49">
                  <c:v>52.659100000000002</c:v>
                </c:pt>
                <c:pt idx="50">
                  <c:v>52.139499999999998</c:v>
                </c:pt>
                <c:pt idx="51">
                  <c:v>52.074599999999997</c:v>
                </c:pt>
                <c:pt idx="52">
                  <c:v>52.338900000000002</c:v>
                </c:pt>
                <c:pt idx="53">
                  <c:v>52.518700000000003</c:v>
                </c:pt>
                <c:pt idx="54">
                  <c:v>52.4771</c:v>
                </c:pt>
                <c:pt idx="55">
                  <c:v>51.967799999999997</c:v>
                </c:pt>
                <c:pt idx="56">
                  <c:v>51.305399999999999</c:v>
                </c:pt>
                <c:pt idx="57">
                  <c:v>50.768500000000003</c:v>
                </c:pt>
                <c:pt idx="58">
                  <c:v>50.387599999999999</c:v>
                </c:pt>
                <c:pt idx="59">
                  <c:v>50.0398</c:v>
                </c:pt>
                <c:pt idx="60">
                  <c:v>49.843600000000002</c:v>
                </c:pt>
                <c:pt idx="61">
                  <c:v>49.930399999999999</c:v>
                </c:pt>
                <c:pt idx="62">
                  <c:v>49.733899999999998</c:v>
                </c:pt>
                <c:pt idx="63">
                  <c:v>48.977899999999998</c:v>
                </c:pt>
                <c:pt idx="64">
                  <c:v>47.857900000000001</c:v>
                </c:pt>
                <c:pt idx="65">
                  <c:v>46.593699999999998</c:v>
                </c:pt>
                <c:pt idx="66">
                  <c:v>45.922199999999997</c:v>
                </c:pt>
                <c:pt idx="67">
                  <c:v>45.686</c:v>
                </c:pt>
                <c:pt idx="68">
                  <c:v>45.5702</c:v>
                </c:pt>
                <c:pt idx="69">
                  <c:v>45.464599999999997</c:v>
                </c:pt>
                <c:pt idx="70">
                  <c:v>44.988700000000001</c:v>
                </c:pt>
                <c:pt idx="71">
                  <c:v>44.2042</c:v>
                </c:pt>
                <c:pt idx="72">
                  <c:v>43.0762</c:v>
                </c:pt>
                <c:pt idx="73">
                  <c:v>41.722000000000001</c:v>
                </c:pt>
                <c:pt idx="74">
                  <c:v>40.353400000000001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8-4B86-B925-CAF9A77B9BD0}"/>
            </c:ext>
          </c:extLst>
        </c:ser>
        <c:ser>
          <c:idx val="1"/>
          <c:order val="1"/>
          <c:tx>
            <c:strRef>
              <c:f>'Гондурас-Бриньоли'!$E$2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cat>
          <c:val>
            <c:numRef>
              <c:f>'Гондурас-Бриньоли'!$E$3:$E$116</c:f>
              <c:numCache>
                <c:formatCode>0.00</c:formatCode>
                <c:ptCount val="114"/>
                <c:pt idx="0">
                  <c:v>24.931799999999999</c:v>
                </c:pt>
                <c:pt idx="1">
                  <c:v>25.2544</c:v>
                </c:pt>
                <c:pt idx="2">
                  <c:v>25.736699999999999</c:v>
                </c:pt>
                <c:pt idx="3">
                  <c:v>26.8034</c:v>
                </c:pt>
                <c:pt idx="4">
                  <c:v>28.573899999999998</c:v>
                </c:pt>
                <c:pt idx="5">
                  <c:v>30.738900000000001</c:v>
                </c:pt>
                <c:pt idx="6">
                  <c:v>32.112400000000001</c:v>
                </c:pt>
                <c:pt idx="7">
                  <c:v>32.154600000000002</c:v>
                </c:pt>
                <c:pt idx="8">
                  <c:v>30.9772</c:v>
                </c:pt>
                <c:pt idx="9">
                  <c:v>29.225000000000001</c:v>
                </c:pt>
                <c:pt idx="10">
                  <c:v>27.863399999999999</c:v>
                </c:pt>
                <c:pt idx="11">
                  <c:v>27.282499999999999</c:v>
                </c:pt>
                <c:pt idx="12">
                  <c:v>27.318200000000001</c:v>
                </c:pt>
                <c:pt idx="13">
                  <c:v>27.797599999999999</c:v>
                </c:pt>
                <c:pt idx="14">
                  <c:v>28.588100000000001</c:v>
                </c:pt>
                <c:pt idx="15">
                  <c:v>29.537700000000001</c:v>
                </c:pt>
                <c:pt idx="16">
                  <c:v>30.3169</c:v>
                </c:pt>
                <c:pt idx="17">
                  <c:v>30.5504</c:v>
                </c:pt>
                <c:pt idx="18">
                  <c:v>30.261800000000001</c:v>
                </c:pt>
                <c:pt idx="19">
                  <c:v>29.948399999999999</c:v>
                </c:pt>
                <c:pt idx="20">
                  <c:v>29.3172</c:v>
                </c:pt>
                <c:pt idx="21">
                  <c:v>28.3216</c:v>
                </c:pt>
                <c:pt idx="22">
                  <c:v>27.411300000000001</c:v>
                </c:pt>
                <c:pt idx="23">
                  <c:v>26.962</c:v>
                </c:pt>
                <c:pt idx="24">
                  <c:v>27.1691</c:v>
                </c:pt>
                <c:pt idx="25">
                  <c:v>27.975300000000001</c:v>
                </c:pt>
                <c:pt idx="26">
                  <c:v>29.411799999999999</c:v>
                </c:pt>
                <c:pt idx="27">
                  <c:v>30.602599999999999</c:v>
                </c:pt>
                <c:pt idx="28">
                  <c:v>31.013400000000001</c:v>
                </c:pt>
                <c:pt idx="29">
                  <c:v>31.103300000000001</c:v>
                </c:pt>
                <c:pt idx="30">
                  <c:v>31.410699999999999</c:v>
                </c:pt>
                <c:pt idx="31">
                  <c:v>32.061500000000002</c:v>
                </c:pt>
                <c:pt idx="32">
                  <c:v>32.8673</c:v>
                </c:pt>
                <c:pt idx="33">
                  <c:v>33.491399999999999</c:v>
                </c:pt>
                <c:pt idx="34">
                  <c:v>33.265700000000002</c:v>
                </c:pt>
                <c:pt idx="35">
                  <c:v>32.437800000000003</c:v>
                </c:pt>
                <c:pt idx="36">
                  <c:v>31.186299999999999</c:v>
                </c:pt>
                <c:pt idx="37">
                  <c:v>29.708100000000002</c:v>
                </c:pt>
                <c:pt idx="38">
                  <c:v>28.480799999999999</c:v>
                </c:pt>
                <c:pt idx="39">
                  <c:v>27.2363</c:v>
                </c:pt>
                <c:pt idx="40">
                  <c:v>25.886700000000001</c:v>
                </c:pt>
                <c:pt idx="41">
                  <c:v>24.558499999999999</c:v>
                </c:pt>
                <c:pt idx="42">
                  <c:v>23.3169</c:v>
                </c:pt>
                <c:pt idx="43">
                  <c:v>22.445699999999999</c:v>
                </c:pt>
                <c:pt idx="44">
                  <c:v>21.844799999999999</c:v>
                </c:pt>
                <c:pt idx="45">
                  <c:v>21.441400000000002</c:v>
                </c:pt>
                <c:pt idx="46">
                  <c:v>21.115600000000001</c:v>
                </c:pt>
                <c:pt idx="47">
                  <c:v>20.853200000000001</c:v>
                </c:pt>
                <c:pt idx="48">
                  <c:v>20.502800000000001</c:v>
                </c:pt>
                <c:pt idx="49">
                  <c:v>19.938600000000001</c:v>
                </c:pt>
                <c:pt idx="50">
                  <c:v>19.396000000000001</c:v>
                </c:pt>
                <c:pt idx="51">
                  <c:v>18.918800000000001</c:v>
                </c:pt>
                <c:pt idx="52">
                  <c:v>18.4955</c:v>
                </c:pt>
                <c:pt idx="53">
                  <c:v>18.0428</c:v>
                </c:pt>
                <c:pt idx="54">
                  <c:v>17.4907</c:v>
                </c:pt>
                <c:pt idx="55">
                  <c:v>16.91</c:v>
                </c:pt>
                <c:pt idx="56">
                  <c:v>16.404</c:v>
                </c:pt>
                <c:pt idx="57">
                  <c:v>15.955500000000001</c:v>
                </c:pt>
                <c:pt idx="58">
                  <c:v>15.562799999999999</c:v>
                </c:pt>
                <c:pt idx="59">
                  <c:v>15.106999999999999</c:v>
                </c:pt>
                <c:pt idx="60">
                  <c:v>14.4826</c:v>
                </c:pt>
                <c:pt idx="61">
                  <c:v>13.8728</c:v>
                </c:pt>
                <c:pt idx="62">
                  <c:v>13.3163</c:v>
                </c:pt>
                <c:pt idx="63">
                  <c:v>12.7631</c:v>
                </c:pt>
                <c:pt idx="64">
                  <c:v>12.244</c:v>
                </c:pt>
                <c:pt idx="65">
                  <c:v>11.815200000000001</c:v>
                </c:pt>
                <c:pt idx="66">
                  <c:v>11.3841</c:v>
                </c:pt>
                <c:pt idx="67">
                  <c:v>10.9549</c:v>
                </c:pt>
                <c:pt idx="68">
                  <c:v>10.5053</c:v>
                </c:pt>
                <c:pt idx="69">
                  <c:v>10.0458</c:v>
                </c:pt>
                <c:pt idx="70">
                  <c:v>9.5837000000000003</c:v>
                </c:pt>
                <c:pt idx="71">
                  <c:v>9.1936</c:v>
                </c:pt>
                <c:pt idx="72">
                  <c:v>8.8909000000000002</c:v>
                </c:pt>
                <c:pt idx="73">
                  <c:v>8.6484000000000005</c:v>
                </c:pt>
                <c:pt idx="74">
                  <c:v>8.4149999999999991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8-4B86-B925-CAF9A77B9BD0}"/>
            </c:ext>
          </c:extLst>
        </c:ser>
        <c:ser>
          <c:idx val="2"/>
          <c:order val="2"/>
          <c:tx>
            <c:strRef>
              <c:f>'Гондурас-Бриньоли'!$F$2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cat>
          <c:val>
            <c:numRef>
              <c:f>'Гондурас-Бриньоли'!$F$3:$F$116</c:f>
              <c:numCache>
                <c:formatCode>0.00</c:formatCode>
                <c:ptCount val="114"/>
                <c:pt idx="40" formatCode="0.0">
                  <c:v>52.5</c:v>
                </c:pt>
                <c:pt idx="41" formatCode="0.0">
                  <c:v>52.4</c:v>
                </c:pt>
                <c:pt idx="42" formatCode="0.0">
                  <c:v>52.3</c:v>
                </c:pt>
                <c:pt idx="43" formatCode="0.0">
                  <c:v>52.1</c:v>
                </c:pt>
                <c:pt idx="44" formatCode="0.0">
                  <c:v>51.9</c:v>
                </c:pt>
                <c:pt idx="45" formatCode="0.0">
                  <c:v>51.6</c:v>
                </c:pt>
                <c:pt idx="46" formatCode="0.0">
                  <c:v>51.2</c:v>
                </c:pt>
                <c:pt idx="47" formatCode="0.0">
                  <c:v>50.8</c:v>
                </c:pt>
                <c:pt idx="48" formatCode="0.0">
                  <c:v>50.4</c:v>
                </c:pt>
                <c:pt idx="49" formatCode="0.0">
                  <c:v>49.9</c:v>
                </c:pt>
                <c:pt idx="50" formatCode="0.0">
                  <c:v>49.4</c:v>
                </c:pt>
                <c:pt idx="51" formatCode="0.0">
                  <c:v>49</c:v>
                </c:pt>
                <c:pt idx="52" formatCode="0.0">
                  <c:v>48.6</c:v>
                </c:pt>
                <c:pt idx="53" formatCode="0.0">
                  <c:v>48.2</c:v>
                </c:pt>
                <c:pt idx="54" formatCode="0.0">
                  <c:v>47.9</c:v>
                </c:pt>
                <c:pt idx="55" formatCode="0.0">
                  <c:v>47.7</c:v>
                </c:pt>
                <c:pt idx="56" formatCode="0.0">
                  <c:v>47.3</c:v>
                </c:pt>
                <c:pt idx="57" formatCode="0.0">
                  <c:v>46.9</c:v>
                </c:pt>
                <c:pt idx="58" formatCode="0.0">
                  <c:v>46.6</c:v>
                </c:pt>
                <c:pt idx="59" formatCode="0.0">
                  <c:v>46.4</c:v>
                </c:pt>
                <c:pt idx="60" formatCode="0.0">
                  <c:v>46.3</c:v>
                </c:pt>
                <c:pt idx="61" formatCode="0.0">
                  <c:v>46.2</c:v>
                </c:pt>
                <c:pt idx="62" formatCode="0.0">
                  <c:v>46.1</c:v>
                </c:pt>
                <c:pt idx="63" formatCode="0.0">
                  <c:v>45.9</c:v>
                </c:pt>
                <c:pt idx="64" formatCode="0.0">
                  <c:v>45.8</c:v>
                </c:pt>
                <c:pt idx="65" formatCode="0.0">
                  <c:v>46</c:v>
                </c:pt>
                <c:pt idx="66" formatCode="0.0">
                  <c:v>46</c:v>
                </c:pt>
                <c:pt idx="67" formatCode="0.0">
                  <c:v>45.7</c:v>
                </c:pt>
                <c:pt idx="68" formatCode="0.0">
                  <c:v>45.3</c:v>
                </c:pt>
                <c:pt idx="69" formatCode="0.0">
                  <c:v>44.9</c:v>
                </c:pt>
                <c:pt idx="70" formatCode="0.0">
                  <c:v>44.3</c:v>
                </c:pt>
                <c:pt idx="71" formatCode="0.0">
                  <c:v>43.7</c:v>
                </c:pt>
                <c:pt idx="72" formatCode="0.0">
                  <c:v>43.1</c:v>
                </c:pt>
                <c:pt idx="73" formatCode="0.0">
                  <c:v>42.4</c:v>
                </c:pt>
                <c:pt idx="74" formatCode="0.0">
                  <c:v>41.8</c:v>
                </c:pt>
                <c:pt idx="75" formatCode="0.0">
                  <c:v>41.1</c:v>
                </c:pt>
                <c:pt idx="76" formatCode="0.0">
                  <c:v>40.5</c:v>
                </c:pt>
                <c:pt idx="77" formatCode="0.0">
                  <c:v>39.9</c:v>
                </c:pt>
                <c:pt idx="78" formatCode="0.0">
                  <c:v>39.299999999999997</c:v>
                </c:pt>
                <c:pt idx="79" formatCode="0.0">
                  <c:v>38.799999999999997</c:v>
                </c:pt>
                <c:pt idx="80" formatCode="0.0">
                  <c:v>38.5</c:v>
                </c:pt>
                <c:pt idx="81" formatCode="0.0">
                  <c:v>38.200000000000003</c:v>
                </c:pt>
                <c:pt idx="82" formatCode="0.0">
                  <c:v>37.9</c:v>
                </c:pt>
                <c:pt idx="83" formatCode="0.0">
                  <c:v>37.700000000000003</c:v>
                </c:pt>
                <c:pt idx="84" formatCode="0.0">
                  <c:v>37.299999999999997</c:v>
                </c:pt>
                <c:pt idx="85" formatCode="0.0">
                  <c:v>36.9</c:v>
                </c:pt>
                <c:pt idx="86" formatCode="0.0">
                  <c:v>36.299999999999997</c:v>
                </c:pt>
                <c:pt idx="87" formatCode="0.0">
                  <c:v>35.700000000000003</c:v>
                </c:pt>
                <c:pt idx="88" formatCode="0.0">
                  <c:v>35.1</c:v>
                </c:pt>
                <c:pt idx="89" formatCode="0.0">
                  <c:v>34.6</c:v>
                </c:pt>
                <c:pt idx="90" formatCode="0.0">
                  <c:v>34.200000000000003</c:v>
                </c:pt>
                <c:pt idx="91" formatCode="0.0">
                  <c:v>33.4</c:v>
                </c:pt>
                <c:pt idx="92" formatCode="0.0">
                  <c:v>32.4</c:v>
                </c:pt>
                <c:pt idx="93" formatCode="0.0">
                  <c:v>31.4</c:v>
                </c:pt>
                <c:pt idx="94" formatCode="0.0">
                  <c:v>30.5</c:v>
                </c:pt>
                <c:pt idx="95" formatCode="0.0">
                  <c:v>29.6</c:v>
                </c:pt>
                <c:pt idx="96" formatCode="0.0">
                  <c:v>28.7</c:v>
                </c:pt>
                <c:pt idx="97" formatCode="0.0">
                  <c:v>28.1</c:v>
                </c:pt>
                <c:pt idx="98" formatCode="0.0">
                  <c:v>27.5</c:v>
                </c:pt>
                <c:pt idx="99" formatCode="0.0">
                  <c:v>27</c:v>
                </c:pt>
                <c:pt idx="100" formatCode="0.0">
                  <c:v>26.3</c:v>
                </c:pt>
                <c:pt idx="101" formatCode="0.0">
                  <c:v>25.8</c:v>
                </c:pt>
                <c:pt idx="102" formatCode="0.0">
                  <c:v>25.3</c:v>
                </c:pt>
                <c:pt idx="103" formatCode="0.0">
                  <c:v>24.8</c:v>
                </c:pt>
                <c:pt idx="104" formatCode="0.0">
                  <c:v>24.4</c:v>
                </c:pt>
                <c:pt idx="105" formatCode="0.0">
                  <c:v>24.1</c:v>
                </c:pt>
                <c:pt idx="106" formatCode="0.0">
                  <c:v>23.8</c:v>
                </c:pt>
                <c:pt idx="107" formatCode="0.0">
                  <c:v>23.5</c:v>
                </c:pt>
                <c:pt idx="108" formatCode="0.0">
                  <c:v>23.4</c:v>
                </c:pt>
                <c:pt idx="109" formatCode="0.0">
                  <c:v>23.1</c:v>
                </c:pt>
                <c:pt idx="110" formatCode="0.0">
                  <c:v>22.8</c:v>
                </c:pt>
                <c:pt idx="111" formatCode="0.0">
                  <c:v>22.5</c:v>
                </c:pt>
                <c:pt idx="112" formatCode="0.0">
                  <c:v>22.2</c:v>
                </c:pt>
                <c:pt idx="113" formatCode="0.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58-4B86-B925-CAF9A77B9BD0}"/>
            </c:ext>
          </c:extLst>
        </c:ser>
        <c:ser>
          <c:idx val="3"/>
          <c:order val="3"/>
          <c:tx>
            <c:strRef>
              <c:f>'Гондурас-Бриньоли'!$G$2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'Гондурас-Бриньоли'!$A$3:$A$116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cat>
          <c:val>
            <c:numRef>
              <c:f>'Гондурас-Бриньоли'!$G$3:$G$116</c:f>
              <c:numCache>
                <c:formatCode>0.00</c:formatCode>
                <c:ptCount val="114"/>
                <c:pt idx="40" formatCode="0.0">
                  <c:v>25.7</c:v>
                </c:pt>
                <c:pt idx="41" formatCode="0.0">
                  <c:v>25.1</c:v>
                </c:pt>
                <c:pt idx="42" formatCode="0.0">
                  <c:v>24.6</c:v>
                </c:pt>
                <c:pt idx="43" formatCode="0.0">
                  <c:v>24</c:v>
                </c:pt>
                <c:pt idx="44" formatCode="0.0">
                  <c:v>23.4</c:v>
                </c:pt>
                <c:pt idx="45" formatCode="0.0">
                  <c:v>22.7</c:v>
                </c:pt>
                <c:pt idx="46" formatCode="0.0">
                  <c:v>22</c:v>
                </c:pt>
                <c:pt idx="47" formatCode="0.0">
                  <c:v>21.3</c:v>
                </c:pt>
                <c:pt idx="48" formatCode="0.0">
                  <c:v>20.6</c:v>
                </c:pt>
                <c:pt idx="49" formatCode="0.0">
                  <c:v>19.8</c:v>
                </c:pt>
                <c:pt idx="50" formatCode="0.0">
                  <c:v>19.100000000000001</c:v>
                </c:pt>
                <c:pt idx="51" formatCode="0.0">
                  <c:v>18.5</c:v>
                </c:pt>
                <c:pt idx="52" formatCode="0.0">
                  <c:v>17.7</c:v>
                </c:pt>
                <c:pt idx="53" formatCode="0.0">
                  <c:v>17.100000000000001</c:v>
                </c:pt>
                <c:pt idx="54" formatCode="0.0">
                  <c:v>16.399999999999999</c:v>
                </c:pt>
                <c:pt idx="55" formatCode="0.0">
                  <c:v>15.9</c:v>
                </c:pt>
                <c:pt idx="56" formatCode="0.0">
                  <c:v>15.3</c:v>
                </c:pt>
                <c:pt idx="57" formatCode="0.0">
                  <c:v>14.7</c:v>
                </c:pt>
                <c:pt idx="58" formatCode="0.0">
                  <c:v>14.2</c:v>
                </c:pt>
                <c:pt idx="59" formatCode="0.0">
                  <c:v>13.7</c:v>
                </c:pt>
                <c:pt idx="60" formatCode="0.0">
                  <c:v>13.2</c:v>
                </c:pt>
                <c:pt idx="61" formatCode="0.0">
                  <c:v>12.8</c:v>
                </c:pt>
                <c:pt idx="62" formatCode="0.0">
                  <c:v>12.4</c:v>
                </c:pt>
                <c:pt idx="63" formatCode="0.0">
                  <c:v>12.9</c:v>
                </c:pt>
                <c:pt idx="64" formatCode="0.0">
                  <c:v>14.2</c:v>
                </c:pt>
                <c:pt idx="65" formatCode="0.0">
                  <c:v>11.1</c:v>
                </c:pt>
                <c:pt idx="66" formatCode="0.0">
                  <c:v>10.9</c:v>
                </c:pt>
                <c:pt idx="67" formatCode="0.0">
                  <c:v>10.6</c:v>
                </c:pt>
                <c:pt idx="68" formatCode="0.0">
                  <c:v>10.3</c:v>
                </c:pt>
                <c:pt idx="69" formatCode="0.0">
                  <c:v>10</c:v>
                </c:pt>
                <c:pt idx="70" formatCode="0.0">
                  <c:v>9.6999999999999993</c:v>
                </c:pt>
                <c:pt idx="71" formatCode="0.0">
                  <c:v>9.4</c:v>
                </c:pt>
                <c:pt idx="72" formatCode="0.0">
                  <c:v>9.1</c:v>
                </c:pt>
                <c:pt idx="73" formatCode="0.0">
                  <c:v>8.6999999999999993</c:v>
                </c:pt>
                <c:pt idx="74" formatCode="0.0">
                  <c:v>8.5</c:v>
                </c:pt>
                <c:pt idx="75" formatCode="0.0">
                  <c:v>8.1999999999999993</c:v>
                </c:pt>
                <c:pt idx="76" formatCode="0.0">
                  <c:v>8</c:v>
                </c:pt>
                <c:pt idx="77" formatCode="0.0">
                  <c:v>7.8</c:v>
                </c:pt>
                <c:pt idx="78" formatCode="0.0">
                  <c:v>7.6</c:v>
                </c:pt>
                <c:pt idx="79" formatCode="0.0">
                  <c:v>7.3</c:v>
                </c:pt>
                <c:pt idx="80" formatCode="0.0">
                  <c:v>7</c:v>
                </c:pt>
                <c:pt idx="81" formatCode="0.0">
                  <c:v>6.8</c:v>
                </c:pt>
                <c:pt idx="82" formatCode="0.0">
                  <c:v>6.6</c:v>
                </c:pt>
                <c:pt idx="83" formatCode="0.0">
                  <c:v>6.4</c:v>
                </c:pt>
                <c:pt idx="84" formatCode="0.0">
                  <c:v>6.2</c:v>
                </c:pt>
                <c:pt idx="85" formatCode="0.0">
                  <c:v>6</c:v>
                </c:pt>
                <c:pt idx="86" formatCode="0.0">
                  <c:v>5.8</c:v>
                </c:pt>
                <c:pt idx="87" formatCode="0.0">
                  <c:v>5.6</c:v>
                </c:pt>
                <c:pt idx="88" formatCode="0.0">
                  <c:v>7.9</c:v>
                </c:pt>
                <c:pt idx="89" formatCode="0.0">
                  <c:v>5.4</c:v>
                </c:pt>
                <c:pt idx="90" formatCode="0.0">
                  <c:v>5.2</c:v>
                </c:pt>
                <c:pt idx="91" formatCode="0.0">
                  <c:v>5.0999999999999996</c:v>
                </c:pt>
                <c:pt idx="92" formatCode="0.0">
                  <c:v>5</c:v>
                </c:pt>
                <c:pt idx="93" formatCode="0.0">
                  <c:v>5</c:v>
                </c:pt>
                <c:pt idx="94" formatCode="0.0">
                  <c:v>4.9000000000000004</c:v>
                </c:pt>
                <c:pt idx="95" formatCode="0.0">
                  <c:v>4.8</c:v>
                </c:pt>
                <c:pt idx="96" formatCode="0.0">
                  <c:v>4.8</c:v>
                </c:pt>
                <c:pt idx="97" formatCode="0.0">
                  <c:v>4.8</c:v>
                </c:pt>
                <c:pt idx="98" formatCode="0.0">
                  <c:v>4.7</c:v>
                </c:pt>
                <c:pt idx="99" formatCode="0.0">
                  <c:v>4.7</c:v>
                </c:pt>
                <c:pt idx="100" formatCode="0.0">
                  <c:v>4.8</c:v>
                </c:pt>
                <c:pt idx="101" formatCode="0.0">
                  <c:v>4.7</c:v>
                </c:pt>
                <c:pt idx="102" formatCode="0.0">
                  <c:v>4.5999999999999996</c:v>
                </c:pt>
                <c:pt idx="103" formatCode="0.0">
                  <c:v>4.5999999999999996</c:v>
                </c:pt>
                <c:pt idx="104" formatCode="0.0">
                  <c:v>4.5</c:v>
                </c:pt>
                <c:pt idx="105" formatCode="0.0">
                  <c:v>4.5</c:v>
                </c:pt>
                <c:pt idx="106" formatCode="0.0">
                  <c:v>4.4000000000000004</c:v>
                </c:pt>
                <c:pt idx="107" formatCode="0.0">
                  <c:v>4.4000000000000004</c:v>
                </c:pt>
                <c:pt idx="108" formatCode="0.0">
                  <c:v>4.5</c:v>
                </c:pt>
                <c:pt idx="109" formatCode="0.0">
                  <c:v>4.5</c:v>
                </c:pt>
                <c:pt idx="110" formatCode="0.0">
                  <c:v>5.0999999999999996</c:v>
                </c:pt>
                <c:pt idx="111" formatCode="0.0">
                  <c:v>5.7</c:v>
                </c:pt>
                <c:pt idx="112" formatCode="0.0">
                  <c:v>4.4000000000000004</c:v>
                </c:pt>
                <c:pt idx="113" formatCode="0.0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58-4B86-B925-CAF9A77B9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503455"/>
        <c:axId val="1033501535"/>
      </c:lineChart>
      <c:catAx>
        <c:axId val="103350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01535"/>
        <c:crosses val="autoZero"/>
        <c:auto val="1"/>
        <c:lblAlgn val="ctr"/>
        <c:lblOffset val="100"/>
        <c:noMultiLvlLbl val="0"/>
      </c:catAx>
      <c:valAx>
        <c:axId val="10335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0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Гондурас (Бриньоли 2015 + </a:t>
            </a:r>
            <a:r>
              <a:rPr lang="en-US"/>
              <a:t>WPP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'Гондурас-Бриньоли'!$K$2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'Гондурас-Бриньоли'!$J$3:$J$116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'Гондурас-Бриньоли'!$K$3:$K$116</c:f>
              <c:numCache>
                <c:formatCode>0.0</c:formatCode>
                <c:ptCount val="114"/>
                <c:pt idx="0">
                  <c:v>41.353400000000001</c:v>
                </c:pt>
                <c:pt idx="1">
                  <c:v>41.9131</c:v>
                </c:pt>
                <c:pt idx="2">
                  <c:v>42.148299999999999</c:v>
                </c:pt>
                <c:pt idx="3">
                  <c:v>41.9236</c:v>
                </c:pt>
                <c:pt idx="4">
                  <c:v>41.094000000000001</c:v>
                </c:pt>
                <c:pt idx="5">
                  <c:v>39.770099999999999</c:v>
                </c:pt>
                <c:pt idx="6">
                  <c:v>38.770899999999997</c:v>
                </c:pt>
                <c:pt idx="7">
                  <c:v>38.575800000000001</c:v>
                </c:pt>
                <c:pt idx="8">
                  <c:v>38.596800000000002</c:v>
                </c:pt>
                <c:pt idx="9">
                  <c:v>38.627499999999998</c:v>
                </c:pt>
                <c:pt idx="10">
                  <c:v>40.045900000000003</c:v>
                </c:pt>
                <c:pt idx="11">
                  <c:v>41.6843</c:v>
                </c:pt>
                <c:pt idx="12">
                  <c:v>43.192799999999998</c:v>
                </c:pt>
                <c:pt idx="13">
                  <c:v>44.523400000000002</c:v>
                </c:pt>
                <c:pt idx="14">
                  <c:v>45.500700000000002</c:v>
                </c:pt>
                <c:pt idx="15">
                  <c:v>46.234699999999997</c:v>
                </c:pt>
                <c:pt idx="16">
                  <c:v>46.861800000000002</c:v>
                </c:pt>
                <c:pt idx="17">
                  <c:v>47.303600000000003</c:v>
                </c:pt>
                <c:pt idx="18">
                  <c:v>47.651200000000003</c:v>
                </c:pt>
                <c:pt idx="19">
                  <c:v>48.1008</c:v>
                </c:pt>
                <c:pt idx="20">
                  <c:v>48.5152</c:v>
                </c:pt>
                <c:pt idx="21">
                  <c:v>48.303600000000003</c:v>
                </c:pt>
                <c:pt idx="22">
                  <c:v>47.433100000000003</c:v>
                </c:pt>
                <c:pt idx="23">
                  <c:v>46.523499999999999</c:v>
                </c:pt>
                <c:pt idx="24">
                  <c:v>46.266399999999997</c:v>
                </c:pt>
                <c:pt idx="25">
                  <c:v>46.939100000000003</c:v>
                </c:pt>
                <c:pt idx="26">
                  <c:v>48.446899999999999</c:v>
                </c:pt>
                <c:pt idx="27">
                  <c:v>50.255099999999999</c:v>
                </c:pt>
                <c:pt idx="28">
                  <c:v>51.323700000000002</c:v>
                </c:pt>
                <c:pt idx="29">
                  <c:v>51.264099999999999</c:v>
                </c:pt>
                <c:pt idx="30">
                  <c:v>50.31</c:v>
                </c:pt>
                <c:pt idx="31">
                  <c:v>49.320099999999996</c:v>
                </c:pt>
                <c:pt idx="32">
                  <c:v>48.58</c:v>
                </c:pt>
                <c:pt idx="33">
                  <c:v>48.285299999999999</c:v>
                </c:pt>
                <c:pt idx="34">
                  <c:v>48.568100000000001</c:v>
                </c:pt>
                <c:pt idx="35">
                  <c:v>49.381999999999998</c:v>
                </c:pt>
                <c:pt idx="36">
                  <c:v>50.5916</c:v>
                </c:pt>
                <c:pt idx="37">
                  <c:v>51.833799999999997</c:v>
                </c:pt>
                <c:pt idx="38">
                  <c:v>52.8217</c:v>
                </c:pt>
                <c:pt idx="39">
                  <c:v>53.4405</c:v>
                </c:pt>
                <c:pt idx="40">
                  <c:v>53.628818294700004</c:v>
                </c:pt>
                <c:pt idx="41">
                  <c:v>53.684300285399999</c:v>
                </c:pt>
                <c:pt idx="42">
                  <c:v>53.624945951400001</c:v>
                </c:pt>
                <c:pt idx="43">
                  <c:v>53.5372917304</c:v>
                </c:pt>
                <c:pt idx="44">
                  <c:v>53.243837483500002</c:v>
                </c:pt>
                <c:pt idx="45">
                  <c:v>52.739817041999999</c:v>
                </c:pt>
                <c:pt idx="46">
                  <c:v>52.125889983200004</c:v>
                </c:pt>
                <c:pt idx="47">
                  <c:v>51.561726511000003</c:v>
                </c:pt>
                <c:pt idx="48">
                  <c:v>50.918072209199998</c:v>
                </c:pt>
                <c:pt idx="49">
                  <c:v>50.1508270219</c:v>
                </c:pt>
                <c:pt idx="50">
                  <c:v>49.4</c:v>
                </c:pt>
                <c:pt idx="51">
                  <c:v>49</c:v>
                </c:pt>
                <c:pt idx="52">
                  <c:v>48.6</c:v>
                </c:pt>
                <c:pt idx="53">
                  <c:v>48.2</c:v>
                </c:pt>
                <c:pt idx="54">
                  <c:v>47.9</c:v>
                </c:pt>
                <c:pt idx="55">
                  <c:v>47.7</c:v>
                </c:pt>
                <c:pt idx="56">
                  <c:v>47.3</c:v>
                </c:pt>
                <c:pt idx="57">
                  <c:v>46.9</c:v>
                </c:pt>
                <c:pt idx="58">
                  <c:v>46.6</c:v>
                </c:pt>
                <c:pt idx="59">
                  <c:v>46.4</c:v>
                </c:pt>
                <c:pt idx="60">
                  <c:v>46.3</c:v>
                </c:pt>
                <c:pt idx="61">
                  <c:v>46.2</c:v>
                </c:pt>
                <c:pt idx="62">
                  <c:v>46.1</c:v>
                </c:pt>
                <c:pt idx="63">
                  <c:v>45.9</c:v>
                </c:pt>
                <c:pt idx="64">
                  <c:v>45.8</c:v>
                </c:pt>
                <c:pt idx="65">
                  <c:v>46</c:v>
                </c:pt>
                <c:pt idx="66">
                  <c:v>46</c:v>
                </c:pt>
                <c:pt idx="67">
                  <c:v>45.7</c:v>
                </c:pt>
                <c:pt idx="68">
                  <c:v>45.3</c:v>
                </c:pt>
                <c:pt idx="69">
                  <c:v>44.9</c:v>
                </c:pt>
                <c:pt idx="70">
                  <c:v>44.3</c:v>
                </c:pt>
                <c:pt idx="71">
                  <c:v>43.7</c:v>
                </c:pt>
                <c:pt idx="72">
                  <c:v>43.1</c:v>
                </c:pt>
                <c:pt idx="73">
                  <c:v>42.4</c:v>
                </c:pt>
                <c:pt idx="74">
                  <c:v>41.8</c:v>
                </c:pt>
                <c:pt idx="75">
                  <c:v>41.1</c:v>
                </c:pt>
                <c:pt idx="76">
                  <c:v>40.5</c:v>
                </c:pt>
                <c:pt idx="77">
                  <c:v>39.9</c:v>
                </c:pt>
                <c:pt idx="78">
                  <c:v>39.299999999999997</c:v>
                </c:pt>
                <c:pt idx="79">
                  <c:v>38.799999999999997</c:v>
                </c:pt>
                <c:pt idx="80">
                  <c:v>38.5</c:v>
                </c:pt>
                <c:pt idx="81">
                  <c:v>38.200000000000003</c:v>
                </c:pt>
                <c:pt idx="82">
                  <c:v>37.9</c:v>
                </c:pt>
                <c:pt idx="83">
                  <c:v>37.700000000000003</c:v>
                </c:pt>
                <c:pt idx="84">
                  <c:v>37.299999999999997</c:v>
                </c:pt>
                <c:pt idx="85">
                  <c:v>36.9</c:v>
                </c:pt>
                <c:pt idx="86">
                  <c:v>36.299999999999997</c:v>
                </c:pt>
                <c:pt idx="87">
                  <c:v>35.700000000000003</c:v>
                </c:pt>
                <c:pt idx="88">
                  <c:v>35.1</c:v>
                </c:pt>
                <c:pt idx="89">
                  <c:v>34.6</c:v>
                </c:pt>
                <c:pt idx="90">
                  <c:v>34.200000000000003</c:v>
                </c:pt>
                <c:pt idx="91">
                  <c:v>33.4</c:v>
                </c:pt>
                <c:pt idx="92">
                  <c:v>32.4</c:v>
                </c:pt>
                <c:pt idx="93">
                  <c:v>31.4</c:v>
                </c:pt>
                <c:pt idx="94">
                  <c:v>30.5</c:v>
                </c:pt>
                <c:pt idx="95">
                  <c:v>29.6</c:v>
                </c:pt>
                <c:pt idx="96">
                  <c:v>28.7</c:v>
                </c:pt>
                <c:pt idx="97">
                  <c:v>28.1</c:v>
                </c:pt>
                <c:pt idx="98">
                  <c:v>27.5</c:v>
                </c:pt>
                <c:pt idx="99">
                  <c:v>27</c:v>
                </c:pt>
                <c:pt idx="100">
                  <c:v>26.3</c:v>
                </c:pt>
                <c:pt idx="101">
                  <c:v>25.8</c:v>
                </c:pt>
                <c:pt idx="102">
                  <c:v>25.3</c:v>
                </c:pt>
                <c:pt idx="103">
                  <c:v>24.8</c:v>
                </c:pt>
                <c:pt idx="104">
                  <c:v>24.4</c:v>
                </c:pt>
                <c:pt idx="105">
                  <c:v>24.1</c:v>
                </c:pt>
                <c:pt idx="106">
                  <c:v>23.8</c:v>
                </c:pt>
                <c:pt idx="107">
                  <c:v>23.5</c:v>
                </c:pt>
                <c:pt idx="108">
                  <c:v>23.4</c:v>
                </c:pt>
                <c:pt idx="109">
                  <c:v>23.1</c:v>
                </c:pt>
                <c:pt idx="110">
                  <c:v>22.8</c:v>
                </c:pt>
                <c:pt idx="111">
                  <c:v>22.5</c:v>
                </c:pt>
                <c:pt idx="112">
                  <c:v>22.2</c:v>
                </c:pt>
                <c:pt idx="113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5-4784-9DFD-D096959CE547}"/>
            </c:ext>
          </c:extLst>
        </c:ser>
        <c:ser>
          <c:idx val="1"/>
          <c:order val="1"/>
          <c:tx>
            <c:strRef>
              <c:f>'Гондурас-Бриньоли'!$L$2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'Гондурас-Бриньоли'!$J$3:$J$116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'Гондурас-Бриньоли'!$L$3:$L$116</c:f>
              <c:numCache>
                <c:formatCode>0.0</c:formatCode>
                <c:ptCount val="114"/>
                <c:pt idx="0">
                  <c:v>24.931799999999999</c:v>
                </c:pt>
                <c:pt idx="1">
                  <c:v>25.2544</c:v>
                </c:pt>
                <c:pt idx="2">
                  <c:v>25.736699999999999</c:v>
                </c:pt>
                <c:pt idx="3">
                  <c:v>26.8034</c:v>
                </c:pt>
                <c:pt idx="4">
                  <c:v>28.573899999999998</c:v>
                </c:pt>
                <c:pt idx="5">
                  <c:v>30.738900000000001</c:v>
                </c:pt>
                <c:pt idx="6">
                  <c:v>32.112400000000001</c:v>
                </c:pt>
                <c:pt idx="7">
                  <c:v>32.154600000000002</c:v>
                </c:pt>
                <c:pt idx="8">
                  <c:v>30.9772</c:v>
                </c:pt>
                <c:pt idx="9">
                  <c:v>29.225000000000001</c:v>
                </c:pt>
                <c:pt idx="10">
                  <c:v>27.863399999999999</c:v>
                </c:pt>
                <c:pt idx="11">
                  <c:v>27.282499999999999</c:v>
                </c:pt>
                <c:pt idx="12">
                  <c:v>27.318200000000001</c:v>
                </c:pt>
                <c:pt idx="13">
                  <c:v>27.797599999999999</c:v>
                </c:pt>
                <c:pt idx="14">
                  <c:v>28.588100000000001</c:v>
                </c:pt>
                <c:pt idx="15">
                  <c:v>29.537700000000001</c:v>
                </c:pt>
                <c:pt idx="16">
                  <c:v>30.3169</c:v>
                </c:pt>
                <c:pt idx="17">
                  <c:v>30.5504</c:v>
                </c:pt>
                <c:pt idx="18">
                  <c:v>30.261800000000001</c:v>
                </c:pt>
                <c:pt idx="19">
                  <c:v>29.948399999999999</c:v>
                </c:pt>
                <c:pt idx="20">
                  <c:v>29.3172</c:v>
                </c:pt>
                <c:pt idx="21">
                  <c:v>28.3216</c:v>
                </c:pt>
                <c:pt idx="22">
                  <c:v>27.411300000000001</c:v>
                </c:pt>
                <c:pt idx="23">
                  <c:v>26.962</c:v>
                </c:pt>
                <c:pt idx="24">
                  <c:v>27.1691</c:v>
                </c:pt>
                <c:pt idx="25">
                  <c:v>27.975300000000001</c:v>
                </c:pt>
                <c:pt idx="26">
                  <c:v>29.411799999999999</c:v>
                </c:pt>
                <c:pt idx="27">
                  <c:v>30.602599999999999</c:v>
                </c:pt>
                <c:pt idx="28">
                  <c:v>31.013400000000001</c:v>
                </c:pt>
                <c:pt idx="29">
                  <c:v>31.103300000000001</c:v>
                </c:pt>
                <c:pt idx="30">
                  <c:v>31.410699999999999</c:v>
                </c:pt>
                <c:pt idx="31">
                  <c:v>32.061500000000002</c:v>
                </c:pt>
                <c:pt idx="32">
                  <c:v>32.8673</c:v>
                </c:pt>
                <c:pt idx="33">
                  <c:v>33.491399999999999</c:v>
                </c:pt>
                <c:pt idx="34">
                  <c:v>33.265700000000002</c:v>
                </c:pt>
                <c:pt idx="35">
                  <c:v>32.437800000000003</c:v>
                </c:pt>
                <c:pt idx="36">
                  <c:v>31.186299999999999</c:v>
                </c:pt>
                <c:pt idx="37">
                  <c:v>29.708100000000002</c:v>
                </c:pt>
                <c:pt idx="38">
                  <c:v>28.480799999999999</c:v>
                </c:pt>
                <c:pt idx="39">
                  <c:v>27.2363</c:v>
                </c:pt>
                <c:pt idx="40">
                  <c:v>25.869727289700002</c:v>
                </c:pt>
                <c:pt idx="41">
                  <c:v>24.656954446999997</c:v>
                </c:pt>
                <c:pt idx="42">
                  <c:v>23.666836013700003</c:v>
                </c:pt>
                <c:pt idx="43">
                  <c:v>23.010899434799995</c:v>
                </c:pt>
                <c:pt idx="44">
                  <c:v>22.551708383999998</c:v>
                </c:pt>
                <c:pt idx="45">
                  <c:v>22.127909663000001</c:v>
                </c:pt>
                <c:pt idx="46">
                  <c:v>21.678400321600002</c:v>
                </c:pt>
                <c:pt idx="47">
                  <c:v>21.178145576400002</c:v>
                </c:pt>
                <c:pt idx="48">
                  <c:v>20.582327290400002</c:v>
                </c:pt>
                <c:pt idx="49">
                  <c:v>19.812599987399999</c:v>
                </c:pt>
                <c:pt idx="50">
                  <c:v>19.100000000000001</c:v>
                </c:pt>
                <c:pt idx="51">
                  <c:v>18.5</c:v>
                </c:pt>
                <c:pt idx="52">
                  <c:v>17.7</c:v>
                </c:pt>
                <c:pt idx="53">
                  <c:v>17.100000000000001</c:v>
                </c:pt>
                <c:pt idx="54">
                  <c:v>16.399999999999999</c:v>
                </c:pt>
                <c:pt idx="55">
                  <c:v>15.9</c:v>
                </c:pt>
                <c:pt idx="56">
                  <c:v>15.3</c:v>
                </c:pt>
                <c:pt idx="57">
                  <c:v>14.7</c:v>
                </c:pt>
                <c:pt idx="58">
                  <c:v>14.2</c:v>
                </c:pt>
                <c:pt idx="59">
                  <c:v>13.7</c:v>
                </c:pt>
                <c:pt idx="60">
                  <c:v>13.2</c:v>
                </c:pt>
                <c:pt idx="61">
                  <c:v>12.8</c:v>
                </c:pt>
                <c:pt idx="62">
                  <c:v>12.4</c:v>
                </c:pt>
                <c:pt idx="63">
                  <c:v>12.9</c:v>
                </c:pt>
                <c:pt idx="64">
                  <c:v>14.2</c:v>
                </c:pt>
                <c:pt idx="65">
                  <c:v>11.1</c:v>
                </c:pt>
                <c:pt idx="66">
                  <c:v>10.9</c:v>
                </c:pt>
                <c:pt idx="67">
                  <c:v>10.6</c:v>
                </c:pt>
                <c:pt idx="68">
                  <c:v>10.3</c:v>
                </c:pt>
                <c:pt idx="69">
                  <c:v>10</c:v>
                </c:pt>
                <c:pt idx="70">
                  <c:v>9.6999999999999993</c:v>
                </c:pt>
                <c:pt idx="71">
                  <c:v>9.4</c:v>
                </c:pt>
                <c:pt idx="72">
                  <c:v>9.1</c:v>
                </c:pt>
                <c:pt idx="73">
                  <c:v>8.6999999999999993</c:v>
                </c:pt>
                <c:pt idx="74">
                  <c:v>8.5</c:v>
                </c:pt>
                <c:pt idx="75">
                  <c:v>8.1999999999999993</c:v>
                </c:pt>
                <c:pt idx="76">
                  <c:v>8</c:v>
                </c:pt>
                <c:pt idx="77">
                  <c:v>7.8</c:v>
                </c:pt>
                <c:pt idx="78">
                  <c:v>7.6</c:v>
                </c:pt>
                <c:pt idx="79">
                  <c:v>7.3</c:v>
                </c:pt>
                <c:pt idx="80">
                  <c:v>7</c:v>
                </c:pt>
                <c:pt idx="81">
                  <c:v>6.8</c:v>
                </c:pt>
                <c:pt idx="82">
                  <c:v>6.6</c:v>
                </c:pt>
                <c:pt idx="83">
                  <c:v>6.4</c:v>
                </c:pt>
                <c:pt idx="84">
                  <c:v>6.2</c:v>
                </c:pt>
                <c:pt idx="85">
                  <c:v>6</c:v>
                </c:pt>
                <c:pt idx="86">
                  <c:v>5.8</c:v>
                </c:pt>
                <c:pt idx="87">
                  <c:v>5.6</c:v>
                </c:pt>
                <c:pt idx="88">
                  <c:v>7.9</c:v>
                </c:pt>
                <c:pt idx="89">
                  <c:v>5.4</c:v>
                </c:pt>
                <c:pt idx="90">
                  <c:v>5.2</c:v>
                </c:pt>
                <c:pt idx="91">
                  <c:v>5.0999999999999996</c:v>
                </c:pt>
                <c:pt idx="92">
                  <c:v>5</c:v>
                </c:pt>
                <c:pt idx="93">
                  <c:v>5</c:v>
                </c:pt>
                <c:pt idx="94">
                  <c:v>4.9000000000000004</c:v>
                </c:pt>
                <c:pt idx="95">
                  <c:v>4.8</c:v>
                </c:pt>
                <c:pt idx="96">
                  <c:v>4.8</c:v>
                </c:pt>
                <c:pt idx="97">
                  <c:v>4.8</c:v>
                </c:pt>
                <c:pt idx="98">
                  <c:v>4.7</c:v>
                </c:pt>
                <c:pt idx="99">
                  <c:v>4.7</c:v>
                </c:pt>
                <c:pt idx="100">
                  <c:v>4.8</c:v>
                </c:pt>
                <c:pt idx="101">
                  <c:v>4.7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</c:v>
                </c:pt>
                <c:pt idx="105">
                  <c:v>4.5</c:v>
                </c:pt>
                <c:pt idx="106">
                  <c:v>4.4000000000000004</c:v>
                </c:pt>
                <c:pt idx="107">
                  <c:v>4.4000000000000004</c:v>
                </c:pt>
                <c:pt idx="108">
                  <c:v>4.5</c:v>
                </c:pt>
                <c:pt idx="109">
                  <c:v>4.5</c:v>
                </c:pt>
                <c:pt idx="110">
                  <c:v>5.0999999999999996</c:v>
                </c:pt>
                <c:pt idx="111">
                  <c:v>5.7</c:v>
                </c:pt>
                <c:pt idx="112">
                  <c:v>4.4000000000000004</c:v>
                </c:pt>
                <c:pt idx="11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75-4784-9DFD-D096959CE547}"/>
            </c:ext>
          </c:extLst>
        </c:ser>
        <c:ser>
          <c:idx val="2"/>
          <c:order val="2"/>
          <c:tx>
            <c:strRef>
              <c:f>'Гондурас-Бриньоли'!$M$2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'Гондурас-Бриньоли'!$J$3:$J$116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'Гондурас-Бриньоли'!$M$3:$M$116</c:f>
              <c:numCache>
                <c:formatCode>0.0</c:formatCode>
                <c:ptCount val="114"/>
                <c:pt idx="0">
                  <c:v>16.421600000000002</c:v>
                </c:pt>
                <c:pt idx="1">
                  <c:v>16.6587</c:v>
                </c:pt>
                <c:pt idx="2">
                  <c:v>16.4116</c:v>
                </c:pt>
                <c:pt idx="3">
                  <c:v>15.120200000000001</c:v>
                </c:pt>
                <c:pt idx="4">
                  <c:v>12.520100000000003</c:v>
                </c:pt>
                <c:pt idx="5">
                  <c:v>9.0311999999999983</c:v>
                </c:pt>
                <c:pt idx="6">
                  <c:v>6.6584999999999965</c:v>
                </c:pt>
                <c:pt idx="7">
                  <c:v>6.4211999999999989</c:v>
                </c:pt>
                <c:pt idx="8">
                  <c:v>7.6196000000000019</c:v>
                </c:pt>
                <c:pt idx="9">
                  <c:v>9.4024999999999963</c:v>
                </c:pt>
                <c:pt idx="10">
                  <c:v>12.182500000000005</c:v>
                </c:pt>
                <c:pt idx="11">
                  <c:v>14.401800000000001</c:v>
                </c:pt>
                <c:pt idx="12">
                  <c:v>15.874599999999997</c:v>
                </c:pt>
                <c:pt idx="13">
                  <c:v>16.725800000000003</c:v>
                </c:pt>
                <c:pt idx="14">
                  <c:v>16.912600000000001</c:v>
                </c:pt>
                <c:pt idx="15">
                  <c:v>16.696999999999996</c:v>
                </c:pt>
                <c:pt idx="16">
                  <c:v>16.544900000000002</c:v>
                </c:pt>
                <c:pt idx="17">
                  <c:v>16.753200000000003</c:v>
                </c:pt>
                <c:pt idx="18">
                  <c:v>17.389400000000002</c:v>
                </c:pt>
                <c:pt idx="19">
                  <c:v>18.1524</c:v>
                </c:pt>
                <c:pt idx="20">
                  <c:v>19.198</c:v>
                </c:pt>
                <c:pt idx="21">
                  <c:v>19.982000000000003</c:v>
                </c:pt>
                <c:pt idx="22">
                  <c:v>20.021800000000002</c:v>
                </c:pt>
                <c:pt idx="23">
                  <c:v>19.561499999999999</c:v>
                </c:pt>
                <c:pt idx="24">
                  <c:v>19.097299999999997</c:v>
                </c:pt>
                <c:pt idx="25">
                  <c:v>18.963800000000003</c:v>
                </c:pt>
                <c:pt idx="26">
                  <c:v>19.0351</c:v>
                </c:pt>
                <c:pt idx="27">
                  <c:v>19.6525</c:v>
                </c:pt>
                <c:pt idx="28">
                  <c:v>20.310300000000002</c:v>
                </c:pt>
                <c:pt idx="29">
                  <c:v>20.160799999999998</c:v>
                </c:pt>
                <c:pt idx="30">
                  <c:v>18.899300000000004</c:v>
                </c:pt>
                <c:pt idx="31">
                  <c:v>17.258599999999994</c:v>
                </c:pt>
                <c:pt idx="32">
                  <c:v>15.712699999999998</c:v>
                </c:pt>
                <c:pt idx="33">
                  <c:v>14.793900000000001</c:v>
                </c:pt>
                <c:pt idx="34">
                  <c:v>15.302399999999999</c:v>
                </c:pt>
                <c:pt idx="35">
                  <c:v>16.944199999999995</c:v>
                </c:pt>
                <c:pt idx="36">
                  <c:v>19.4053</c:v>
                </c:pt>
                <c:pt idx="37">
                  <c:v>22.125699999999995</c:v>
                </c:pt>
                <c:pt idx="38">
                  <c:v>24.340900000000001</c:v>
                </c:pt>
                <c:pt idx="39">
                  <c:v>26.2042</c:v>
                </c:pt>
                <c:pt idx="40">
                  <c:v>27.759091005000002</c:v>
                </c:pt>
                <c:pt idx="41">
                  <c:v>29.027345838400002</c:v>
                </c:pt>
                <c:pt idx="42">
                  <c:v>29.958109937699998</c:v>
                </c:pt>
                <c:pt idx="43">
                  <c:v>30.526392295600004</c:v>
                </c:pt>
                <c:pt idx="44">
                  <c:v>30.692129099500004</c:v>
                </c:pt>
                <c:pt idx="45">
                  <c:v>30.611907378999998</c:v>
                </c:pt>
                <c:pt idx="46">
                  <c:v>30.447489661600002</c:v>
                </c:pt>
                <c:pt idx="47">
                  <c:v>30.383580934600001</c:v>
                </c:pt>
                <c:pt idx="48">
                  <c:v>30.335744918799996</c:v>
                </c:pt>
                <c:pt idx="49">
                  <c:v>30.338227034500001</c:v>
                </c:pt>
                <c:pt idx="50">
                  <c:v>30.299999999999997</c:v>
                </c:pt>
                <c:pt idx="51">
                  <c:v>30.5</c:v>
                </c:pt>
                <c:pt idx="52">
                  <c:v>30.900000000000002</c:v>
                </c:pt>
                <c:pt idx="53">
                  <c:v>31.1</c:v>
                </c:pt>
                <c:pt idx="54">
                  <c:v>31.5</c:v>
                </c:pt>
                <c:pt idx="55">
                  <c:v>31.800000000000004</c:v>
                </c:pt>
                <c:pt idx="56">
                  <c:v>31.999999999999996</c:v>
                </c:pt>
                <c:pt idx="57">
                  <c:v>32.200000000000003</c:v>
                </c:pt>
                <c:pt idx="58">
                  <c:v>32.400000000000006</c:v>
                </c:pt>
                <c:pt idx="59">
                  <c:v>32.700000000000003</c:v>
                </c:pt>
                <c:pt idx="60">
                  <c:v>33.099999999999994</c:v>
                </c:pt>
                <c:pt idx="61">
                  <c:v>33.400000000000006</c:v>
                </c:pt>
                <c:pt idx="62">
                  <c:v>33.700000000000003</c:v>
                </c:pt>
                <c:pt idx="63">
                  <c:v>33</c:v>
                </c:pt>
                <c:pt idx="64">
                  <c:v>31.599999999999998</c:v>
                </c:pt>
                <c:pt idx="65">
                  <c:v>34.9</c:v>
                </c:pt>
                <c:pt idx="66">
                  <c:v>35.1</c:v>
                </c:pt>
                <c:pt idx="67">
                  <c:v>35.1</c:v>
                </c:pt>
                <c:pt idx="68">
                  <c:v>35</c:v>
                </c:pt>
                <c:pt idx="69">
                  <c:v>34.9</c:v>
                </c:pt>
                <c:pt idx="70">
                  <c:v>34.599999999999994</c:v>
                </c:pt>
                <c:pt idx="71">
                  <c:v>34.300000000000004</c:v>
                </c:pt>
                <c:pt idx="72">
                  <c:v>34</c:v>
                </c:pt>
                <c:pt idx="73">
                  <c:v>33.700000000000003</c:v>
                </c:pt>
                <c:pt idx="74">
                  <c:v>33.299999999999997</c:v>
                </c:pt>
                <c:pt idx="75">
                  <c:v>32.900000000000006</c:v>
                </c:pt>
                <c:pt idx="76">
                  <c:v>32.5</c:v>
                </c:pt>
                <c:pt idx="77">
                  <c:v>32.1</c:v>
                </c:pt>
                <c:pt idx="78">
                  <c:v>31.699999999999996</c:v>
                </c:pt>
                <c:pt idx="79">
                  <c:v>31.499999999999996</c:v>
                </c:pt>
                <c:pt idx="80">
                  <c:v>31.5</c:v>
                </c:pt>
                <c:pt idx="81">
                  <c:v>31.400000000000002</c:v>
                </c:pt>
                <c:pt idx="82">
                  <c:v>31.299999999999997</c:v>
                </c:pt>
                <c:pt idx="83">
                  <c:v>31.300000000000004</c:v>
                </c:pt>
                <c:pt idx="84">
                  <c:v>31.099999999999998</c:v>
                </c:pt>
                <c:pt idx="85">
                  <c:v>30.9</c:v>
                </c:pt>
                <c:pt idx="86">
                  <c:v>30.499999999999996</c:v>
                </c:pt>
                <c:pt idx="87">
                  <c:v>30.1</c:v>
                </c:pt>
                <c:pt idx="88">
                  <c:v>27.200000000000003</c:v>
                </c:pt>
                <c:pt idx="89">
                  <c:v>29.200000000000003</c:v>
                </c:pt>
                <c:pt idx="90">
                  <c:v>29.000000000000004</c:v>
                </c:pt>
                <c:pt idx="91">
                  <c:v>28.299999999999997</c:v>
                </c:pt>
                <c:pt idx="92">
                  <c:v>27.4</c:v>
                </c:pt>
                <c:pt idx="93">
                  <c:v>26.4</c:v>
                </c:pt>
                <c:pt idx="94">
                  <c:v>25.6</c:v>
                </c:pt>
                <c:pt idx="95">
                  <c:v>24.8</c:v>
                </c:pt>
                <c:pt idx="96">
                  <c:v>23.9</c:v>
                </c:pt>
                <c:pt idx="97">
                  <c:v>23.3</c:v>
                </c:pt>
                <c:pt idx="98">
                  <c:v>22.8</c:v>
                </c:pt>
                <c:pt idx="99">
                  <c:v>22.3</c:v>
                </c:pt>
                <c:pt idx="100">
                  <c:v>21.5</c:v>
                </c:pt>
                <c:pt idx="101">
                  <c:v>21.1</c:v>
                </c:pt>
                <c:pt idx="102">
                  <c:v>20.700000000000003</c:v>
                </c:pt>
                <c:pt idx="103">
                  <c:v>20.200000000000003</c:v>
                </c:pt>
                <c:pt idx="104">
                  <c:v>19.899999999999999</c:v>
                </c:pt>
                <c:pt idx="105">
                  <c:v>19.600000000000001</c:v>
                </c:pt>
                <c:pt idx="106">
                  <c:v>19.399999999999999</c:v>
                </c:pt>
                <c:pt idx="107">
                  <c:v>19.100000000000001</c:v>
                </c:pt>
                <c:pt idx="108">
                  <c:v>18.899999999999999</c:v>
                </c:pt>
                <c:pt idx="109">
                  <c:v>18.600000000000001</c:v>
                </c:pt>
                <c:pt idx="110">
                  <c:v>17.700000000000003</c:v>
                </c:pt>
                <c:pt idx="111">
                  <c:v>16.8</c:v>
                </c:pt>
                <c:pt idx="112">
                  <c:v>17.799999999999997</c:v>
                </c:pt>
                <c:pt idx="113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75-4784-9DFD-D096959CE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348639"/>
        <c:axId val="863346239"/>
      </c:scatterChart>
      <c:valAx>
        <c:axId val="863348639"/>
        <c:scaling>
          <c:orientation val="minMax"/>
          <c:min val="19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46239"/>
        <c:crosses val="autoZero"/>
        <c:crossBetween val="midCat"/>
        <c:majorUnit val="10"/>
      </c:valAx>
      <c:valAx>
        <c:axId val="86334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48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Гондурас (Колвер </a:t>
            </a:r>
            <a:r>
              <a:rPr lang="en-US"/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'Гондурас-Колвер'!$B$2</c:f>
              <c:strCache>
                <c:ptCount val="1"/>
                <c:pt idx="0">
                  <c:v>р-истор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'Гондурас-Колвер'!$B$3:$B$126</c:f>
              <c:numCache>
                <c:formatCode>General</c:formatCode>
                <c:ptCount val="124"/>
                <c:pt idx="10" formatCode="0.00">
                  <c:v>44.281999999999996</c:v>
                </c:pt>
                <c:pt idx="11" formatCode="0.00">
                  <c:v>44.137</c:v>
                </c:pt>
                <c:pt idx="12" formatCode="0.00">
                  <c:v>43.865000000000002</c:v>
                </c:pt>
                <c:pt idx="13" formatCode="0.00">
                  <c:v>43.43</c:v>
                </c:pt>
                <c:pt idx="14" formatCode="0.00">
                  <c:v>42.854999999999997</c:v>
                </c:pt>
                <c:pt idx="15" formatCode="0.00">
                  <c:v>41.874000000000002</c:v>
                </c:pt>
                <c:pt idx="16" formatCode="0.00">
                  <c:v>41.472999999999999</c:v>
                </c:pt>
                <c:pt idx="17" formatCode="0.00">
                  <c:v>41.375999999999998</c:v>
                </c:pt>
                <c:pt idx="18" formatCode="0.00">
                  <c:v>41.613</c:v>
                </c:pt>
                <c:pt idx="19" formatCode="0.00">
                  <c:v>42.154000000000003</c:v>
                </c:pt>
                <c:pt idx="20" formatCode="0.00">
                  <c:v>43.293999999999997</c:v>
                </c:pt>
                <c:pt idx="21" formatCode="0.00">
                  <c:v>43.975999999999999</c:v>
                </c:pt>
                <c:pt idx="22" formatCode="0.00">
                  <c:v>44.484000000000002</c:v>
                </c:pt>
                <c:pt idx="23" formatCode="0.00">
                  <c:v>44.783000000000001</c:v>
                </c:pt>
                <c:pt idx="24" formatCode="0.00">
                  <c:v>44.878999999999998</c:v>
                </c:pt>
                <c:pt idx="25" formatCode="0.00">
                  <c:v>44.707999999999998</c:v>
                </c:pt>
                <c:pt idx="26" formatCode="0.00">
                  <c:v>44.503</c:v>
                </c:pt>
                <c:pt idx="27" formatCode="0.00">
                  <c:v>44.201999999999998</c:v>
                </c:pt>
                <c:pt idx="28" formatCode="0.00">
                  <c:v>43.811999999999998</c:v>
                </c:pt>
                <c:pt idx="29" formatCode="0.00">
                  <c:v>43.345999999999997</c:v>
                </c:pt>
                <c:pt idx="30" formatCode="0.00">
                  <c:v>42.7</c:v>
                </c:pt>
                <c:pt idx="31" formatCode="0.00">
                  <c:v>42.256</c:v>
                </c:pt>
                <c:pt idx="32" formatCode="0.00">
                  <c:v>41.908000000000001</c:v>
                </c:pt>
                <c:pt idx="33" formatCode="0.00">
                  <c:v>41.664999999999999</c:v>
                </c:pt>
                <c:pt idx="34" formatCode="0.00">
                  <c:v>41.53</c:v>
                </c:pt>
                <c:pt idx="35" formatCode="0.00">
                  <c:v>41.496000000000002</c:v>
                </c:pt>
                <c:pt idx="36" formatCode="0.00">
                  <c:v>41.58</c:v>
                </c:pt>
                <c:pt idx="37" formatCode="0.00">
                  <c:v>41.777999999999999</c:v>
                </c:pt>
                <c:pt idx="38" formatCode="0.00">
                  <c:v>42.091000000000001</c:v>
                </c:pt>
                <c:pt idx="39" formatCode="0.00">
                  <c:v>42.506</c:v>
                </c:pt>
                <c:pt idx="40" formatCode="0.00">
                  <c:v>43.143999999999998</c:v>
                </c:pt>
                <c:pt idx="41" formatCode="0.00">
                  <c:v>43.567999999999998</c:v>
                </c:pt>
                <c:pt idx="42" formatCode="0.00">
                  <c:v>43.895000000000003</c:v>
                </c:pt>
                <c:pt idx="43" formatCode="0.00">
                  <c:v>44.110999999999997</c:v>
                </c:pt>
                <c:pt idx="44" formatCode="0.00">
                  <c:v>44.226999999999997</c:v>
                </c:pt>
                <c:pt idx="45" formatCode="0.00">
                  <c:v>44.137</c:v>
                </c:pt>
                <c:pt idx="46" formatCode="0.00">
                  <c:v>44.231000000000002</c:v>
                </c:pt>
                <c:pt idx="47" formatCode="0.00">
                  <c:v>44.402999999999999</c:v>
                </c:pt>
                <c:pt idx="48" formatCode="0.00">
                  <c:v>44.665999999999997</c:v>
                </c:pt>
                <c:pt idx="49" formatCode="0.00">
                  <c:v>45.006999999999998</c:v>
                </c:pt>
                <c:pt idx="50" formatCode="0.00">
                  <c:v>45.533000000000001</c:v>
                </c:pt>
                <c:pt idx="51" formatCode="0.00">
                  <c:v>45.86</c:v>
                </c:pt>
                <c:pt idx="52" formatCode="0.00">
                  <c:v>46.093000000000004</c:v>
                </c:pt>
                <c:pt idx="53" formatCode="0.00">
                  <c:v>46.216999999999999</c:v>
                </c:pt>
                <c:pt idx="54" formatCode="0.00">
                  <c:v>46.241999999999997</c:v>
                </c:pt>
                <c:pt idx="55" formatCode="0.00">
                  <c:v>46.098999999999997</c:v>
                </c:pt>
                <c:pt idx="56" formatCode="0.00">
                  <c:v>46.036000000000001</c:v>
                </c:pt>
                <c:pt idx="57" formatCode="0.00">
                  <c:v>45.985999999999997</c:v>
                </c:pt>
                <c:pt idx="58" formatCode="0.00">
                  <c:v>45.954000000000001</c:v>
                </c:pt>
                <c:pt idx="59" formatCode="0.00">
                  <c:v>45.938000000000002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F-4D99-B155-904E7DAC90A0}"/>
            </c:ext>
          </c:extLst>
        </c:ser>
        <c:ser>
          <c:idx val="1"/>
          <c:order val="1"/>
          <c:tx>
            <c:strRef>
              <c:f>'Гондурас-Колвер'!$C$2</c:f>
              <c:strCache>
                <c:ptCount val="1"/>
                <c:pt idx="0">
                  <c:v>с-истор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'Гондурас-Колвер'!$C$3:$C$126</c:f>
              <c:numCache>
                <c:formatCode>General</c:formatCode>
                <c:ptCount val="124"/>
                <c:pt idx="10" formatCode="0.00">
                  <c:v>23.646999999999998</c:v>
                </c:pt>
                <c:pt idx="11" formatCode="0.00">
                  <c:v>23.856999999999999</c:v>
                </c:pt>
                <c:pt idx="12" formatCode="0.00">
                  <c:v>24.253</c:v>
                </c:pt>
                <c:pt idx="13" formatCode="0.00">
                  <c:v>24.893000000000001</c:v>
                </c:pt>
                <c:pt idx="14" formatCode="0.00">
                  <c:v>25.748000000000001</c:v>
                </c:pt>
                <c:pt idx="15" formatCode="0.00">
                  <c:v>27.263999999999999</c:v>
                </c:pt>
                <c:pt idx="16" formatCode="0.00">
                  <c:v>27.859000000000002</c:v>
                </c:pt>
                <c:pt idx="17" formatCode="0.00">
                  <c:v>27.943000000000001</c:v>
                </c:pt>
                <c:pt idx="18" formatCode="0.00">
                  <c:v>27.466999999999999</c:v>
                </c:pt>
                <c:pt idx="19" formatCode="0.00">
                  <c:v>26.495000000000001</c:v>
                </c:pt>
                <c:pt idx="20" formatCode="0.00">
                  <c:v>24.561</c:v>
                </c:pt>
                <c:pt idx="21" formatCode="0.00">
                  <c:v>23.49</c:v>
                </c:pt>
                <c:pt idx="22" formatCode="0.00">
                  <c:v>22.757000000000001</c:v>
                </c:pt>
                <c:pt idx="23" formatCode="0.00">
                  <c:v>22.405999999999999</c:v>
                </c:pt>
                <c:pt idx="24" formatCode="0.00">
                  <c:v>22.399000000000001</c:v>
                </c:pt>
                <c:pt idx="25" formatCode="0.00">
                  <c:v>23.030999999999999</c:v>
                </c:pt>
                <c:pt idx="26" formatCode="0.00">
                  <c:v>23.225000000000001</c:v>
                </c:pt>
                <c:pt idx="27" formatCode="0.00">
                  <c:v>23.271999999999998</c:v>
                </c:pt>
                <c:pt idx="28" formatCode="0.00">
                  <c:v>23.138999999999999</c:v>
                </c:pt>
                <c:pt idx="29" formatCode="0.00">
                  <c:v>22.843</c:v>
                </c:pt>
                <c:pt idx="30" formatCode="0.00">
                  <c:v>22.239000000000001</c:v>
                </c:pt>
                <c:pt idx="31" formatCode="0.00">
                  <c:v>21.876999999999999</c:v>
                </c:pt>
                <c:pt idx="32" formatCode="0.00">
                  <c:v>21.606000000000002</c:v>
                </c:pt>
                <c:pt idx="33" formatCode="0.00">
                  <c:v>21.44</c:v>
                </c:pt>
                <c:pt idx="34" formatCode="0.00">
                  <c:v>21.381</c:v>
                </c:pt>
                <c:pt idx="35" formatCode="0.00">
                  <c:v>21.407</c:v>
                </c:pt>
                <c:pt idx="36" formatCode="0.00">
                  <c:v>21.6</c:v>
                </c:pt>
                <c:pt idx="37" formatCode="0.00">
                  <c:v>21.94</c:v>
                </c:pt>
                <c:pt idx="38" formatCode="0.00">
                  <c:v>22.431000000000001</c:v>
                </c:pt>
                <c:pt idx="39" formatCode="0.00">
                  <c:v>23.041</c:v>
                </c:pt>
                <c:pt idx="40" formatCode="0.00">
                  <c:v>24.094000000000001</c:v>
                </c:pt>
                <c:pt idx="41" formatCode="0.00">
                  <c:v>24.427</c:v>
                </c:pt>
                <c:pt idx="42" formatCode="0.00">
                  <c:v>24.344999999999999</c:v>
                </c:pt>
                <c:pt idx="43" formatCode="0.00">
                  <c:v>23.815999999999999</c:v>
                </c:pt>
                <c:pt idx="44" formatCode="0.00">
                  <c:v>22.879000000000001</c:v>
                </c:pt>
                <c:pt idx="45" formatCode="0.00">
                  <c:v>21.271000000000001</c:v>
                </c:pt>
                <c:pt idx="46" formatCode="0.00">
                  <c:v>20.059000000000001</c:v>
                </c:pt>
                <c:pt idx="47" formatCode="0.00">
                  <c:v>18.940999999999999</c:v>
                </c:pt>
                <c:pt idx="48" formatCode="0.00">
                  <c:v>17.942</c:v>
                </c:pt>
                <c:pt idx="49" formatCode="0.00">
                  <c:v>17.053999999999998</c:v>
                </c:pt>
                <c:pt idx="50" formatCode="0.00">
                  <c:v>16.297000000000001</c:v>
                </c:pt>
                <c:pt idx="51" formatCode="0.00">
                  <c:v>15.568</c:v>
                </c:pt>
                <c:pt idx="52" formatCode="0.00">
                  <c:v>14.891</c:v>
                </c:pt>
                <c:pt idx="53" formatCode="0.00">
                  <c:v>14.262</c:v>
                </c:pt>
                <c:pt idx="54" formatCode="0.00">
                  <c:v>13.683999999999999</c:v>
                </c:pt>
                <c:pt idx="55" formatCode="0.00">
                  <c:v>13.111000000000001</c:v>
                </c:pt>
                <c:pt idx="56" formatCode="0.00">
                  <c:v>12.702</c:v>
                </c:pt>
                <c:pt idx="57" formatCode="0.00">
                  <c:v>12.409000000000001</c:v>
                </c:pt>
                <c:pt idx="58" formatCode="0.00">
                  <c:v>12.227</c:v>
                </c:pt>
                <c:pt idx="59" formatCode="0.00">
                  <c:v>12.131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0F-4D99-B155-904E7DAC90A0}"/>
            </c:ext>
          </c:extLst>
        </c:ser>
        <c:ser>
          <c:idx val="2"/>
          <c:order val="2"/>
          <c:tx>
            <c:strRef>
              <c:f>'Гондурас-Колвер'!$D$2</c:f>
              <c:strCache>
                <c:ptCount val="1"/>
                <c:pt idx="0">
                  <c:v>р-wpp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'Гондурас-Колвер'!$D$3:$D$126</c:f>
              <c:numCache>
                <c:formatCode>General</c:formatCode>
                <c:ptCount val="124"/>
                <c:pt idx="50" formatCode="0.0">
                  <c:v>52.5</c:v>
                </c:pt>
                <c:pt idx="51" formatCode="0.0">
                  <c:v>52.4</c:v>
                </c:pt>
                <c:pt idx="52" formatCode="0.0">
                  <c:v>52.3</c:v>
                </c:pt>
                <c:pt idx="53" formatCode="0.0">
                  <c:v>52.1</c:v>
                </c:pt>
                <c:pt idx="54" formatCode="0.0">
                  <c:v>51.9</c:v>
                </c:pt>
                <c:pt idx="55" formatCode="0.0">
                  <c:v>51.6</c:v>
                </c:pt>
                <c:pt idx="56" formatCode="0.0">
                  <c:v>51.2</c:v>
                </c:pt>
                <c:pt idx="57" formatCode="0.0">
                  <c:v>50.8</c:v>
                </c:pt>
                <c:pt idx="58" formatCode="0.0">
                  <c:v>50.4</c:v>
                </c:pt>
                <c:pt idx="59" formatCode="0.0">
                  <c:v>49.9</c:v>
                </c:pt>
                <c:pt idx="60" formatCode="0.0">
                  <c:v>49.4</c:v>
                </c:pt>
                <c:pt idx="61" formatCode="0.0">
                  <c:v>49</c:v>
                </c:pt>
                <c:pt idx="62" formatCode="0.0">
                  <c:v>48.6</c:v>
                </c:pt>
                <c:pt idx="63" formatCode="0.0">
                  <c:v>48.2</c:v>
                </c:pt>
                <c:pt idx="64" formatCode="0.0">
                  <c:v>47.9</c:v>
                </c:pt>
                <c:pt idx="65" formatCode="0.0">
                  <c:v>47.7</c:v>
                </c:pt>
                <c:pt idx="66" formatCode="0.0">
                  <c:v>47.3</c:v>
                </c:pt>
                <c:pt idx="67" formatCode="0.0">
                  <c:v>46.9</c:v>
                </c:pt>
                <c:pt idx="68" formatCode="0.0">
                  <c:v>46.6</c:v>
                </c:pt>
                <c:pt idx="69" formatCode="0.0">
                  <c:v>46.4</c:v>
                </c:pt>
                <c:pt idx="70" formatCode="0.0">
                  <c:v>46.3</c:v>
                </c:pt>
                <c:pt idx="71" formatCode="0.0">
                  <c:v>46.2</c:v>
                </c:pt>
                <c:pt idx="72" formatCode="0.0">
                  <c:v>46.1</c:v>
                </c:pt>
                <c:pt idx="73" formatCode="0.0">
                  <c:v>45.9</c:v>
                </c:pt>
                <c:pt idx="74" formatCode="0.0">
                  <c:v>45.8</c:v>
                </c:pt>
                <c:pt idx="75" formatCode="0.0">
                  <c:v>46</c:v>
                </c:pt>
                <c:pt idx="76" formatCode="0.0">
                  <c:v>46</c:v>
                </c:pt>
                <c:pt idx="77" formatCode="0.0">
                  <c:v>45.7</c:v>
                </c:pt>
                <c:pt idx="78" formatCode="0.0">
                  <c:v>45.3</c:v>
                </c:pt>
                <c:pt idx="79" formatCode="0.0">
                  <c:v>44.9</c:v>
                </c:pt>
                <c:pt idx="80" formatCode="0.0">
                  <c:v>44.3</c:v>
                </c:pt>
                <c:pt idx="81" formatCode="0.0">
                  <c:v>43.7</c:v>
                </c:pt>
                <c:pt idx="82" formatCode="0.0">
                  <c:v>43.1</c:v>
                </c:pt>
                <c:pt idx="83" formatCode="0.0">
                  <c:v>42.4</c:v>
                </c:pt>
                <c:pt idx="84" formatCode="0.0">
                  <c:v>41.8</c:v>
                </c:pt>
                <c:pt idx="85" formatCode="0.0">
                  <c:v>41.1</c:v>
                </c:pt>
                <c:pt idx="86" formatCode="0.0">
                  <c:v>40.5</c:v>
                </c:pt>
                <c:pt idx="87" formatCode="0.0">
                  <c:v>39.9</c:v>
                </c:pt>
                <c:pt idx="88" formatCode="0.0">
                  <c:v>39.299999999999997</c:v>
                </c:pt>
                <c:pt idx="89" formatCode="0.0">
                  <c:v>38.799999999999997</c:v>
                </c:pt>
                <c:pt idx="90" formatCode="0.0">
                  <c:v>38.5</c:v>
                </c:pt>
                <c:pt idx="91" formatCode="0.0">
                  <c:v>38.200000000000003</c:v>
                </c:pt>
                <c:pt idx="92" formatCode="0.0">
                  <c:v>37.9</c:v>
                </c:pt>
                <c:pt idx="93" formatCode="0.0">
                  <c:v>37.700000000000003</c:v>
                </c:pt>
                <c:pt idx="94" formatCode="0.0">
                  <c:v>37.299999999999997</c:v>
                </c:pt>
                <c:pt idx="95" formatCode="0.0">
                  <c:v>36.9</c:v>
                </c:pt>
                <c:pt idx="96" formatCode="0.0">
                  <c:v>36.299999999999997</c:v>
                </c:pt>
                <c:pt idx="97" formatCode="0.0">
                  <c:v>35.700000000000003</c:v>
                </c:pt>
                <c:pt idx="98" formatCode="0.0">
                  <c:v>35.1</c:v>
                </c:pt>
                <c:pt idx="99" formatCode="0.0">
                  <c:v>34.6</c:v>
                </c:pt>
                <c:pt idx="100" formatCode="0.0">
                  <c:v>34.200000000000003</c:v>
                </c:pt>
                <c:pt idx="101" formatCode="0.0">
                  <c:v>33.4</c:v>
                </c:pt>
                <c:pt idx="102" formatCode="0.0">
                  <c:v>32.4</c:v>
                </c:pt>
                <c:pt idx="103" formatCode="0.0">
                  <c:v>31.4</c:v>
                </c:pt>
                <c:pt idx="104" formatCode="0.0">
                  <c:v>30.5</c:v>
                </c:pt>
                <c:pt idx="105" formatCode="0.0">
                  <c:v>29.6</c:v>
                </c:pt>
                <c:pt idx="106" formatCode="0.0">
                  <c:v>28.7</c:v>
                </c:pt>
                <c:pt idx="107" formatCode="0.0">
                  <c:v>28.1</c:v>
                </c:pt>
                <c:pt idx="108" formatCode="0.0">
                  <c:v>27.5</c:v>
                </c:pt>
                <c:pt idx="109" formatCode="0.0">
                  <c:v>27</c:v>
                </c:pt>
                <c:pt idx="110" formatCode="0.0">
                  <c:v>26.3</c:v>
                </c:pt>
                <c:pt idx="111" formatCode="0.0">
                  <c:v>25.8</c:v>
                </c:pt>
                <c:pt idx="112" formatCode="0.0">
                  <c:v>25.3</c:v>
                </c:pt>
                <c:pt idx="113" formatCode="0.0">
                  <c:v>24.8</c:v>
                </c:pt>
                <c:pt idx="114" formatCode="0.0">
                  <c:v>24.4</c:v>
                </c:pt>
                <c:pt idx="115" formatCode="0.0">
                  <c:v>24.1</c:v>
                </c:pt>
                <c:pt idx="116" formatCode="0.0">
                  <c:v>23.8</c:v>
                </c:pt>
                <c:pt idx="117" formatCode="0.0">
                  <c:v>23.5</c:v>
                </c:pt>
                <c:pt idx="118" formatCode="0.0">
                  <c:v>23.4</c:v>
                </c:pt>
                <c:pt idx="119" formatCode="0.0">
                  <c:v>23.1</c:v>
                </c:pt>
                <c:pt idx="120" formatCode="0.0">
                  <c:v>22.8</c:v>
                </c:pt>
                <c:pt idx="121" formatCode="0.0">
                  <c:v>22.5</c:v>
                </c:pt>
                <c:pt idx="122" formatCode="0.0">
                  <c:v>22.2</c:v>
                </c:pt>
                <c:pt idx="123" formatCode="0.0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0F-4D99-B155-904E7DAC90A0}"/>
            </c:ext>
          </c:extLst>
        </c:ser>
        <c:ser>
          <c:idx val="3"/>
          <c:order val="3"/>
          <c:tx>
            <c:strRef>
              <c:f>'Гондурас-Колвер'!$E$2</c:f>
              <c:strCache>
                <c:ptCount val="1"/>
                <c:pt idx="0">
                  <c:v>с-wpp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'Гондурас-Колвер'!$E$3:$E$126</c:f>
              <c:numCache>
                <c:formatCode>General</c:formatCode>
                <c:ptCount val="124"/>
                <c:pt idx="50" formatCode="0.0">
                  <c:v>25.7</c:v>
                </c:pt>
                <c:pt idx="51" formatCode="0.0">
                  <c:v>25.1</c:v>
                </c:pt>
                <c:pt idx="52" formatCode="0.0">
                  <c:v>24.6</c:v>
                </c:pt>
                <c:pt idx="53" formatCode="0.0">
                  <c:v>24</c:v>
                </c:pt>
                <c:pt idx="54" formatCode="0.0">
                  <c:v>23.4</c:v>
                </c:pt>
                <c:pt idx="55" formatCode="0.0">
                  <c:v>22.7</c:v>
                </c:pt>
                <c:pt idx="56" formatCode="0.0">
                  <c:v>22</c:v>
                </c:pt>
                <c:pt idx="57" formatCode="0.0">
                  <c:v>21.3</c:v>
                </c:pt>
                <c:pt idx="58" formatCode="0.0">
                  <c:v>20.6</c:v>
                </c:pt>
                <c:pt idx="59" formatCode="0.0">
                  <c:v>19.8</c:v>
                </c:pt>
                <c:pt idx="60" formatCode="0.0">
                  <c:v>19.100000000000001</c:v>
                </c:pt>
                <c:pt idx="61" formatCode="0.0">
                  <c:v>18.5</c:v>
                </c:pt>
                <c:pt idx="62" formatCode="0.0">
                  <c:v>17.7</c:v>
                </c:pt>
                <c:pt idx="63" formatCode="0.0">
                  <c:v>17.100000000000001</c:v>
                </c:pt>
                <c:pt idx="64" formatCode="0.0">
                  <c:v>16.399999999999999</c:v>
                </c:pt>
                <c:pt idx="65" formatCode="0.0">
                  <c:v>15.9</c:v>
                </c:pt>
                <c:pt idx="66" formatCode="0.0">
                  <c:v>15.3</c:v>
                </c:pt>
                <c:pt idx="67" formatCode="0.0">
                  <c:v>14.7</c:v>
                </c:pt>
                <c:pt idx="68" formatCode="0.0">
                  <c:v>14.2</c:v>
                </c:pt>
                <c:pt idx="69" formatCode="0.0">
                  <c:v>13.7</c:v>
                </c:pt>
                <c:pt idx="70" formatCode="0.0">
                  <c:v>13.2</c:v>
                </c:pt>
                <c:pt idx="71" formatCode="0.0">
                  <c:v>12.8</c:v>
                </c:pt>
                <c:pt idx="72" formatCode="0.0">
                  <c:v>12.4</c:v>
                </c:pt>
                <c:pt idx="73" formatCode="0.0">
                  <c:v>12.9</c:v>
                </c:pt>
                <c:pt idx="74" formatCode="0.0">
                  <c:v>14.2</c:v>
                </c:pt>
                <c:pt idx="75" formatCode="0.0">
                  <c:v>11.1</c:v>
                </c:pt>
                <c:pt idx="76" formatCode="0.0">
                  <c:v>10.9</c:v>
                </c:pt>
                <c:pt idx="77" formatCode="0.0">
                  <c:v>10.6</c:v>
                </c:pt>
                <c:pt idx="78" formatCode="0.0">
                  <c:v>10.3</c:v>
                </c:pt>
                <c:pt idx="79" formatCode="0.0">
                  <c:v>10</c:v>
                </c:pt>
                <c:pt idx="80" formatCode="0.0">
                  <c:v>9.6999999999999993</c:v>
                </c:pt>
                <c:pt idx="81" formatCode="0.0">
                  <c:v>9.4</c:v>
                </c:pt>
                <c:pt idx="82" formatCode="0.0">
                  <c:v>9.1</c:v>
                </c:pt>
                <c:pt idx="83" formatCode="0.0">
                  <c:v>8.6999999999999993</c:v>
                </c:pt>
                <c:pt idx="84" formatCode="0.0">
                  <c:v>8.5</c:v>
                </c:pt>
                <c:pt idx="85" formatCode="0.0">
                  <c:v>8.1999999999999993</c:v>
                </c:pt>
                <c:pt idx="86" formatCode="0.0">
                  <c:v>8</c:v>
                </c:pt>
                <c:pt idx="87" formatCode="0.0">
                  <c:v>7.8</c:v>
                </c:pt>
                <c:pt idx="88" formatCode="0.0">
                  <c:v>7.6</c:v>
                </c:pt>
                <c:pt idx="89" formatCode="0.0">
                  <c:v>7.3</c:v>
                </c:pt>
                <c:pt idx="90" formatCode="0.0">
                  <c:v>7</c:v>
                </c:pt>
                <c:pt idx="91" formatCode="0.0">
                  <c:v>6.8</c:v>
                </c:pt>
                <c:pt idx="92" formatCode="0.0">
                  <c:v>6.6</c:v>
                </c:pt>
                <c:pt idx="93" formatCode="0.0">
                  <c:v>6.4</c:v>
                </c:pt>
                <c:pt idx="94" formatCode="0.0">
                  <c:v>6.2</c:v>
                </c:pt>
                <c:pt idx="95" formatCode="0.0">
                  <c:v>6</c:v>
                </c:pt>
                <c:pt idx="96" formatCode="0.0">
                  <c:v>5.8</c:v>
                </c:pt>
                <c:pt idx="97" formatCode="0.0">
                  <c:v>5.6</c:v>
                </c:pt>
                <c:pt idx="98" formatCode="0.0">
                  <c:v>7.9</c:v>
                </c:pt>
                <c:pt idx="99" formatCode="0.0">
                  <c:v>5.4</c:v>
                </c:pt>
                <c:pt idx="100" formatCode="0.0">
                  <c:v>5.2</c:v>
                </c:pt>
                <c:pt idx="101" formatCode="0.0">
                  <c:v>5.0999999999999996</c:v>
                </c:pt>
                <c:pt idx="102" formatCode="0.0">
                  <c:v>5</c:v>
                </c:pt>
                <c:pt idx="103" formatCode="0.0">
                  <c:v>5</c:v>
                </c:pt>
                <c:pt idx="104" formatCode="0.0">
                  <c:v>4.9000000000000004</c:v>
                </c:pt>
                <c:pt idx="105" formatCode="0.0">
                  <c:v>4.8</c:v>
                </c:pt>
                <c:pt idx="106" formatCode="0.0">
                  <c:v>4.8</c:v>
                </c:pt>
                <c:pt idx="107" formatCode="0.0">
                  <c:v>4.8</c:v>
                </c:pt>
                <c:pt idx="108" formatCode="0.0">
                  <c:v>4.7</c:v>
                </c:pt>
                <c:pt idx="109" formatCode="0.0">
                  <c:v>4.7</c:v>
                </c:pt>
                <c:pt idx="110" formatCode="0.0">
                  <c:v>4.8</c:v>
                </c:pt>
                <c:pt idx="111" formatCode="0.0">
                  <c:v>4.7</c:v>
                </c:pt>
                <c:pt idx="112" formatCode="0.0">
                  <c:v>4.5999999999999996</c:v>
                </c:pt>
                <c:pt idx="113" formatCode="0.0">
                  <c:v>4.5999999999999996</c:v>
                </c:pt>
                <c:pt idx="114" formatCode="0.0">
                  <c:v>4.5</c:v>
                </c:pt>
                <c:pt idx="115" formatCode="0.0">
                  <c:v>4.5</c:v>
                </c:pt>
                <c:pt idx="116" formatCode="0.0">
                  <c:v>4.4000000000000004</c:v>
                </c:pt>
                <c:pt idx="117" formatCode="0.0">
                  <c:v>4.4000000000000004</c:v>
                </c:pt>
                <c:pt idx="118" formatCode="0.0">
                  <c:v>4.5</c:v>
                </c:pt>
                <c:pt idx="119" formatCode="0.0">
                  <c:v>4.5</c:v>
                </c:pt>
                <c:pt idx="120" formatCode="0.0">
                  <c:v>5.0999999999999996</c:v>
                </c:pt>
                <c:pt idx="121" formatCode="0.0">
                  <c:v>5.7</c:v>
                </c:pt>
                <c:pt idx="122" formatCode="0.0">
                  <c:v>4.4000000000000004</c:v>
                </c:pt>
                <c:pt idx="123" formatCode="0.0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0F-4D99-B155-904E7DAC90A0}"/>
            </c:ext>
          </c:extLst>
        </c:ser>
        <c:ser>
          <c:idx val="4"/>
          <c:order val="4"/>
          <c:tx>
            <c:strRef>
              <c:f>'Гондурас-Колвер'!$F$2</c:f>
              <c:strCache>
                <c:ptCount val="1"/>
                <c:pt idx="0">
                  <c:v>еп1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'Гондурас-Колвер'!$F$3:$F$126</c:f>
              <c:numCache>
                <c:formatCode>General</c:formatCode>
                <c:ptCount val="124"/>
                <c:pt idx="10" formatCode="0.00">
                  <c:v>20.634999999999998</c:v>
                </c:pt>
                <c:pt idx="11" formatCode="0.00">
                  <c:v>20.28</c:v>
                </c:pt>
                <c:pt idx="12" formatCode="0.00">
                  <c:v>19.612000000000002</c:v>
                </c:pt>
                <c:pt idx="13" formatCode="0.00">
                  <c:v>18.536999999999999</c:v>
                </c:pt>
                <c:pt idx="14" formatCode="0.00">
                  <c:v>17.106999999999996</c:v>
                </c:pt>
                <c:pt idx="15" formatCode="0.00">
                  <c:v>14.610000000000003</c:v>
                </c:pt>
                <c:pt idx="16" formatCode="0.00">
                  <c:v>13.613999999999997</c:v>
                </c:pt>
                <c:pt idx="17" formatCode="0.00">
                  <c:v>13.432999999999996</c:v>
                </c:pt>
                <c:pt idx="18" formatCode="0.00">
                  <c:v>14.146000000000001</c:v>
                </c:pt>
                <c:pt idx="19" formatCode="0.00">
                  <c:v>15.659000000000002</c:v>
                </c:pt>
                <c:pt idx="20" formatCode="0.00">
                  <c:v>18.732999999999997</c:v>
                </c:pt>
                <c:pt idx="21" formatCode="0.00">
                  <c:v>20.486000000000001</c:v>
                </c:pt>
                <c:pt idx="22" formatCode="0.00">
                  <c:v>21.727</c:v>
                </c:pt>
                <c:pt idx="23" formatCode="0.00">
                  <c:v>22.377000000000002</c:v>
                </c:pt>
                <c:pt idx="24" formatCode="0.00">
                  <c:v>22.479999999999997</c:v>
                </c:pt>
                <c:pt idx="25" formatCode="0.00">
                  <c:v>21.677</c:v>
                </c:pt>
                <c:pt idx="26" formatCode="0.00">
                  <c:v>21.277999999999999</c:v>
                </c:pt>
                <c:pt idx="27" formatCode="0.00">
                  <c:v>20.93</c:v>
                </c:pt>
                <c:pt idx="28" formatCode="0.00">
                  <c:v>20.672999999999998</c:v>
                </c:pt>
                <c:pt idx="29" formatCode="0.00">
                  <c:v>20.502999999999997</c:v>
                </c:pt>
                <c:pt idx="30" formatCode="0.00">
                  <c:v>20.461000000000002</c:v>
                </c:pt>
                <c:pt idx="31" formatCode="0.00">
                  <c:v>20.379000000000001</c:v>
                </c:pt>
                <c:pt idx="32" formatCode="0.00">
                  <c:v>20.302</c:v>
                </c:pt>
                <c:pt idx="33" formatCode="0.00">
                  <c:v>20.224999999999998</c:v>
                </c:pt>
                <c:pt idx="34" formatCode="0.00">
                  <c:v>20.149000000000001</c:v>
                </c:pt>
                <c:pt idx="35" formatCode="0.00">
                  <c:v>20.089000000000002</c:v>
                </c:pt>
                <c:pt idx="36" formatCode="0.00">
                  <c:v>19.979999999999997</c:v>
                </c:pt>
                <c:pt idx="37" formatCode="0.00">
                  <c:v>19.837999999999997</c:v>
                </c:pt>
                <c:pt idx="38" formatCode="0.00">
                  <c:v>19.66</c:v>
                </c:pt>
                <c:pt idx="39" formatCode="0.00">
                  <c:v>19.465</c:v>
                </c:pt>
                <c:pt idx="40" formatCode="0.00">
                  <c:v>19.049999999999997</c:v>
                </c:pt>
                <c:pt idx="41" formatCode="0.00">
                  <c:v>19.140999999999998</c:v>
                </c:pt>
                <c:pt idx="42" formatCode="0.00">
                  <c:v>19.550000000000004</c:v>
                </c:pt>
                <c:pt idx="43" formatCode="0.00">
                  <c:v>20.294999999999998</c:v>
                </c:pt>
                <c:pt idx="44" formatCode="0.00">
                  <c:v>21.347999999999995</c:v>
                </c:pt>
                <c:pt idx="45" formatCode="0.00">
                  <c:v>22.866</c:v>
                </c:pt>
                <c:pt idx="46" formatCode="0.00">
                  <c:v>24.172000000000001</c:v>
                </c:pt>
                <c:pt idx="47" formatCode="0.00">
                  <c:v>25.462</c:v>
                </c:pt>
                <c:pt idx="48" formatCode="0.00">
                  <c:v>26.723999999999997</c:v>
                </c:pt>
                <c:pt idx="49" formatCode="0.00">
                  <c:v>27.952999999999999</c:v>
                </c:pt>
                <c:pt idx="50" formatCode="0.00">
                  <c:v>29.236000000000001</c:v>
                </c:pt>
                <c:pt idx="51" formatCode="0.00">
                  <c:v>30.292000000000002</c:v>
                </c:pt>
                <c:pt idx="52" formatCode="0.00">
                  <c:v>31.202000000000005</c:v>
                </c:pt>
                <c:pt idx="53" formatCode="0.00">
                  <c:v>31.954999999999998</c:v>
                </c:pt>
                <c:pt idx="54" formatCode="0.00">
                  <c:v>32.558</c:v>
                </c:pt>
                <c:pt idx="55" formatCode="0.00">
                  <c:v>32.988</c:v>
                </c:pt>
                <c:pt idx="56" formatCode="0.00">
                  <c:v>33.334000000000003</c:v>
                </c:pt>
                <c:pt idx="57" formatCode="0.00">
                  <c:v>33.576999999999998</c:v>
                </c:pt>
                <c:pt idx="58" formatCode="0.00">
                  <c:v>33.727000000000004</c:v>
                </c:pt>
                <c:pt idx="59" formatCode="0.00">
                  <c:v>33.807000000000002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0F-4D99-B155-904E7DAC90A0}"/>
            </c:ext>
          </c:extLst>
        </c:ser>
        <c:ser>
          <c:idx val="5"/>
          <c:order val="5"/>
          <c:tx>
            <c:strRef>
              <c:f>'Гондурас-Колвер'!$G$2</c:f>
              <c:strCache>
                <c:ptCount val="1"/>
                <c:pt idx="0">
                  <c:v>еп2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'Гондурас-Колвер'!$G$3:$G$126</c:f>
              <c:numCache>
                <c:formatCode>General</c:formatCode>
                <c:ptCount val="124"/>
                <c:pt idx="50" formatCode="0.0">
                  <c:v>26.8</c:v>
                </c:pt>
                <c:pt idx="51" formatCode="0.0">
                  <c:v>27.299999999999997</c:v>
                </c:pt>
                <c:pt idx="52" formatCode="0.0">
                  <c:v>27.699999999999996</c:v>
                </c:pt>
                <c:pt idx="53" formatCode="0.0">
                  <c:v>28.1</c:v>
                </c:pt>
                <c:pt idx="54" formatCode="0.0">
                  <c:v>28.5</c:v>
                </c:pt>
                <c:pt idx="55" formatCode="0.0">
                  <c:v>28.900000000000002</c:v>
                </c:pt>
                <c:pt idx="56" formatCode="0.0">
                  <c:v>29.200000000000003</c:v>
                </c:pt>
                <c:pt idx="57" formatCode="0.0">
                  <c:v>29.499999999999996</c:v>
                </c:pt>
                <c:pt idx="58" formatCode="0.0">
                  <c:v>29.799999999999997</c:v>
                </c:pt>
                <c:pt idx="59" formatCode="0.0">
                  <c:v>30.099999999999998</c:v>
                </c:pt>
                <c:pt idx="60" formatCode="0.0">
                  <c:v>30.299999999999997</c:v>
                </c:pt>
                <c:pt idx="61" formatCode="0.0">
                  <c:v>30.5</c:v>
                </c:pt>
                <c:pt idx="62" formatCode="0.0">
                  <c:v>30.900000000000002</c:v>
                </c:pt>
                <c:pt idx="63" formatCode="0.0">
                  <c:v>31.1</c:v>
                </c:pt>
                <c:pt idx="64" formatCode="0.0">
                  <c:v>31.5</c:v>
                </c:pt>
                <c:pt idx="65" formatCode="0.0">
                  <c:v>31.800000000000004</c:v>
                </c:pt>
                <c:pt idx="66" formatCode="0.0">
                  <c:v>31.999999999999996</c:v>
                </c:pt>
                <c:pt idx="67" formatCode="0.0">
                  <c:v>32.200000000000003</c:v>
                </c:pt>
                <c:pt idx="68" formatCode="0.0">
                  <c:v>32.400000000000006</c:v>
                </c:pt>
                <c:pt idx="69" formatCode="0.0">
                  <c:v>32.700000000000003</c:v>
                </c:pt>
                <c:pt idx="70" formatCode="0.0">
                  <c:v>33.099999999999994</c:v>
                </c:pt>
                <c:pt idx="71" formatCode="0.0">
                  <c:v>33.400000000000006</c:v>
                </c:pt>
                <c:pt idx="72" formatCode="0.0">
                  <c:v>33.700000000000003</c:v>
                </c:pt>
                <c:pt idx="73" formatCode="0.0">
                  <c:v>33</c:v>
                </c:pt>
                <c:pt idx="74" formatCode="0.0">
                  <c:v>31.599999999999998</c:v>
                </c:pt>
                <c:pt idx="75" formatCode="0.0">
                  <c:v>34.9</c:v>
                </c:pt>
                <c:pt idx="76" formatCode="0.0">
                  <c:v>35.1</c:v>
                </c:pt>
                <c:pt idx="77" formatCode="0.0">
                  <c:v>35.1</c:v>
                </c:pt>
                <c:pt idx="78" formatCode="0.0">
                  <c:v>35</c:v>
                </c:pt>
                <c:pt idx="79" formatCode="0.0">
                  <c:v>34.9</c:v>
                </c:pt>
                <c:pt idx="80" formatCode="0.0">
                  <c:v>34.599999999999994</c:v>
                </c:pt>
                <c:pt idx="81" formatCode="0.0">
                  <c:v>34.300000000000004</c:v>
                </c:pt>
                <c:pt idx="82" formatCode="0.0">
                  <c:v>34</c:v>
                </c:pt>
                <c:pt idx="83" formatCode="0.0">
                  <c:v>33.700000000000003</c:v>
                </c:pt>
                <c:pt idx="84" formatCode="0.0">
                  <c:v>33.299999999999997</c:v>
                </c:pt>
                <c:pt idx="85" formatCode="0.0">
                  <c:v>32.900000000000006</c:v>
                </c:pt>
                <c:pt idx="86" formatCode="0.0">
                  <c:v>32.5</c:v>
                </c:pt>
                <c:pt idx="87" formatCode="0.0">
                  <c:v>32.1</c:v>
                </c:pt>
                <c:pt idx="88" formatCode="0.0">
                  <c:v>31.699999999999996</c:v>
                </c:pt>
                <c:pt idx="89" formatCode="0.0">
                  <c:v>31.499999999999996</c:v>
                </c:pt>
                <c:pt idx="90" formatCode="0.0">
                  <c:v>31.5</c:v>
                </c:pt>
                <c:pt idx="91" formatCode="0.0">
                  <c:v>31.400000000000002</c:v>
                </c:pt>
                <c:pt idx="92" formatCode="0.0">
                  <c:v>31.299999999999997</c:v>
                </c:pt>
                <c:pt idx="93" formatCode="0.0">
                  <c:v>31.300000000000004</c:v>
                </c:pt>
                <c:pt idx="94" formatCode="0.0">
                  <c:v>31.099999999999998</c:v>
                </c:pt>
                <c:pt idx="95" formatCode="0.0">
                  <c:v>30.9</c:v>
                </c:pt>
                <c:pt idx="96" formatCode="0.0">
                  <c:v>30.499999999999996</c:v>
                </c:pt>
                <c:pt idx="97" formatCode="0.0">
                  <c:v>30.1</c:v>
                </c:pt>
                <c:pt idx="98" formatCode="0.0">
                  <c:v>27.200000000000003</c:v>
                </c:pt>
                <c:pt idx="99" formatCode="0.0">
                  <c:v>29.200000000000003</c:v>
                </c:pt>
                <c:pt idx="100" formatCode="0.0">
                  <c:v>29.000000000000004</c:v>
                </c:pt>
                <c:pt idx="101" formatCode="0.0">
                  <c:v>28.299999999999997</c:v>
                </c:pt>
                <c:pt idx="102" formatCode="0.0">
                  <c:v>27.4</c:v>
                </c:pt>
                <c:pt idx="103" formatCode="0.0">
                  <c:v>26.4</c:v>
                </c:pt>
                <c:pt idx="104" formatCode="0.0">
                  <c:v>25.6</c:v>
                </c:pt>
                <c:pt idx="105" formatCode="0.0">
                  <c:v>24.8</c:v>
                </c:pt>
                <c:pt idx="106" formatCode="0.0">
                  <c:v>23.9</c:v>
                </c:pt>
                <c:pt idx="107" formatCode="0.0">
                  <c:v>23.3</c:v>
                </c:pt>
                <c:pt idx="108" formatCode="0.0">
                  <c:v>22.8</c:v>
                </c:pt>
                <c:pt idx="109" formatCode="0.0">
                  <c:v>22.3</c:v>
                </c:pt>
                <c:pt idx="110" formatCode="0.0">
                  <c:v>21.5</c:v>
                </c:pt>
                <c:pt idx="111" formatCode="0.0">
                  <c:v>21.1</c:v>
                </c:pt>
                <c:pt idx="112" formatCode="0.0">
                  <c:v>20.700000000000003</c:v>
                </c:pt>
                <c:pt idx="113" formatCode="0.0">
                  <c:v>20.200000000000003</c:v>
                </c:pt>
                <c:pt idx="114" formatCode="0.0">
                  <c:v>19.899999999999999</c:v>
                </c:pt>
                <c:pt idx="115" formatCode="0.0">
                  <c:v>19.600000000000001</c:v>
                </c:pt>
                <c:pt idx="116" formatCode="0.0">
                  <c:v>19.399999999999999</c:v>
                </c:pt>
                <c:pt idx="117" formatCode="0.0">
                  <c:v>19.100000000000001</c:v>
                </c:pt>
                <c:pt idx="118" formatCode="0.0">
                  <c:v>18.899999999999999</c:v>
                </c:pt>
                <c:pt idx="119" formatCode="0.0">
                  <c:v>18.600000000000001</c:v>
                </c:pt>
                <c:pt idx="120" formatCode="0.0">
                  <c:v>17.700000000000003</c:v>
                </c:pt>
                <c:pt idx="121" formatCode="0.0">
                  <c:v>16.8</c:v>
                </c:pt>
                <c:pt idx="122" formatCode="0.0">
                  <c:v>17.799999999999997</c:v>
                </c:pt>
                <c:pt idx="123" formatCode="0.0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0F-4D99-B155-904E7DAC90A0}"/>
            </c:ext>
          </c:extLst>
        </c:ser>
        <c:ser>
          <c:idx val="6"/>
          <c:order val="6"/>
          <c:tx>
            <c:strRef>
              <c:f>'Гондурас-Колвер'!$H$2</c:f>
              <c:strCache>
                <c:ptCount val="1"/>
                <c:pt idx="0">
                  <c:v>оп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 formatCode="0">
                  <c:v>1960</c:v>
                </c:pt>
                <c:pt idx="61" formatCode="0">
                  <c:v>1961</c:v>
                </c:pt>
                <c:pt idx="62" formatCode="0">
                  <c:v>1962</c:v>
                </c:pt>
                <c:pt idx="63" formatCode="0">
                  <c:v>1963</c:v>
                </c:pt>
                <c:pt idx="64" formatCode="0">
                  <c:v>1964</c:v>
                </c:pt>
                <c:pt idx="65" formatCode="0">
                  <c:v>1965</c:v>
                </c:pt>
                <c:pt idx="66" formatCode="0">
                  <c:v>1966</c:v>
                </c:pt>
                <c:pt idx="67" formatCode="0">
                  <c:v>1967</c:v>
                </c:pt>
                <c:pt idx="68" formatCode="0">
                  <c:v>1968</c:v>
                </c:pt>
                <c:pt idx="69" formatCode="0">
                  <c:v>1969</c:v>
                </c:pt>
                <c:pt idx="70" formatCode="0">
                  <c:v>1970</c:v>
                </c:pt>
                <c:pt idx="71" formatCode="0">
                  <c:v>1971</c:v>
                </c:pt>
                <c:pt idx="72" formatCode="0">
                  <c:v>1972</c:v>
                </c:pt>
                <c:pt idx="73" formatCode="0">
                  <c:v>1973</c:v>
                </c:pt>
                <c:pt idx="74" formatCode="0">
                  <c:v>1974</c:v>
                </c:pt>
                <c:pt idx="75" formatCode="0">
                  <c:v>1975</c:v>
                </c:pt>
                <c:pt idx="76" formatCode="0">
                  <c:v>1976</c:v>
                </c:pt>
                <c:pt idx="77" formatCode="0">
                  <c:v>1977</c:v>
                </c:pt>
                <c:pt idx="78" formatCode="0">
                  <c:v>1978</c:v>
                </c:pt>
                <c:pt idx="79" formatCode="0">
                  <c:v>1979</c:v>
                </c:pt>
                <c:pt idx="80" formatCode="0">
                  <c:v>1980</c:v>
                </c:pt>
                <c:pt idx="81" formatCode="0">
                  <c:v>1981</c:v>
                </c:pt>
                <c:pt idx="82" formatCode="0">
                  <c:v>1982</c:v>
                </c:pt>
                <c:pt idx="83" formatCode="0">
                  <c:v>1983</c:v>
                </c:pt>
                <c:pt idx="84" formatCode="0">
                  <c:v>1984</c:v>
                </c:pt>
                <c:pt idx="85" formatCode="0">
                  <c:v>1985</c:v>
                </c:pt>
                <c:pt idx="86" formatCode="0">
                  <c:v>1986</c:v>
                </c:pt>
                <c:pt idx="87" formatCode="0">
                  <c:v>1987</c:v>
                </c:pt>
                <c:pt idx="88" formatCode="0">
                  <c:v>1988</c:v>
                </c:pt>
                <c:pt idx="89" formatCode="0">
                  <c:v>1989</c:v>
                </c:pt>
                <c:pt idx="90" formatCode="0">
                  <c:v>1990</c:v>
                </c:pt>
                <c:pt idx="91" formatCode="0">
                  <c:v>1991</c:v>
                </c:pt>
                <c:pt idx="92" formatCode="0">
                  <c:v>1992</c:v>
                </c:pt>
                <c:pt idx="93" formatCode="0">
                  <c:v>1993</c:v>
                </c:pt>
                <c:pt idx="94" formatCode="0">
                  <c:v>1994</c:v>
                </c:pt>
                <c:pt idx="95" formatCode="0">
                  <c:v>1995</c:v>
                </c:pt>
                <c:pt idx="96" formatCode="0">
                  <c:v>1996</c:v>
                </c:pt>
                <c:pt idx="97" formatCode="0">
                  <c:v>1997</c:v>
                </c:pt>
                <c:pt idx="98" formatCode="0">
                  <c:v>1998</c:v>
                </c:pt>
                <c:pt idx="99" formatCode="0">
                  <c:v>1999</c:v>
                </c:pt>
                <c:pt idx="100" formatCode="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  <c:pt idx="116" formatCode="0">
                  <c:v>2016</c:v>
                </c:pt>
                <c:pt idx="117" formatCode="0">
                  <c:v>2017</c:v>
                </c:pt>
                <c:pt idx="118" formatCode="0">
                  <c:v>2018</c:v>
                </c:pt>
                <c:pt idx="119" formatCode="0">
                  <c:v>2019</c:v>
                </c:pt>
                <c:pt idx="120" formatCode="0">
                  <c:v>2020</c:v>
                </c:pt>
                <c:pt idx="121" formatCode="0">
                  <c:v>2021</c:v>
                </c:pt>
                <c:pt idx="122" formatCode="0">
                  <c:v>2022</c:v>
                </c:pt>
                <c:pt idx="123" formatCode="0">
                  <c:v>2023</c:v>
                </c:pt>
              </c:numCache>
            </c:numRef>
          </c:xVal>
          <c:yVal>
            <c:numRef>
              <c:f>'Гондурас-Колвер'!$H$3:$H$126</c:f>
              <c:numCache>
                <c:formatCode>0.0</c:formatCode>
                <c:ptCount val="124"/>
                <c:pt idx="0">
                  <c:v>38.09523809523818</c:v>
                </c:pt>
                <c:pt idx="1">
                  <c:v>36.697247706422019</c:v>
                </c:pt>
                <c:pt idx="2">
                  <c:v>35.39823008849563</c:v>
                </c:pt>
                <c:pt idx="3">
                  <c:v>34.188034188034287</c:v>
                </c:pt>
                <c:pt idx="4">
                  <c:v>33.057851239669311</c:v>
                </c:pt>
                <c:pt idx="5">
                  <c:v>22.000000000000021</c:v>
                </c:pt>
                <c:pt idx="6">
                  <c:v>19.569471624266257</c:v>
                </c:pt>
                <c:pt idx="7">
                  <c:v>21.113243761996081</c:v>
                </c:pt>
                <c:pt idx="8">
                  <c:v>18.796992481203034</c:v>
                </c:pt>
                <c:pt idx="9">
                  <c:v>20.295202952029577</c:v>
                </c:pt>
                <c:pt idx="10">
                  <c:v>16.274864376130125</c:v>
                </c:pt>
                <c:pt idx="11">
                  <c:v>16.014234875444842</c:v>
                </c:pt>
                <c:pt idx="12">
                  <c:v>14.010507880910739</c:v>
                </c:pt>
                <c:pt idx="13">
                  <c:v>15.544041450777257</c:v>
                </c:pt>
                <c:pt idx="14">
                  <c:v>15.306122448979664</c:v>
                </c:pt>
                <c:pt idx="15">
                  <c:v>15.075376884422065</c:v>
                </c:pt>
                <c:pt idx="16">
                  <c:v>44.55445544554459</c:v>
                </c:pt>
                <c:pt idx="17">
                  <c:v>42.654028436019061</c:v>
                </c:pt>
                <c:pt idx="18">
                  <c:v>42.424242424242479</c:v>
                </c:pt>
                <c:pt idx="19">
                  <c:v>39.244186046511587</c:v>
                </c:pt>
                <c:pt idx="20">
                  <c:v>37.762237762237746</c:v>
                </c:pt>
                <c:pt idx="21">
                  <c:v>36.388140161724976</c:v>
                </c:pt>
                <c:pt idx="22">
                  <c:v>35.110533159947941</c:v>
                </c:pt>
                <c:pt idx="23">
                  <c:v>35.175879396984968</c:v>
                </c:pt>
                <c:pt idx="24">
                  <c:v>32.766990291262175</c:v>
                </c:pt>
                <c:pt idx="25">
                  <c:v>31.727379553466495</c:v>
                </c:pt>
                <c:pt idx="26">
                  <c:v>17.084282460136713</c:v>
                </c:pt>
                <c:pt idx="27">
                  <c:v>20.156774916013418</c:v>
                </c:pt>
                <c:pt idx="28">
                  <c:v>18.660812294182261</c:v>
                </c:pt>
                <c:pt idx="29">
                  <c:v>21.55172413793105</c:v>
                </c:pt>
                <c:pt idx="30">
                  <c:v>21.097046413502074</c:v>
                </c:pt>
                <c:pt idx="31">
                  <c:v>21.694214876033069</c:v>
                </c:pt>
                <c:pt idx="32">
                  <c:v>18.200202224469166</c:v>
                </c:pt>
                <c:pt idx="33">
                  <c:v>15.888778550148919</c:v>
                </c:pt>
                <c:pt idx="34">
                  <c:v>18.572825024437911</c:v>
                </c:pt>
                <c:pt idx="35">
                  <c:v>15.355086372360827</c:v>
                </c:pt>
                <c:pt idx="36">
                  <c:v>17.013232514177634</c:v>
                </c:pt>
                <c:pt idx="37">
                  <c:v>20.446096654274992</c:v>
                </c:pt>
                <c:pt idx="38">
                  <c:v>21.857923497267784</c:v>
                </c:pt>
                <c:pt idx="39">
                  <c:v>21.390374331550888</c:v>
                </c:pt>
                <c:pt idx="40">
                  <c:v>21.815008726003391</c:v>
                </c:pt>
                <c:pt idx="41">
                  <c:v>20.495303159692611</c:v>
                </c:pt>
                <c:pt idx="42">
                  <c:v>15.062761506276168</c:v>
                </c:pt>
                <c:pt idx="43">
                  <c:v>19.785655399835012</c:v>
                </c:pt>
                <c:pt idx="44">
                  <c:v>19.401778496362265</c:v>
                </c:pt>
                <c:pt idx="45">
                  <c:v>20.618556701030855</c:v>
                </c:pt>
                <c:pt idx="46">
                  <c:v>25.64102564102555</c:v>
                </c:pt>
                <c:pt idx="47">
                  <c:v>24.999999999999911</c:v>
                </c:pt>
                <c:pt idx="48">
                  <c:v>26.607538802660756</c:v>
                </c:pt>
                <c:pt idx="49">
                  <c:v>28.07775377969768</c:v>
                </c:pt>
                <c:pt idx="50">
                  <c:v>29.411764705882248</c:v>
                </c:pt>
                <c:pt idx="51">
                  <c:v>29.251700680272165</c:v>
                </c:pt>
                <c:pt idx="52">
                  <c:v>28.420356906807775</c:v>
                </c:pt>
                <c:pt idx="53">
                  <c:v>33.419023136246786</c:v>
                </c:pt>
                <c:pt idx="54">
                  <c:v>32.338308457711349</c:v>
                </c:pt>
                <c:pt idx="55">
                  <c:v>31.325301204819354</c:v>
                </c:pt>
                <c:pt idx="56">
                  <c:v>33.294392523364415</c:v>
                </c:pt>
                <c:pt idx="57">
                  <c:v>33.352176370830875</c:v>
                </c:pt>
                <c:pt idx="58">
                  <c:v>32.275711159737376</c:v>
                </c:pt>
                <c:pt idx="59">
                  <c:v>33.38632750397452</c:v>
                </c:pt>
                <c:pt idx="60">
                  <c:v>34.35897435897428</c:v>
                </c:pt>
                <c:pt idx="61">
                  <c:v>35.200793257312846</c:v>
                </c:pt>
                <c:pt idx="62">
                  <c:v>34.961685823754692</c:v>
                </c:pt>
                <c:pt idx="63">
                  <c:v>35.168903285516031</c:v>
                </c:pt>
                <c:pt idx="64">
                  <c:v>34.868126955744259</c:v>
                </c:pt>
                <c:pt idx="65">
                  <c:v>34.989200863930982</c:v>
                </c:pt>
                <c:pt idx="66">
                  <c:v>35.058430717863189</c:v>
                </c:pt>
                <c:pt idx="67">
                  <c:v>35.080645161290391</c:v>
                </c:pt>
                <c:pt idx="68">
                  <c:v>35.060381768601488</c:v>
                </c:pt>
                <c:pt idx="69">
                  <c:v>35.001881821603355</c:v>
                </c:pt>
                <c:pt idx="70">
                  <c:v>34.909090909090999</c:v>
                </c:pt>
                <c:pt idx="71">
                  <c:v>35.137034434293838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0F-4D99-B155-904E7DAC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803944"/>
        <c:axId val="897803288"/>
      </c:scatterChart>
      <c:valAx>
        <c:axId val="897803944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7803288"/>
        <c:crosses val="autoZero"/>
        <c:crossBetween val="midCat"/>
        <c:majorUnit val="10"/>
      </c:valAx>
      <c:valAx>
        <c:axId val="89780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7803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Склейка</a:t>
            </a:r>
            <a:r>
              <a:rPr lang="ru-RU" baseline="0"/>
              <a:t> Гондураса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'Гондурас-Колвер-правка'!$B$2</c:f>
              <c:strCache>
                <c:ptCount val="1"/>
                <c:pt idx="0">
                  <c:v>c-WPP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 formatCode="0">
                  <c:v>1960</c:v>
                </c:pt>
                <c:pt idx="51" formatCode="0">
                  <c:v>1961</c:v>
                </c:pt>
                <c:pt idx="52" formatCode="0">
                  <c:v>1962</c:v>
                </c:pt>
                <c:pt idx="53" formatCode="0">
                  <c:v>1963</c:v>
                </c:pt>
                <c:pt idx="54" formatCode="0">
                  <c:v>1964</c:v>
                </c:pt>
                <c:pt idx="55" formatCode="0">
                  <c:v>1965</c:v>
                </c:pt>
                <c:pt idx="56" formatCode="0">
                  <c:v>1966</c:v>
                </c:pt>
                <c:pt idx="57" formatCode="0">
                  <c:v>1967</c:v>
                </c:pt>
                <c:pt idx="58" formatCode="0">
                  <c:v>1968</c:v>
                </c:pt>
                <c:pt idx="59" formatCode="0">
                  <c:v>1969</c:v>
                </c:pt>
                <c:pt idx="60" formatCode="0">
                  <c:v>1970</c:v>
                </c:pt>
                <c:pt idx="61" formatCode="0">
                  <c:v>1971</c:v>
                </c:pt>
                <c:pt idx="62" formatCode="0">
                  <c:v>1972</c:v>
                </c:pt>
                <c:pt idx="63" formatCode="0">
                  <c:v>1973</c:v>
                </c:pt>
                <c:pt idx="64" formatCode="0">
                  <c:v>1974</c:v>
                </c:pt>
                <c:pt idx="65" formatCode="0">
                  <c:v>1975</c:v>
                </c:pt>
                <c:pt idx="66" formatCode="0">
                  <c:v>1976</c:v>
                </c:pt>
                <c:pt idx="67" formatCode="0">
                  <c:v>1977</c:v>
                </c:pt>
                <c:pt idx="68" formatCode="0">
                  <c:v>1978</c:v>
                </c:pt>
                <c:pt idx="69" formatCode="0">
                  <c:v>1979</c:v>
                </c:pt>
                <c:pt idx="70" formatCode="0">
                  <c:v>1980</c:v>
                </c:pt>
                <c:pt idx="71" formatCode="0">
                  <c:v>1981</c:v>
                </c:pt>
                <c:pt idx="72" formatCode="0">
                  <c:v>1982</c:v>
                </c:pt>
                <c:pt idx="73" formatCode="0">
                  <c:v>1983</c:v>
                </c:pt>
                <c:pt idx="74" formatCode="0">
                  <c:v>1984</c:v>
                </c:pt>
                <c:pt idx="75" formatCode="0">
                  <c:v>1985</c:v>
                </c:pt>
                <c:pt idx="76" formatCode="0">
                  <c:v>1986</c:v>
                </c:pt>
                <c:pt idx="77" formatCode="0">
                  <c:v>1987</c:v>
                </c:pt>
                <c:pt idx="78" formatCode="0">
                  <c:v>1988</c:v>
                </c:pt>
                <c:pt idx="79" formatCode="0">
                  <c:v>1989</c:v>
                </c:pt>
                <c:pt idx="80" formatCode="0">
                  <c:v>1990</c:v>
                </c:pt>
                <c:pt idx="81" formatCode="0">
                  <c:v>1991</c:v>
                </c:pt>
                <c:pt idx="82" formatCode="0">
                  <c:v>1992</c:v>
                </c:pt>
                <c:pt idx="83" formatCode="0">
                  <c:v>1993</c:v>
                </c:pt>
                <c:pt idx="84" formatCode="0">
                  <c:v>1994</c:v>
                </c:pt>
                <c:pt idx="85" formatCode="0">
                  <c:v>1995</c:v>
                </c:pt>
                <c:pt idx="86" formatCode="0">
                  <c:v>1996</c:v>
                </c:pt>
                <c:pt idx="87" formatCode="0">
                  <c:v>1997</c:v>
                </c:pt>
                <c:pt idx="88" formatCode="0">
                  <c:v>1998</c:v>
                </c:pt>
                <c:pt idx="89" formatCode="0">
                  <c:v>1999</c:v>
                </c:pt>
                <c:pt idx="90" formatCode="0">
                  <c:v>2000</c:v>
                </c:pt>
                <c:pt idx="91" formatCode="0">
                  <c:v>2001</c:v>
                </c:pt>
                <c:pt idx="92" formatCode="0">
                  <c:v>2002</c:v>
                </c:pt>
                <c:pt idx="93" formatCode="0">
                  <c:v>2003</c:v>
                </c:pt>
                <c:pt idx="94" formatCode="0">
                  <c:v>2004</c:v>
                </c:pt>
                <c:pt idx="95" formatCode="0">
                  <c:v>2005</c:v>
                </c:pt>
                <c:pt idx="96" formatCode="0">
                  <c:v>2006</c:v>
                </c:pt>
                <c:pt idx="97" formatCode="0">
                  <c:v>2007</c:v>
                </c:pt>
                <c:pt idx="98" formatCode="0">
                  <c:v>2008</c:v>
                </c:pt>
                <c:pt idx="99" formatCode="0">
                  <c:v>2009</c:v>
                </c:pt>
                <c:pt idx="100" formatCode="0">
                  <c:v>2010</c:v>
                </c:pt>
                <c:pt idx="101" formatCode="0">
                  <c:v>2011</c:v>
                </c:pt>
                <c:pt idx="102" formatCode="0">
                  <c:v>2012</c:v>
                </c:pt>
                <c:pt idx="103" formatCode="0">
                  <c:v>2013</c:v>
                </c:pt>
                <c:pt idx="104" formatCode="0">
                  <c:v>2014</c:v>
                </c:pt>
                <c:pt idx="105" formatCode="0">
                  <c:v>2015</c:v>
                </c:pt>
                <c:pt idx="106" formatCode="0">
                  <c:v>2016</c:v>
                </c:pt>
                <c:pt idx="107" formatCode="0">
                  <c:v>2017</c:v>
                </c:pt>
                <c:pt idx="108" formatCode="0">
                  <c:v>2018</c:v>
                </c:pt>
                <c:pt idx="109" formatCode="0">
                  <c:v>2019</c:v>
                </c:pt>
                <c:pt idx="110" formatCode="0">
                  <c:v>2020</c:v>
                </c:pt>
                <c:pt idx="111" formatCode="0">
                  <c:v>2021</c:v>
                </c:pt>
                <c:pt idx="112" formatCode="0">
                  <c:v>2022</c:v>
                </c:pt>
                <c:pt idx="113" formatCode="0">
                  <c:v>2023</c:v>
                </c:pt>
              </c:numCache>
            </c:numRef>
          </c:xVal>
          <c:yVal>
            <c:numRef>
              <c:f>'Гондурас-Колвер-правка'!$B$3:$B$116</c:f>
              <c:numCache>
                <c:formatCode>General</c:formatCode>
                <c:ptCount val="114"/>
                <c:pt idx="40" formatCode="0.0">
                  <c:v>25.7</c:v>
                </c:pt>
                <c:pt idx="41" formatCode="0.0">
                  <c:v>25.1</c:v>
                </c:pt>
                <c:pt idx="42" formatCode="0.0">
                  <c:v>24.6</c:v>
                </c:pt>
                <c:pt idx="43" formatCode="0.0">
                  <c:v>24</c:v>
                </c:pt>
                <c:pt idx="44" formatCode="0.0">
                  <c:v>23.4</c:v>
                </c:pt>
                <c:pt idx="45" formatCode="0.0">
                  <c:v>22.7</c:v>
                </c:pt>
                <c:pt idx="46" formatCode="0.0">
                  <c:v>22</c:v>
                </c:pt>
                <c:pt idx="47" formatCode="0.0">
                  <c:v>21.3</c:v>
                </c:pt>
                <c:pt idx="48" formatCode="0.0">
                  <c:v>20.6</c:v>
                </c:pt>
                <c:pt idx="49" formatCode="0.0">
                  <c:v>19.8</c:v>
                </c:pt>
                <c:pt idx="50" formatCode="0.0">
                  <c:v>19.100000000000001</c:v>
                </c:pt>
                <c:pt idx="51" formatCode="0.0">
                  <c:v>18.5</c:v>
                </c:pt>
                <c:pt idx="52" formatCode="0.0">
                  <c:v>17.7</c:v>
                </c:pt>
                <c:pt idx="53" formatCode="0.0">
                  <c:v>17.100000000000001</c:v>
                </c:pt>
                <c:pt idx="54" formatCode="0.0">
                  <c:v>16.399999999999999</c:v>
                </c:pt>
                <c:pt idx="55" formatCode="0.0">
                  <c:v>15.9</c:v>
                </c:pt>
                <c:pt idx="56" formatCode="0.0">
                  <c:v>15.3</c:v>
                </c:pt>
                <c:pt idx="57" formatCode="0.0">
                  <c:v>14.7</c:v>
                </c:pt>
                <c:pt idx="58" formatCode="0.0">
                  <c:v>14.2</c:v>
                </c:pt>
                <c:pt idx="59" formatCode="0.0">
                  <c:v>13.7</c:v>
                </c:pt>
                <c:pt idx="60" formatCode="0.0">
                  <c:v>13.2</c:v>
                </c:pt>
                <c:pt idx="61" formatCode="0.0">
                  <c:v>12.8</c:v>
                </c:pt>
                <c:pt idx="62" formatCode="0.0">
                  <c:v>12.4</c:v>
                </c:pt>
                <c:pt idx="63" formatCode="0.0">
                  <c:v>12.9</c:v>
                </c:pt>
                <c:pt idx="64" formatCode="0.0">
                  <c:v>14.2</c:v>
                </c:pt>
                <c:pt idx="65" formatCode="0.0">
                  <c:v>11.1</c:v>
                </c:pt>
                <c:pt idx="66" formatCode="0.0">
                  <c:v>10.9</c:v>
                </c:pt>
                <c:pt idx="67" formatCode="0.0">
                  <c:v>10.6</c:v>
                </c:pt>
                <c:pt idx="68" formatCode="0.0">
                  <c:v>10.3</c:v>
                </c:pt>
                <c:pt idx="69" formatCode="0.0">
                  <c:v>10</c:v>
                </c:pt>
                <c:pt idx="70" formatCode="0.0">
                  <c:v>9.6999999999999993</c:v>
                </c:pt>
                <c:pt idx="71" formatCode="0.0">
                  <c:v>9.4</c:v>
                </c:pt>
                <c:pt idx="72" formatCode="0.0">
                  <c:v>9.1</c:v>
                </c:pt>
                <c:pt idx="73" formatCode="0.0">
                  <c:v>8.6999999999999993</c:v>
                </c:pt>
                <c:pt idx="74" formatCode="0.0">
                  <c:v>8.5</c:v>
                </c:pt>
                <c:pt idx="75" formatCode="0.0">
                  <c:v>8.1999999999999993</c:v>
                </c:pt>
                <c:pt idx="76" formatCode="0.0">
                  <c:v>8</c:v>
                </c:pt>
                <c:pt idx="77" formatCode="0.0">
                  <c:v>7.8</c:v>
                </c:pt>
                <c:pt idx="78" formatCode="0.0">
                  <c:v>7.6</c:v>
                </c:pt>
                <c:pt idx="79" formatCode="0.0">
                  <c:v>7.3</c:v>
                </c:pt>
                <c:pt idx="80" formatCode="0.0">
                  <c:v>7</c:v>
                </c:pt>
                <c:pt idx="81" formatCode="0.0">
                  <c:v>6.8</c:v>
                </c:pt>
                <c:pt idx="82" formatCode="0.0">
                  <c:v>6.6</c:v>
                </c:pt>
                <c:pt idx="83" formatCode="0.0">
                  <c:v>6.4</c:v>
                </c:pt>
                <c:pt idx="84" formatCode="0.0">
                  <c:v>6.2</c:v>
                </c:pt>
                <c:pt idx="85" formatCode="0.0">
                  <c:v>6</c:v>
                </c:pt>
                <c:pt idx="86" formatCode="0.0">
                  <c:v>5.8</c:v>
                </c:pt>
                <c:pt idx="87" formatCode="0.0">
                  <c:v>5.6</c:v>
                </c:pt>
                <c:pt idx="88" formatCode="0.0">
                  <c:v>7.9</c:v>
                </c:pt>
                <c:pt idx="89" formatCode="0.0">
                  <c:v>5.4</c:v>
                </c:pt>
                <c:pt idx="90" formatCode="0.0">
                  <c:v>5.2</c:v>
                </c:pt>
                <c:pt idx="91" formatCode="0.0">
                  <c:v>5.0999999999999996</c:v>
                </c:pt>
                <c:pt idx="92" formatCode="0.0">
                  <c:v>5</c:v>
                </c:pt>
                <c:pt idx="93" formatCode="0.0">
                  <c:v>5</c:v>
                </c:pt>
                <c:pt idx="94" formatCode="0.0">
                  <c:v>4.9000000000000004</c:v>
                </c:pt>
                <c:pt idx="95" formatCode="0.0">
                  <c:v>4.8</c:v>
                </c:pt>
                <c:pt idx="96" formatCode="0.0">
                  <c:v>4.8</c:v>
                </c:pt>
                <c:pt idx="97" formatCode="0.0">
                  <c:v>4.8</c:v>
                </c:pt>
                <c:pt idx="98" formatCode="0.0">
                  <c:v>4.7</c:v>
                </c:pt>
                <c:pt idx="99" formatCode="0.0">
                  <c:v>4.7</c:v>
                </c:pt>
                <c:pt idx="100" formatCode="0.0">
                  <c:v>4.8</c:v>
                </c:pt>
                <c:pt idx="101" formatCode="0.0">
                  <c:v>4.7</c:v>
                </c:pt>
                <c:pt idx="102" formatCode="0.0">
                  <c:v>4.5999999999999996</c:v>
                </c:pt>
                <c:pt idx="103" formatCode="0.0">
                  <c:v>4.5999999999999996</c:v>
                </c:pt>
                <c:pt idx="104" formatCode="0.0">
                  <c:v>4.5</c:v>
                </c:pt>
                <c:pt idx="105" formatCode="0.0">
                  <c:v>4.5</c:v>
                </c:pt>
                <c:pt idx="106" formatCode="0.0">
                  <c:v>4.4000000000000004</c:v>
                </c:pt>
                <c:pt idx="107" formatCode="0.0">
                  <c:v>4.4000000000000004</c:v>
                </c:pt>
                <c:pt idx="108" formatCode="0.0">
                  <c:v>4.5</c:v>
                </c:pt>
                <c:pt idx="109" formatCode="0.0">
                  <c:v>4.5</c:v>
                </c:pt>
                <c:pt idx="110" formatCode="0.0">
                  <c:v>5.0999999999999996</c:v>
                </c:pt>
                <c:pt idx="111" formatCode="0.0">
                  <c:v>5.7</c:v>
                </c:pt>
                <c:pt idx="112" formatCode="0.0">
                  <c:v>4.4000000000000004</c:v>
                </c:pt>
                <c:pt idx="113" formatCode="0.0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4-42E0-A610-4F251622847A}"/>
            </c:ext>
          </c:extLst>
        </c:ser>
        <c:ser>
          <c:idx val="1"/>
          <c:order val="1"/>
          <c:tx>
            <c:strRef>
              <c:f>'Гондурас-Колвер-правка'!$C$2</c:f>
              <c:strCache>
                <c:ptCount val="1"/>
                <c:pt idx="0">
                  <c:v>с-LAMBDA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 formatCode="0">
                  <c:v>1960</c:v>
                </c:pt>
                <c:pt idx="51" formatCode="0">
                  <c:v>1961</c:v>
                </c:pt>
                <c:pt idx="52" formatCode="0">
                  <c:v>1962</c:v>
                </c:pt>
                <c:pt idx="53" formatCode="0">
                  <c:v>1963</c:v>
                </c:pt>
                <c:pt idx="54" formatCode="0">
                  <c:v>1964</c:v>
                </c:pt>
                <c:pt idx="55" formatCode="0">
                  <c:v>1965</c:v>
                </c:pt>
                <c:pt idx="56" formatCode="0">
                  <c:v>1966</c:v>
                </c:pt>
                <c:pt idx="57" formatCode="0">
                  <c:v>1967</c:v>
                </c:pt>
                <c:pt idx="58" formatCode="0">
                  <c:v>1968</c:v>
                </c:pt>
                <c:pt idx="59" formatCode="0">
                  <c:v>1969</c:v>
                </c:pt>
                <c:pt idx="60" formatCode="0">
                  <c:v>1970</c:v>
                </c:pt>
                <c:pt idx="61" formatCode="0">
                  <c:v>1971</c:v>
                </c:pt>
                <c:pt idx="62" formatCode="0">
                  <c:v>1972</c:v>
                </c:pt>
                <c:pt idx="63" formatCode="0">
                  <c:v>1973</c:v>
                </c:pt>
                <c:pt idx="64" formatCode="0">
                  <c:v>1974</c:v>
                </c:pt>
                <c:pt idx="65" formatCode="0">
                  <c:v>1975</c:v>
                </c:pt>
                <c:pt idx="66" formatCode="0">
                  <c:v>1976</c:v>
                </c:pt>
                <c:pt idx="67" formatCode="0">
                  <c:v>1977</c:v>
                </c:pt>
                <c:pt idx="68" formatCode="0">
                  <c:v>1978</c:v>
                </c:pt>
                <c:pt idx="69" formatCode="0">
                  <c:v>1979</c:v>
                </c:pt>
                <c:pt idx="70" formatCode="0">
                  <c:v>1980</c:v>
                </c:pt>
                <c:pt idx="71" formatCode="0">
                  <c:v>1981</c:v>
                </c:pt>
                <c:pt idx="72" formatCode="0">
                  <c:v>1982</c:v>
                </c:pt>
                <c:pt idx="73" formatCode="0">
                  <c:v>1983</c:v>
                </c:pt>
                <c:pt idx="74" formatCode="0">
                  <c:v>1984</c:v>
                </c:pt>
                <c:pt idx="75" formatCode="0">
                  <c:v>1985</c:v>
                </c:pt>
                <c:pt idx="76" formatCode="0">
                  <c:v>1986</c:v>
                </c:pt>
                <c:pt idx="77" formatCode="0">
                  <c:v>1987</c:v>
                </c:pt>
                <c:pt idx="78" formatCode="0">
                  <c:v>1988</c:v>
                </c:pt>
                <c:pt idx="79" formatCode="0">
                  <c:v>1989</c:v>
                </c:pt>
                <c:pt idx="80" formatCode="0">
                  <c:v>1990</c:v>
                </c:pt>
                <c:pt idx="81" formatCode="0">
                  <c:v>1991</c:v>
                </c:pt>
                <c:pt idx="82" formatCode="0">
                  <c:v>1992</c:v>
                </c:pt>
                <c:pt idx="83" formatCode="0">
                  <c:v>1993</c:v>
                </c:pt>
                <c:pt idx="84" formatCode="0">
                  <c:v>1994</c:v>
                </c:pt>
                <c:pt idx="85" formatCode="0">
                  <c:v>1995</c:v>
                </c:pt>
                <c:pt idx="86" formatCode="0">
                  <c:v>1996</c:v>
                </c:pt>
                <c:pt idx="87" formatCode="0">
                  <c:v>1997</c:v>
                </c:pt>
                <c:pt idx="88" formatCode="0">
                  <c:v>1998</c:v>
                </c:pt>
                <c:pt idx="89" formatCode="0">
                  <c:v>1999</c:v>
                </c:pt>
                <c:pt idx="90" formatCode="0">
                  <c:v>2000</c:v>
                </c:pt>
                <c:pt idx="91" formatCode="0">
                  <c:v>2001</c:v>
                </c:pt>
                <c:pt idx="92" formatCode="0">
                  <c:v>2002</c:v>
                </c:pt>
                <c:pt idx="93" formatCode="0">
                  <c:v>2003</c:v>
                </c:pt>
                <c:pt idx="94" formatCode="0">
                  <c:v>2004</c:v>
                </c:pt>
                <c:pt idx="95" formatCode="0">
                  <c:v>2005</c:v>
                </c:pt>
                <c:pt idx="96" formatCode="0">
                  <c:v>2006</c:v>
                </c:pt>
                <c:pt idx="97" formatCode="0">
                  <c:v>2007</c:v>
                </c:pt>
                <c:pt idx="98" formatCode="0">
                  <c:v>2008</c:v>
                </c:pt>
                <c:pt idx="99" formatCode="0">
                  <c:v>2009</c:v>
                </c:pt>
                <c:pt idx="100" formatCode="0">
                  <c:v>2010</c:v>
                </c:pt>
                <c:pt idx="101" formatCode="0">
                  <c:v>2011</c:v>
                </c:pt>
                <c:pt idx="102" formatCode="0">
                  <c:v>2012</c:v>
                </c:pt>
                <c:pt idx="103" formatCode="0">
                  <c:v>2013</c:v>
                </c:pt>
                <c:pt idx="104" formatCode="0">
                  <c:v>2014</c:v>
                </c:pt>
                <c:pt idx="105" formatCode="0">
                  <c:v>2015</c:v>
                </c:pt>
                <c:pt idx="106" formatCode="0">
                  <c:v>2016</c:v>
                </c:pt>
                <c:pt idx="107" formatCode="0">
                  <c:v>2017</c:v>
                </c:pt>
                <c:pt idx="108" formatCode="0">
                  <c:v>2018</c:v>
                </c:pt>
                <c:pt idx="109" formatCode="0">
                  <c:v>2019</c:v>
                </c:pt>
                <c:pt idx="110" formatCode="0">
                  <c:v>2020</c:v>
                </c:pt>
                <c:pt idx="111" formatCode="0">
                  <c:v>2021</c:v>
                </c:pt>
                <c:pt idx="112" formatCode="0">
                  <c:v>2022</c:v>
                </c:pt>
                <c:pt idx="113" formatCode="0">
                  <c:v>2023</c:v>
                </c:pt>
              </c:numCache>
            </c:numRef>
          </c:xVal>
          <c:yVal>
            <c:numRef>
              <c:f>'Гондурас-Колвер-правка'!$C$3:$C$116</c:f>
              <c:numCache>
                <c:formatCode>General</c:formatCode>
                <c:ptCount val="114"/>
                <c:pt idx="20" formatCode="0.00">
                  <c:v>27.8</c:v>
                </c:pt>
                <c:pt idx="21" formatCode="0.00">
                  <c:v>27.918399999999998</c:v>
                </c:pt>
                <c:pt idx="22" formatCode="0.00">
                  <c:v>28.027200000000001</c:v>
                </c:pt>
                <c:pt idx="23" formatCode="0.00">
                  <c:v>28.116800000000001</c:v>
                </c:pt>
                <c:pt idx="24" formatCode="0.00">
                  <c:v>28.177600000000002</c:v>
                </c:pt>
                <c:pt idx="25" formatCode="0.00">
                  <c:v>28.2</c:v>
                </c:pt>
                <c:pt idx="26" formatCode="0.00">
                  <c:v>28.1599</c:v>
                </c:pt>
                <c:pt idx="27" formatCode="0.00">
                  <c:v>28.0518</c:v>
                </c:pt>
                <c:pt idx="28" formatCode="0.00">
                  <c:v>27.893699999999999</c:v>
                </c:pt>
                <c:pt idx="29" formatCode="0.00">
                  <c:v>27.703800000000001</c:v>
                </c:pt>
                <c:pt idx="30" formatCode="0.00">
                  <c:v>27.5</c:v>
                </c:pt>
                <c:pt idx="31" formatCode="0.00">
                  <c:v>27.200600000000001</c:v>
                </c:pt>
                <c:pt idx="32" formatCode="0.00">
                  <c:v>26.7714</c:v>
                </c:pt>
                <c:pt idx="33" formatCode="0.00">
                  <c:v>26.3019</c:v>
                </c:pt>
                <c:pt idx="34" formatCode="0.00">
                  <c:v>25.881599999999999</c:v>
                </c:pt>
                <c:pt idx="35" formatCode="0.00">
                  <c:v>25.6</c:v>
                </c:pt>
                <c:pt idx="36" formatCode="0.00">
                  <c:v>25.450600000000001</c:v>
                </c:pt>
                <c:pt idx="37" formatCode="0.00">
                  <c:v>25.346499999999999</c:v>
                </c:pt>
                <c:pt idx="38" formatCode="0.00">
                  <c:v>25.257300000000001</c:v>
                </c:pt>
                <c:pt idx="39" formatCode="0.00">
                  <c:v>25.152000000000001</c:v>
                </c:pt>
                <c:pt idx="40" formatCode="0.00">
                  <c:v>25</c:v>
                </c:pt>
                <c:pt idx="41" formatCode="0.00">
                  <c:v>24.779299999999999</c:v>
                </c:pt>
                <c:pt idx="42" formatCode="0.00">
                  <c:v>24.494199999999999</c:v>
                </c:pt>
                <c:pt idx="43" formatCode="0.00">
                  <c:v>24.153600000000001</c:v>
                </c:pt>
                <c:pt idx="44" formatCode="0.00">
                  <c:v>23.766400000000001</c:v>
                </c:pt>
                <c:pt idx="45" formatCode="0.00">
                  <c:v>23.3416</c:v>
                </c:pt>
                <c:pt idx="46" formatCode="0.00">
                  <c:v>22.888000000000002</c:v>
                </c:pt>
                <c:pt idx="47" formatCode="0.00">
                  <c:v>22.4145</c:v>
                </c:pt>
                <c:pt idx="48" formatCode="0.00">
                  <c:v>21.930099999999999</c:v>
                </c:pt>
                <c:pt idx="49" formatCode="0.00">
                  <c:v>21.4436</c:v>
                </c:pt>
                <c:pt idx="50" formatCode="0.00">
                  <c:v>20.963899999999999</c:v>
                </c:pt>
                <c:pt idx="51" formatCode="0.00">
                  <c:v>20.5</c:v>
                </c:pt>
                <c:pt idx="52" formatCode="0.00">
                  <c:v>20.040800000000001</c:v>
                </c:pt>
                <c:pt idx="53" formatCode="0.00">
                  <c:v>19.569900000000001</c:v>
                </c:pt>
                <c:pt idx="54" formatCode="0.00">
                  <c:v>19.0884</c:v>
                </c:pt>
                <c:pt idx="55" formatCode="0.00">
                  <c:v>18.597200000000001</c:v>
                </c:pt>
                <c:pt idx="56" formatCode="0.00">
                  <c:v>18.097200000000001</c:v>
                </c:pt>
                <c:pt idx="57" formatCode="0.00">
                  <c:v>17.589500000000001</c:v>
                </c:pt>
                <c:pt idx="58" formatCode="0.00">
                  <c:v>17.075099999999999</c:v>
                </c:pt>
                <c:pt idx="59" formatCode="0.00">
                  <c:v>16.5548</c:v>
                </c:pt>
                <c:pt idx="60" formatCode="0.00">
                  <c:v>16.029599999999999</c:v>
                </c:pt>
                <c:pt idx="61" formatCode="0.00">
                  <c:v>15.5006</c:v>
                </c:pt>
                <c:pt idx="62" formatCode="0.00">
                  <c:v>14.9687</c:v>
                </c:pt>
                <c:pt idx="63" formatCode="0.00">
                  <c:v>14.434799999999999</c:v>
                </c:pt>
                <c:pt idx="64" formatCode="0.00">
                  <c:v>13.9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14-42E0-A610-4F251622847A}"/>
            </c:ext>
          </c:extLst>
        </c:ser>
        <c:ser>
          <c:idx val="3"/>
          <c:order val="3"/>
          <c:tx>
            <c:strRef>
              <c:f>'Гондурас-Колвер-правка'!$E$2</c:f>
              <c:strCache>
                <c:ptCount val="1"/>
                <c:pt idx="0">
                  <c:v>c-подьём Колвера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 formatCode="0">
                  <c:v>1960</c:v>
                </c:pt>
                <c:pt idx="51" formatCode="0">
                  <c:v>1961</c:v>
                </c:pt>
                <c:pt idx="52" formatCode="0">
                  <c:v>1962</c:v>
                </c:pt>
                <c:pt idx="53" formatCode="0">
                  <c:v>1963</c:v>
                </c:pt>
                <c:pt idx="54" formatCode="0">
                  <c:v>1964</c:v>
                </c:pt>
                <c:pt idx="55" formatCode="0">
                  <c:v>1965</c:v>
                </c:pt>
                <c:pt idx="56" formatCode="0">
                  <c:v>1966</c:v>
                </c:pt>
                <c:pt idx="57" formatCode="0">
                  <c:v>1967</c:v>
                </c:pt>
                <c:pt idx="58" formatCode="0">
                  <c:v>1968</c:v>
                </c:pt>
                <c:pt idx="59" formatCode="0">
                  <c:v>1969</c:v>
                </c:pt>
                <c:pt idx="60" formatCode="0">
                  <c:v>1970</c:v>
                </c:pt>
                <c:pt idx="61" formatCode="0">
                  <c:v>1971</c:v>
                </c:pt>
                <c:pt idx="62" formatCode="0">
                  <c:v>1972</c:v>
                </c:pt>
                <c:pt idx="63" formatCode="0">
                  <c:v>1973</c:v>
                </c:pt>
                <c:pt idx="64" formatCode="0">
                  <c:v>1974</c:v>
                </c:pt>
                <c:pt idx="65" formatCode="0">
                  <c:v>1975</c:v>
                </c:pt>
                <c:pt idx="66" formatCode="0">
                  <c:v>1976</c:v>
                </c:pt>
                <c:pt idx="67" formatCode="0">
                  <c:v>1977</c:v>
                </c:pt>
                <c:pt idx="68" formatCode="0">
                  <c:v>1978</c:v>
                </c:pt>
                <c:pt idx="69" formatCode="0">
                  <c:v>1979</c:v>
                </c:pt>
                <c:pt idx="70" formatCode="0">
                  <c:v>1980</c:v>
                </c:pt>
                <c:pt idx="71" formatCode="0">
                  <c:v>1981</c:v>
                </c:pt>
                <c:pt idx="72" formatCode="0">
                  <c:v>1982</c:v>
                </c:pt>
                <c:pt idx="73" formatCode="0">
                  <c:v>1983</c:v>
                </c:pt>
                <c:pt idx="74" formatCode="0">
                  <c:v>1984</c:v>
                </c:pt>
                <c:pt idx="75" formatCode="0">
                  <c:v>1985</c:v>
                </c:pt>
                <c:pt idx="76" formatCode="0">
                  <c:v>1986</c:v>
                </c:pt>
                <c:pt idx="77" formatCode="0">
                  <c:v>1987</c:v>
                </c:pt>
                <c:pt idx="78" formatCode="0">
                  <c:v>1988</c:v>
                </c:pt>
                <c:pt idx="79" formatCode="0">
                  <c:v>1989</c:v>
                </c:pt>
                <c:pt idx="80" formatCode="0">
                  <c:v>1990</c:v>
                </c:pt>
                <c:pt idx="81" formatCode="0">
                  <c:v>1991</c:v>
                </c:pt>
                <c:pt idx="82" formatCode="0">
                  <c:v>1992</c:v>
                </c:pt>
                <c:pt idx="83" formatCode="0">
                  <c:v>1993</c:v>
                </c:pt>
                <c:pt idx="84" formatCode="0">
                  <c:v>1994</c:v>
                </c:pt>
                <c:pt idx="85" formatCode="0">
                  <c:v>1995</c:v>
                </c:pt>
                <c:pt idx="86" formatCode="0">
                  <c:v>1996</c:v>
                </c:pt>
                <c:pt idx="87" formatCode="0">
                  <c:v>1997</c:v>
                </c:pt>
                <c:pt idx="88" formatCode="0">
                  <c:v>1998</c:v>
                </c:pt>
                <c:pt idx="89" formatCode="0">
                  <c:v>1999</c:v>
                </c:pt>
                <c:pt idx="90" formatCode="0">
                  <c:v>2000</c:v>
                </c:pt>
                <c:pt idx="91" formatCode="0">
                  <c:v>2001</c:v>
                </c:pt>
                <c:pt idx="92" formatCode="0">
                  <c:v>2002</c:v>
                </c:pt>
                <c:pt idx="93" formatCode="0">
                  <c:v>2003</c:v>
                </c:pt>
                <c:pt idx="94" formatCode="0">
                  <c:v>2004</c:v>
                </c:pt>
                <c:pt idx="95" formatCode="0">
                  <c:v>2005</c:v>
                </c:pt>
                <c:pt idx="96" formatCode="0">
                  <c:v>2006</c:v>
                </c:pt>
                <c:pt idx="97" formatCode="0">
                  <c:v>2007</c:v>
                </c:pt>
                <c:pt idx="98" formatCode="0">
                  <c:v>2008</c:v>
                </c:pt>
                <c:pt idx="99" formatCode="0">
                  <c:v>2009</c:v>
                </c:pt>
                <c:pt idx="100" formatCode="0">
                  <c:v>2010</c:v>
                </c:pt>
                <c:pt idx="101" formatCode="0">
                  <c:v>2011</c:v>
                </c:pt>
                <c:pt idx="102" formatCode="0">
                  <c:v>2012</c:v>
                </c:pt>
                <c:pt idx="103" formatCode="0">
                  <c:v>2013</c:v>
                </c:pt>
                <c:pt idx="104" formatCode="0">
                  <c:v>2014</c:v>
                </c:pt>
                <c:pt idx="105" formatCode="0">
                  <c:v>2015</c:v>
                </c:pt>
                <c:pt idx="106" formatCode="0">
                  <c:v>2016</c:v>
                </c:pt>
                <c:pt idx="107" formatCode="0">
                  <c:v>2017</c:v>
                </c:pt>
                <c:pt idx="108" formatCode="0">
                  <c:v>2018</c:v>
                </c:pt>
                <c:pt idx="109" formatCode="0">
                  <c:v>2019</c:v>
                </c:pt>
                <c:pt idx="110" formatCode="0">
                  <c:v>2020</c:v>
                </c:pt>
                <c:pt idx="111" formatCode="0">
                  <c:v>2021</c:v>
                </c:pt>
                <c:pt idx="112" formatCode="0">
                  <c:v>2022</c:v>
                </c:pt>
                <c:pt idx="113" formatCode="0">
                  <c:v>2023</c:v>
                </c:pt>
              </c:numCache>
            </c:numRef>
          </c:xVal>
          <c:yVal>
            <c:numRef>
              <c:f>'Гондурас-Колвер-правка'!$E$3:$E$116</c:f>
              <c:numCache>
                <c:formatCode>0.00</c:formatCode>
                <c:ptCount val="114"/>
                <c:pt idx="0">
                  <c:v>31.832000000000001</c:v>
                </c:pt>
                <c:pt idx="1">
                  <c:v>32.042000000000002</c:v>
                </c:pt>
                <c:pt idx="2">
                  <c:v>32.438000000000002</c:v>
                </c:pt>
                <c:pt idx="3">
                  <c:v>33.078000000000003</c:v>
                </c:pt>
                <c:pt idx="4">
                  <c:v>33.933</c:v>
                </c:pt>
                <c:pt idx="5">
                  <c:v>35.448999999999998</c:v>
                </c:pt>
                <c:pt idx="6">
                  <c:v>36.044000000000004</c:v>
                </c:pt>
                <c:pt idx="7">
                  <c:v>36.128</c:v>
                </c:pt>
                <c:pt idx="8">
                  <c:v>35.652000000000001</c:v>
                </c:pt>
                <c:pt idx="9">
                  <c:v>34.68</c:v>
                </c:pt>
                <c:pt idx="10">
                  <c:v>32.746000000000002</c:v>
                </c:pt>
                <c:pt idx="11">
                  <c:v>31.674999999999997</c:v>
                </c:pt>
                <c:pt idx="12">
                  <c:v>30.942</c:v>
                </c:pt>
                <c:pt idx="13">
                  <c:v>30.591000000000001</c:v>
                </c:pt>
                <c:pt idx="14">
                  <c:v>30.584000000000003</c:v>
                </c:pt>
                <c:pt idx="15">
                  <c:v>31.216000000000001</c:v>
                </c:pt>
                <c:pt idx="16">
                  <c:v>31.410000000000004</c:v>
                </c:pt>
                <c:pt idx="17">
                  <c:v>31.457000000000001</c:v>
                </c:pt>
                <c:pt idx="18">
                  <c:v>31.323999999999998</c:v>
                </c:pt>
                <c:pt idx="19">
                  <c:v>31.027999999999999</c:v>
                </c:pt>
                <c:pt idx="20">
                  <c:v>30.423999999999999</c:v>
                </c:pt>
                <c:pt idx="21">
                  <c:v>30.061999999999998</c:v>
                </c:pt>
                <c:pt idx="22">
                  <c:v>29.791000000000004</c:v>
                </c:pt>
                <c:pt idx="23">
                  <c:v>29.625</c:v>
                </c:pt>
                <c:pt idx="24">
                  <c:v>29.566000000000003</c:v>
                </c:pt>
                <c:pt idx="25">
                  <c:v>29.591999999999999</c:v>
                </c:pt>
                <c:pt idx="26">
                  <c:v>29.785000000000004</c:v>
                </c:pt>
                <c:pt idx="27">
                  <c:v>30.125</c:v>
                </c:pt>
                <c:pt idx="28">
                  <c:v>30.616</c:v>
                </c:pt>
                <c:pt idx="29">
                  <c:v>31.225999999999999</c:v>
                </c:pt>
                <c:pt idx="30">
                  <c:v>32.279000000000003</c:v>
                </c:pt>
                <c:pt idx="31">
                  <c:v>32.612000000000002</c:v>
                </c:pt>
                <c:pt idx="32">
                  <c:v>32.53</c:v>
                </c:pt>
                <c:pt idx="33">
                  <c:v>32.000999999999998</c:v>
                </c:pt>
                <c:pt idx="34">
                  <c:v>31.064</c:v>
                </c:pt>
                <c:pt idx="35">
                  <c:v>29.456000000000003</c:v>
                </c:pt>
                <c:pt idx="36">
                  <c:v>28.244</c:v>
                </c:pt>
                <c:pt idx="37">
                  <c:v>27.125999999999998</c:v>
                </c:pt>
                <c:pt idx="38">
                  <c:v>26.127000000000002</c:v>
                </c:pt>
                <c:pt idx="39">
                  <c:v>25.238999999999997</c:v>
                </c:pt>
                <c:pt idx="40">
                  <c:v>24.481999999999999</c:v>
                </c:pt>
                <c:pt idx="41">
                  <c:v>23.753</c:v>
                </c:pt>
                <c:pt idx="42">
                  <c:v>23.076000000000001</c:v>
                </c:pt>
                <c:pt idx="43">
                  <c:v>22.447000000000003</c:v>
                </c:pt>
                <c:pt idx="44">
                  <c:v>21.869</c:v>
                </c:pt>
                <c:pt idx="45">
                  <c:v>21.295999999999999</c:v>
                </c:pt>
                <c:pt idx="46">
                  <c:v>20.887</c:v>
                </c:pt>
                <c:pt idx="47">
                  <c:v>20.594000000000001</c:v>
                </c:pt>
                <c:pt idx="48">
                  <c:v>20.411999999999999</c:v>
                </c:pt>
                <c:pt idx="49">
                  <c:v>20.316000000000003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14-42E0-A610-4F251622847A}"/>
            </c:ext>
          </c:extLst>
        </c:ser>
        <c:ser>
          <c:idx val="4"/>
          <c:order val="4"/>
          <c:tx>
            <c:strRef>
              <c:f>'Гондурас-Колвер-правка'!$F$2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 formatCode="0">
                  <c:v>1960</c:v>
                </c:pt>
                <c:pt idx="51" formatCode="0">
                  <c:v>1961</c:v>
                </c:pt>
                <c:pt idx="52" formatCode="0">
                  <c:v>1962</c:v>
                </c:pt>
                <c:pt idx="53" formatCode="0">
                  <c:v>1963</c:v>
                </c:pt>
                <c:pt idx="54" formatCode="0">
                  <c:v>1964</c:v>
                </c:pt>
                <c:pt idx="55" formatCode="0">
                  <c:v>1965</c:v>
                </c:pt>
                <c:pt idx="56" formatCode="0">
                  <c:v>1966</c:v>
                </c:pt>
                <c:pt idx="57" formatCode="0">
                  <c:v>1967</c:v>
                </c:pt>
                <c:pt idx="58" formatCode="0">
                  <c:v>1968</c:v>
                </c:pt>
                <c:pt idx="59" formatCode="0">
                  <c:v>1969</c:v>
                </c:pt>
                <c:pt idx="60" formatCode="0">
                  <c:v>1970</c:v>
                </c:pt>
                <c:pt idx="61" formatCode="0">
                  <c:v>1971</c:v>
                </c:pt>
                <c:pt idx="62" formatCode="0">
                  <c:v>1972</c:v>
                </c:pt>
                <c:pt idx="63" formatCode="0">
                  <c:v>1973</c:v>
                </c:pt>
                <c:pt idx="64" formatCode="0">
                  <c:v>1974</c:v>
                </c:pt>
                <c:pt idx="65" formatCode="0">
                  <c:v>1975</c:v>
                </c:pt>
                <c:pt idx="66" formatCode="0">
                  <c:v>1976</c:v>
                </c:pt>
                <c:pt idx="67" formatCode="0">
                  <c:v>1977</c:v>
                </c:pt>
                <c:pt idx="68" formatCode="0">
                  <c:v>1978</c:v>
                </c:pt>
                <c:pt idx="69" formatCode="0">
                  <c:v>1979</c:v>
                </c:pt>
                <c:pt idx="70" formatCode="0">
                  <c:v>1980</c:v>
                </c:pt>
                <c:pt idx="71" formatCode="0">
                  <c:v>1981</c:v>
                </c:pt>
                <c:pt idx="72" formatCode="0">
                  <c:v>1982</c:v>
                </c:pt>
                <c:pt idx="73" formatCode="0">
                  <c:v>1983</c:v>
                </c:pt>
                <c:pt idx="74" formatCode="0">
                  <c:v>1984</c:v>
                </c:pt>
                <c:pt idx="75" formatCode="0">
                  <c:v>1985</c:v>
                </c:pt>
                <c:pt idx="76" formatCode="0">
                  <c:v>1986</c:v>
                </c:pt>
                <c:pt idx="77" formatCode="0">
                  <c:v>1987</c:v>
                </c:pt>
                <c:pt idx="78" formatCode="0">
                  <c:v>1988</c:v>
                </c:pt>
                <c:pt idx="79" formatCode="0">
                  <c:v>1989</c:v>
                </c:pt>
                <c:pt idx="80" formatCode="0">
                  <c:v>1990</c:v>
                </c:pt>
                <c:pt idx="81" formatCode="0">
                  <c:v>1991</c:v>
                </c:pt>
                <c:pt idx="82" formatCode="0">
                  <c:v>1992</c:v>
                </c:pt>
                <c:pt idx="83" formatCode="0">
                  <c:v>1993</c:v>
                </c:pt>
                <c:pt idx="84" formatCode="0">
                  <c:v>1994</c:v>
                </c:pt>
                <c:pt idx="85" formatCode="0">
                  <c:v>1995</c:v>
                </c:pt>
                <c:pt idx="86" formatCode="0">
                  <c:v>1996</c:v>
                </c:pt>
                <c:pt idx="87" formatCode="0">
                  <c:v>1997</c:v>
                </c:pt>
                <c:pt idx="88" formatCode="0">
                  <c:v>1998</c:v>
                </c:pt>
                <c:pt idx="89" formatCode="0">
                  <c:v>1999</c:v>
                </c:pt>
                <c:pt idx="90" formatCode="0">
                  <c:v>2000</c:v>
                </c:pt>
                <c:pt idx="91" formatCode="0">
                  <c:v>2001</c:v>
                </c:pt>
                <c:pt idx="92" formatCode="0">
                  <c:v>2002</c:v>
                </c:pt>
                <c:pt idx="93" formatCode="0">
                  <c:v>2003</c:v>
                </c:pt>
                <c:pt idx="94" formatCode="0">
                  <c:v>2004</c:v>
                </c:pt>
                <c:pt idx="95" formatCode="0">
                  <c:v>2005</c:v>
                </c:pt>
                <c:pt idx="96" formatCode="0">
                  <c:v>2006</c:v>
                </c:pt>
                <c:pt idx="97" formatCode="0">
                  <c:v>2007</c:v>
                </c:pt>
                <c:pt idx="98" formatCode="0">
                  <c:v>2008</c:v>
                </c:pt>
                <c:pt idx="99" formatCode="0">
                  <c:v>2009</c:v>
                </c:pt>
                <c:pt idx="100" formatCode="0">
                  <c:v>2010</c:v>
                </c:pt>
                <c:pt idx="101" formatCode="0">
                  <c:v>2011</c:v>
                </c:pt>
                <c:pt idx="102" formatCode="0">
                  <c:v>2012</c:v>
                </c:pt>
                <c:pt idx="103" formatCode="0">
                  <c:v>2013</c:v>
                </c:pt>
                <c:pt idx="104" formatCode="0">
                  <c:v>2014</c:v>
                </c:pt>
                <c:pt idx="105" formatCode="0">
                  <c:v>2015</c:v>
                </c:pt>
                <c:pt idx="106" formatCode="0">
                  <c:v>2016</c:v>
                </c:pt>
                <c:pt idx="107" formatCode="0">
                  <c:v>2017</c:v>
                </c:pt>
                <c:pt idx="108" formatCode="0">
                  <c:v>2018</c:v>
                </c:pt>
                <c:pt idx="109" formatCode="0">
                  <c:v>2019</c:v>
                </c:pt>
                <c:pt idx="110" formatCode="0">
                  <c:v>2020</c:v>
                </c:pt>
                <c:pt idx="111" formatCode="0">
                  <c:v>2021</c:v>
                </c:pt>
                <c:pt idx="112" formatCode="0">
                  <c:v>2022</c:v>
                </c:pt>
                <c:pt idx="113" formatCode="0">
                  <c:v>2023</c:v>
                </c:pt>
              </c:numCache>
            </c:numRef>
          </c:xVal>
          <c:yVal>
            <c:numRef>
              <c:f>'Гондурас-Колвер-правка'!$F$3:$F$116</c:f>
              <c:numCache>
                <c:formatCode>General</c:formatCode>
                <c:ptCount val="11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14-42E0-A610-4F251622847A}"/>
            </c:ext>
          </c:extLst>
        </c:ser>
        <c:ser>
          <c:idx val="5"/>
          <c:order val="5"/>
          <c:tx>
            <c:strRef>
              <c:f>'Гондурас-Колвер-правка'!$I$2</c:f>
              <c:strCache>
                <c:ptCount val="1"/>
                <c:pt idx="0">
                  <c:v>р-WPP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 formatCode="0">
                  <c:v>1960</c:v>
                </c:pt>
                <c:pt idx="51" formatCode="0">
                  <c:v>1961</c:v>
                </c:pt>
                <c:pt idx="52" formatCode="0">
                  <c:v>1962</c:v>
                </c:pt>
                <c:pt idx="53" formatCode="0">
                  <c:v>1963</c:v>
                </c:pt>
                <c:pt idx="54" formatCode="0">
                  <c:v>1964</c:v>
                </c:pt>
                <c:pt idx="55" formatCode="0">
                  <c:v>1965</c:v>
                </c:pt>
                <c:pt idx="56" formatCode="0">
                  <c:v>1966</c:v>
                </c:pt>
                <c:pt idx="57" formatCode="0">
                  <c:v>1967</c:v>
                </c:pt>
                <c:pt idx="58" formatCode="0">
                  <c:v>1968</c:v>
                </c:pt>
                <c:pt idx="59" formatCode="0">
                  <c:v>1969</c:v>
                </c:pt>
                <c:pt idx="60" formatCode="0">
                  <c:v>1970</c:v>
                </c:pt>
                <c:pt idx="61" formatCode="0">
                  <c:v>1971</c:v>
                </c:pt>
                <c:pt idx="62" formatCode="0">
                  <c:v>1972</c:v>
                </c:pt>
                <c:pt idx="63" formatCode="0">
                  <c:v>1973</c:v>
                </c:pt>
                <c:pt idx="64" formatCode="0">
                  <c:v>1974</c:v>
                </c:pt>
                <c:pt idx="65" formatCode="0">
                  <c:v>1975</c:v>
                </c:pt>
                <c:pt idx="66" formatCode="0">
                  <c:v>1976</c:v>
                </c:pt>
                <c:pt idx="67" formatCode="0">
                  <c:v>1977</c:v>
                </c:pt>
                <c:pt idx="68" formatCode="0">
                  <c:v>1978</c:v>
                </c:pt>
                <c:pt idx="69" formatCode="0">
                  <c:v>1979</c:v>
                </c:pt>
                <c:pt idx="70" formatCode="0">
                  <c:v>1980</c:v>
                </c:pt>
                <c:pt idx="71" formatCode="0">
                  <c:v>1981</c:v>
                </c:pt>
                <c:pt idx="72" formatCode="0">
                  <c:v>1982</c:v>
                </c:pt>
                <c:pt idx="73" formatCode="0">
                  <c:v>1983</c:v>
                </c:pt>
                <c:pt idx="74" formatCode="0">
                  <c:v>1984</c:v>
                </c:pt>
                <c:pt idx="75" formatCode="0">
                  <c:v>1985</c:v>
                </c:pt>
                <c:pt idx="76" formatCode="0">
                  <c:v>1986</c:v>
                </c:pt>
                <c:pt idx="77" formatCode="0">
                  <c:v>1987</c:v>
                </c:pt>
                <c:pt idx="78" formatCode="0">
                  <c:v>1988</c:v>
                </c:pt>
                <c:pt idx="79" formatCode="0">
                  <c:v>1989</c:v>
                </c:pt>
                <c:pt idx="80" formatCode="0">
                  <c:v>1990</c:v>
                </c:pt>
                <c:pt idx="81" formatCode="0">
                  <c:v>1991</c:v>
                </c:pt>
                <c:pt idx="82" formatCode="0">
                  <c:v>1992</c:v>
                </c:pt>
                <c:pt idx="83" formatCode="0">
                  <c:v>1993</c:v>
                </c:pt>
                <c:pt idx="84" formatCode="0">
                  <c:v>1994</c:v>
                </c:pt>
                <c:pt idx="85" formatCode="0">
                  <c:v>1995</c:v>
                </c:pt>
                <c:pt idx="86" formatCode="0">
                  <c:v>1996</c:v>
                </c:pt>
                <c:pt idx="87" formatCode="0">
                  <c:v>1997</c:v>
                </c:pt>
                <c:pt idx="88" formatCode="0">
                  <c:v>1998</c:v>
                </c:pt>
                <c:pt idx="89" formatCode="0">
                  <c:v>1999</c:v>
                </c:pt>
                <c:pt idx="90" formatCode="0">
                  <c:v>2000</c:v>
                </c:pt>
                <c:pt idx="91" formatCode="0">
                  <c:v>2001</c:v>
                </c:pt>
                <c:pt idx="92" formatCode="0">
                  <c:v>2002</c:v>
                </c:pt>
                <c:pt idx="93" formatCode="0">
                  <c:v>2003</c:v>
                </c:pt>
                <c:pt idx="94" formatCode="0">
                  <c:v>2004</c:v>
                </c:pt>
                <c:pt idx="95" formatCode="0">
                  <c:v>2005</c:v>
                </c:pt>
                <c:pt idx="96" formatCode="0">
                  <c:v>2006</c:v>
                </c:pt>
                <c:pt idx="97" formatCode="0">
                  <c:v>2007</c:v>
                </c:pt>
                <c:pt idx="98" formatCode="0">
                  <c:v>2008</c:v>
                </c:pt>
                <c:pt idx="99" formatCode="0">
                  <c:v>2009</c:v>
                </c:pt>
                <c:pt idx="100" formatCode="0">
                  <c:v>2010</c:v>
                </c:pt>
                <c:pt idx="101" formatCode="0">
                  <c:v>2011</c:v>
                </c:pt>
                <c:pt idx="102" formatCode="0">
                  <c:v>2012</c:v>
                </c:pt>
                <c:pt idx="103" formatCode="0">
                  <c:v>2013</c:v>
                </c:pt>
                <c:pt idx="104" formatCode="0">
                  <c:v>2014</c:v>
                </c:pt>
                <c:pt idx="105" formatCode="0">
                  <c:v>2015</c:v>
                </c:pt>
                <c:pt idx="106" formatCode="0">
                  <c:v>2016</c:v>
                </c:pt>
                <c:pt idx="107" formatCode="0">
                  <c:v>2017</c:v>
                </c:pt>
                <c:pt idx="108" formatCode="0">
                  <c:v>2018</c:v>
                </c:pt>
                <c:pt idx="109" formatCode="0">
                  <c:v>2019</c:v>
                </c:pt>
                <c:pt idx="110" formatCode="0">
                  <c:v>2020</c:v>
                </c:pt>
                <c:pt idx="111" formatCode="0">
                  <c:v>2021</c:v>
                </c:pt>
                <c:pt idx="112" formatCode="0">
                  <c:v>2022</c:v>
                </c:pt>
                <c:pt idx="113" formatCode="0">
                  <c:v>2023</c:v>
                </c:pt>
              </c:numCache>
            </c:numRef>
          </c:xVal>
          <c:yVal>
            <c:numRef>
              <c:f>'Гондурас-Колвер-правка'!$I$3:$I$116</c:f>
              <c:numCache>
                <c:formatCode>General</c:formatCode>
                <c:ptCount val="114"/>
                <c:pt idx="40" formatCode="0.0">
                  <c:v>52.5</c:v>
                </c:pt>
                <c:pt idx="41" formatCode="0.0">
                  <c:v>52.4</c:v>
                </c:pt>
                <c:pt idx="42" formatCode="0.0">
                  <c:v>52.3</c:v>
                </c:pt>
                <c:pt idx="43" formatCode="0.0">
                  <c:v>52.1</c:v>
                </c:pt>
                <c:pt idx="44" formatCode="0.0">
                  <c:v>51.9</c:v>
                </c:pt>
                <c:pt idx="45" formatCode="0.0">
                  <c:v>51.6</c:v>
                </c:pt>
                <c:pt idx="46" formatCode="0.0">
                  <c:v>51.2</c:v>
                </c:pt>
                <c:pt idx="47" formatCode="0.0">
                  <c:v>50.8</c:v>
                </c:pt>
                <c:pt idx="48" formatCode="0.0">
                  <c:v>50.4</c:v>
                </c:pt>
                <c:pt idx="49" formatCode="0.0">
                  <c:v>49.9</c:v>
                </c:pt>
                <c:pt idx="50" formatCode="0.0">
                  <c:v>49.4</c:v>
                </c:pt>
                <c:pt idx="51" formatCode="0.0">
                  <c:v>49</c:v>
                </c:pt>
                <c:pt idx="52" formatCode="0.0">
                  <c:v>48.6</c:v>
                </c:pt>
                <c:pt idx="53" formatCode="0.0">
                  <c:v>48.2</c:v>
                </c:pt>
                <c:pt idx="54" formatCode="0.0">
                  <c:v>47.9</c:v>
                </c:pt>
                <c:pt idx="55" formatCode="0.0">
                  <c:v>47.7</c:v>
                </c:pt>
                <c:pt idx="56" formatCode="0.0">
                  <c:v>47.3</c:v>
                </c:pt>
                <c:pt idx="57" formatCode="0.0">
                  <c:v>46.9</c:v>
                </c:pt>
                <c:pt idx="58" formatCode="0.0">
                  <c:v>46.6</c:v>
                </c:pt>
                <c:pt idx="59" formatCode="0.0">
                  <c:v>46.4</c:v>
                </c:pt>
                <c:pt idx="60" formatCode="0.0">
                  <c:v>46.3</c:v>
                </c:pt>
                <c:pt idx="61" formatCode="0.0">
                  <c:v>46.2</c:v>
                </c:pt>
                <c:pt idx="62" formatCode="0.0">
                  <c:v>46.1</c:v>
                </c:pt>
                <c:pt idx="63" formatCode="0.0">
                  <c:v>45.9</c:v>
                </c:pt>
                <c:pt idx="64" formatCode="0.0">
                  <c:v>45.8</c:v>
                </c:pt>
                <c:pt idx="65" formatCode="0.0">
                  <c:v>46</c:v>
                </c:pt>
                <c:pt idx="66" formatCode="0.0">
                  <c:v>46</c:v>
                </c:pt>
                <c:pt idx="67" formatCode="0.0">
                  <c:v>45.7</c:v>
                </c:pt>
                <c:pt idx="68" formatCode="0.0">
                  <c:v>45.3</c:v>
                </c:pt>
                <c:pt idx="69" formatCode="0.0">
                  <c:v>44.9</c:v>
                </c:pt>
                <c:pt idx="70" formatCode="0.0">
                  <c:v>44.3</c:v>
                </c:pt>
                <c:pt idx="71" formatCode="0.0">
                  <c:v>43.7</c:v>
                </c:pt>
                <c:pt idx="72" formatCode="0.0">
                  <c:v>43.1</c:v>
                </c:pt>
                <c:pt idx="73" formatCode="0.0">
                  <c:v>42.4</c:v>
                </c:pt>
                <c:pt idx="74" formatCode="0.0">
                  <c:v>41.8</c:v>
                </c:pt>
                <c:pt idx="75" formatCode="0.0">
                  <c:v>41.1</c:v>
                </c:pt>
                <c:pt idx="76" formatCode="0.0">
                  <c:v>40.5</c:v>
                </c:pt>
                <c:pt idx="77" formatCode="0.0">
                  <c:v>39.9</c:v>
                </c:pt>
                <c:pt idx="78" formatCode="0.0">
                  <c:v>39.299999999999997</c:v>
                </c:pt>
                <c:pt idx="79" formatCode="0.0">
                  <c:v>38.799999999999997</c:v>
                </c:pt>
                <c:pt idx="80" formatCode="0.0">
                  <c:v>38.5</c:v>
                </c:pt>
                <c:pt idx="81" formatCode="0.0">
                  <c:v>38.200000000000003</c:v>
                </c:pt>
                <c:pt idx="82" formatCode="0.0">
                  <c:v>37.9</c:v>
                </c:pt>
                <c:pt idx="83" formatCode="0.0">
                  <c:v>37.700000000000003</c:v>
                </c:pt>
                <c:pt idx="84" formatCode="0.0">
                  <c:v>37.299999999999997</c:v>
                </c:pt>
                <c:pt idx="85" formatCode="0.0">
                  <c:v>36.9</c:v>
                </c:pt>
                <c:pt idx="86" formatCode="0.0">
                  <c:v>36.299999999999997</c:v>
                </c:pt>
                <c:pt idx="87" formatCode="0.0">
                  <c:v>35.700000000000003</c:v>
                </c:pt>
                <c:pt idx="88" formatCode="0.0">
                  <c:v>35.1</c:v>
                </c:pt>
                <c:pt idx="89" formatCode="0.0">
                  <c:v>34.6</c:v>
                </c:pt>
                <c:pt idx="90" formatCode="0.0">
                  <c:v>34.200000000000003</c:v>
                </c:pt>
                <c:pt idx="91" formatCode="0.0">
                  <c:v>33.4</c:v>
                </c:pt>
                <c:pt idx="92" formatCode="0.0">
                  <c:v>32.4</c:v>
                </c:pt>
                <c:pt idx="93" formatCode="0.0">
                  <c:v>31.4</c:v>
                </c:pt>
                <c:pt idx="94" formatCode="0.0">
                  <c:v>30.5</c:v>
                </c:pt>
                <c:pt idx="95" formatCode="0.0">
                  <c:v>29.6</c:v>
                </c:pt>
                <c:pt idx="96" formatCode="0.0">
                  <c:v>28.7</c:v>
                </c:pt>
                <c:pt idx="97" formatCode="0.0">
                  <c:v>28.1</c:v>
                </c:pt>
                <c:pt idx="98" formatCode="0.0">
                  <c:v>27.5</c:v>
                </c:pt>
                <c:pt idx="99" formatCode="0.0">
                  <c:v>27</c:v>
                </c:pt>
                <c:pt idx="100" formatCode="0.0">
                  <c:v>26.3</c:v>
                </c:pt>
                <c:pt idx="101" formatCode="0.0">
                  <c:v>25.8</c:v>
                </c:pt>
                <c:pt idx="102" formatCode="0.0">
                  <c:v>25.3</c:v>
                </c:pt>
                <c:pt idx="103" formatCode="0.0">
                  <c:v>24.8</c:v>
                </c:pt>
                <c:pt idx="104" formatCode="0.0">
                  <c:v>24.4</c:v>
                </c:pt>
                <c:pt idx="105" formatCode="0.0">
                  <c:v>24.1</c:v>
                </c:pt>
                <c:pt idx="106" formatCode="0.0">
                  <c:v>23.8</c:v>
                </c:pt>
                <c:pt idx="107" formatCode="0.0">
                  <c:v>23.5</c:v>
                </c:pt>
                <c:pt idx="108" formatCode="0.0">
                  <c:v>23.4</c:v>
                </c:pt>
                <c:pt idx="109" formatCode="0.0">
                  <c:v>23.1</c:v>
                </c:pt>
                <c:pt idx="110" formatCode="0.0">
                  <c:v>22.8</c:v>
                </c:pt>
                <c:pt idx="111" formatCode="0.0">
                  <c:v>22.5</c:v>
                </c:pt>
                <c:pt idx="112" formatCode="0.0">
                  <c:v>22.2</c:v>
                </c:pt>
                <c:pt idx="113" formatCode="0.0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14-42E0-A610-4F251622847A}"/>
            </c:ext>
          </c:extLst>
        </c:ser>
        <c:ser>
          <c:idx val="7"/>
          <c:order val="7"/>
          <c:tx>
            <c:strRef>
              <c:f>'Гондурас-Колвер-правка'!$K$2</c:f>
              <c:strCache>
                <c:ptCount val="1"/>
                <c:pt idx="0">
                  <c:v>р-подьём Колвера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'Гондурас-Колвер-правка'!$A$3:$A$116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 formatCode="0">
                  <c:v>1960</c:v>
                </c:pt>
                <c:pt idx="51" formatCode="0">
                  <c:v>1961</c:v>
                </c:pt>
                <c:pt idx="52" formatCode="0">
                  <c:v>1962</c:v>
                </c:pt>
                <c:pt idx="53" formatCode="0">
                  <c:v>1963</c:v>
                </c:pt>
                <c:pt idx="54" formatCode="0">
                  <c:v>1964</c:v>
                </c:pt>
                <c:pt idx="55" formatCode="0">
                  <c:v>1965</c:v>
                </c:pt>
                <c:pt idx="56" formatCode="0">
                  <c:v>1966</c:v>
                </c:pt>
                <c:pt idx="57" formatCode="0">
                  <c:v>1967</c:v>
                </c:pt>
                <c:pt idx="58" formatCode="0">
                  <c:v>1968</c:v>
                </c:pt>
                <c:pt idx="59" formatCode="0">
                  <c:v>1969</c:v>
                </c:pt>
                <c:pt idx="60" formatCode="0">
                  <c:v>1970</c:v>
                </c:pt>
                <c:pt idx="61" formatCode="0">
                  <c:v>1971</c:v>
                </c:pt>
                <c:pt idx="62" formatCode="0">
                  <c:v>1972</c:v>
                </c:pt>
                <c:pt idx="63" formatCode="0">
                  <c:v>1973</c:v>
                </c:pt>
                <c:pt idx="64" formatCode="0">
                  <c:v>1974</c:v>
                </c:pt>
                <c:pt idx="65" formatCode="0">
                  <c:v>1975</c:v>
                </c:pt>
                <c:pt idx="66" formatCode="0">
                  <c:v>1976</c:v>
                </c:pt>
                <c:pt idx="67" formatCode="0">
                  <c:v>1977</c:v>
                </c:pt>
                <c:pt idx="68" formatCode="0">
                  <c:v>1978</c:v>
                </c:pt>
                <c:pt idx="69" formatCode="0">
                  <c:v>1979</c:v>
                </c:pt>
                <c:pt idx="70" formatCode="0">
                  <c:v>1980</c:v>
                </c:pt>
                <c:pt idx="71" formatCode="0">
                  <c:v>1981</c:v>
                </c:pt>
                <c:pt idx="72" formatCode="0">
                  <c:v>1982</c:v>
                </c:pt>
                <c:pt idx="73" formatCode="0">
                  <c:v>1983</c:v>
                </c:pt>
                <c:pt idx="74" formatCode="0">
                  <c:v>1984</c:v>
                </c:pt>
                <c:pt idx="75" formatCode="0">
                  <c:v>1985</c:v>
                </c:pt>
                <c:pt idx="76" formatCode="0">
                  <c:v>1986</c:v>
                </c:pt>
                <c:pt idx="77" formatCode="0">
                  <c:v>1987</c:v>
                </c:pt>
                <c:pt idx="78" formatCode="0">
                  <c:v>1988</c:v>
                </c:pt>
                <c:pt idx="79" formatCode="0">
                  <c:v>1989</c:v>
                </c:pt>
                <c:pt idx="80" formatCode="0">
                  <c:v>1990</c:v>
                </c:pt>
                <c:pt idx="81" formatCode="0">
                  <c:v>1991</c:v>
                </c:pt>
                <c:pt idx="82" formatCode="0">
                  <c:v>1992</c:v>
                </c:pt>
                <c:pt idx="83" formatCode="0">
                  <c:v>1993</c:v>
                </c:pt>
                <c:pt idx="84" formatCode="0">
                  <c:v>1994</c:v>
                </c:pt>
                <c:pt idx="85" formatCode="0">
                  <c:v>1995</c:v>
                </c:pt>
                <c:pt idx="86" formatCode="0">
                  <c:v>1996</c:v>
                </c:pt>
                <c:pt idx="87" formatCode="0">
                  <c:v>1997</c:v>
                </c:pt>
                <c:pt idx="88" formatCode="0">
                  <c:v>1998</c:v>
                </c:pt>
                <c:pt idx="89" formatCode="0">
                  <c:v>1999</c:v>
                </c:pt>
                <c:pt idx="90" formatCode="0">
                  <c:v>2000</c:v>
                </c:pt>
                <c:pt idx="91" formatCode="0">
                  <c:v>2001</c:v>
                </c:pt>
                <c:pt idx="92" formatCode="0">
                  <c:v>2002</c:v>
                </c:pt>
                <c:pt idx="93" formatCode="0">
                  <c:v>2003</c:v>
                </c:pt>
                <c:pt idx="94" formatCode="0">
                  <c:v>2004</c:v>
                </c:pt>
                <c:pt idx="95" formatCode="0">
                  <c:v>2005</c:v>
                </c:pt>
                <c:pt idx="96" formatCode="0">
                  <c:v>2006</c:v>
                </c:pt>
                <c:pt idx="97" formatCode="0">
                  <c:v>2007</c:v>
                </c:pt>
                <c:pt idx="98" formatCode="0">
                  <c:v>2008</c:v>
                </c:pt>
                <c:pt idx="99" formatCode="0">
                  <c:v>2009</c:v>
                </c:pt>
                <c:pt idx="100" formatCode="0">
                  <c:v>2010</c:v>
                </c:pt>
                <c:pt idx="101" formatCode="0">
                  <c:v>2011</c:v>
                </c:pt>
                <c:pt idx="102" formatCode="0">
                  <c:v>2012</c:v>
                </c:pt>
                <c:pt idx="103" formatCode="0">
                  <c:v>2013</c:v>
                </c:pt>
                <c:pt idx="104" formatCode="0">
                  <c:v>2014</c:v>
                </c:pt>
                <c:pt idx="105" formatCode="0">
                  <c:v>2015</c:v>
                </c:pt>
                <c:pt idx="106" formatCode="0">
                  <c:v>2016</c:v>
                </c:pt>
                <c:pt idx="107" formatCode="0">
                  <c:v>2017</c:v>
                </c:pt>
                <c:pt idx="108" formatCode="0">
                  <c:v>2018</c:v>
                </c:pt>
                <c:pt idx="109" formatCode="0">
                  <c:v>2019</c:v>
                </c:pt>
                <c:pt idx="110" formatCode="0">
                  <c:v>2020</c:v>
                </c:pt>
                <c:pt idx="111" formatCode="0">
                  <c:v>2021</c:v>
                </c:pt>
                <c:pt idx="112" formatCode="0">
                  <c:v>2022</c:v>
                </c:pt>
                <c:pt idx="113" formatCode="0">
                  <c:v>2023</c:v>
                </c:pt>
              </c:numCache>
            </c:numRef>
          </c:xVal>
          <c:yVal>
            <c:numRef>
              <c:f>'Гондурас-Колвер-правка'!$K$3:$K$116</c:f>
              <c:numCache>
                <c:formatCode>0.00</c:formatCode>
                <c:ptCount val="114"/>
                <c:pt idx="0">
                  <c:v>52.466999999999999</c:v>
                </c:pt>
                <c:pt idx="1">
                  <c:v>52.322000000000003</c:v>
                </c:pt>
                <c:pt idx="2">
                  <c:v>52.050000000000004</c:v>
                </c:pt>
                <c:pt idx="3">
                  <c:v>51.615000000000002</c:v>
                </c:pt>
                <c:pt idx="4">
                  <c:v>51.04</c:v>
                </c:pt>
                <c:pt idx="5">
                  <c:v>50.059000000000005</c:v>
                </c:pt>
                <c:pt idx="6">
                  <c:v>49.658000000000001</c:v>
                </c:pt>
                <c:pt idx="7">
                  <c:v>49.561</c:v>
                </c:pt>
                <c:pt idx="8">
                  <c:v>49.798000000000002</c:v>
                </c:pt>
                <c:pt idx="9">
                  <c:v>50.339000000000006</c:v>
                </c:pt>
                <c:pt idx="10">
                  <c:v>51.478999999999999</c:v>
                </c:pt>
                <c:pt idx="11">
                  <c:v>52.161000000000001</c:v>
                </c:pt>
                <c:pt idx="12">
                  <c:v>52.669000000000004</c:v>
                </c:pt>
                <c:pt idx="13">
                  <c:v>52.968000000000004</c:v>
                </c:pt>
                <c:pt idx="14">
                  <c:v>53.064</c:v>
                </c:pt>
                <c:pt idx="15">
                  <c:v>52.893000000000001</c:v>
                </c:pt>
                <c:pt idx="16">
                  <c:v>52.688000000000002</c:v>
                </c:pt>
                <c:pt idx="17">
                  <c:v>52.387</c:v>
                </c:pt>
                <c:pt idx="18">
                  <c:v>51.997</c:v>
                </c:pt>
                <c:pt idx="19">
                  <c:v>51.530999999999999</c:v>
                </c:pt>
                <c:pt idx="20">
                  <c:v>50.885000000000005</c:v>
                </c:pt>
                <c:pt idx="21">
                  <c:v>50.441000000000003</c:v>
                </c:pt>
                <c:pt idx="22">
                  <c:v>50.093000000000004</c:v>
                </c:pt>
                <c:pt idx="23">
                  <c:v>49.85</c:v>
                </c:pt>
                <c:pt idx="24">
                  <c:v>49.715000000000003</c:v>
                </c:pt>
                <c:pt idx="25">
                  <c:v>49.681000000000004</c:v>
                </c:pt>
                <c:pt idx="26">
                  <c:v>49.765000000000001</c:v>
                </c:pt>
                <c:pt idx="27">
                  <c:v>49.963000000000001</c:v>
                </c:pt>
                <c:pt idx="28">
                  <c:v>50.276000000000003</c:v>
                </c:pt>
                <c:pt idx="29">
                  <c:v>50.691000000000003</c:v>
                </c:pt>
                <c:pt idx="30">
                  <c:v>51.329000000000001</c:v>
                </c:pt>
                <c:pt idx="31">
                  <c:v>51.753</c:v>
                </c:pt>
                <c:pt idx="32">
                  <c:v>52.080000000000005</c:v>
                </c:pt>
                <c:pt idx="33">
                  <c:v>52.295999999999999</c:v>
                </c:pt>
                <c:pt idx="34">
                  <c:v>52.411999999999999</c:v>
                </c:pt>
                <c:pt idx="35">
                  <c:v>52.322000000000003</c:v>
                </c:pt>
                <c:pt idx="36">
                  <c:v>52.416000000000004</c:v>
                </c:pt>
                <c:pt idx="37">
                  <c:v>52.588000000000001</c:v>
                </c:pt>
                <c:pt idx="38">
                  <c:v>52.850999999999999</c:v>
                </c:pt>
                <c:pt idx="39">
                  <c:v>53.192</c:v>
                </c:pt>
                <c:pt idx="40">
                  <c:v>53.718000000000004</c:v>
                </c:pt>
                <c:pt idx="41">
                  <c:v>54.045000000000002</c:v>
                </c:pt>
                <c:pt idx="42">
                  <c:v>54.278000000000006</c:v>
                </c:pt>
                <c:pt idx="43">
                  <c:v>54.402000000000001</c:v>
                </c:pt>
                <c:pt idx="44">
                  <c:v>54.427</c:v>
                </c:pt>
                <c:pt idx="45">
                  <c:v>54.283999999999999</c:v>
                </c:pt>
                <c:pt idx="46">
                  <c:v>54.221000000000004</c:v>
                </c:pt>
                <c:pt idx="47">
                  <c:v>54.170999999999999</c:v>
                </c:pt>
                <c:pt idx="48">
                  <c:v>54.139000000000003</c:v>
                </c:pt>
                <c:pt idx="49">
                  <c:v>54.123000000000005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14-42E0-A610-4F2516228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041183"/>
        <c:axId val="153303878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'Гондурас-Колвер-правка'!$D$2</c15:sqref>
                        </c15:formulaRef>
                      </c:ext>
                    </c:extLst>
                    <c:strCache>
                      <c:ptCount val="1"/>
                      <c:pt idx="0">
                        <c:v>c-Колвер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'Гондурас-Колвер-правка'!$A$3:$A$116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1910</c:v>
                      </c:pt>
                      <c:pt idx="1">
                        <c:v>1911</c:v>
                      </c:pt>
                      <c:pt idx="2">
                        <c:v>1912</c:v>
                      </c:pt>
                      <c:pt idx="3">
                        <c:v>1913</c:v>
                      </c:pt>
                      <c:pt idx="4">
                        <c:v>1914</c:v>
                      </c:pt>
                      <c:pt idx="5">
                        <c:v>1915</c:v>
                      </c:pt>
                      <c:pt idx="6">
                        <c:v>1916</c:v>
                      </c:pt>
                      <c:pt idx="7">
                        <c:v>1917</c:v>
                      </c:pt>
                      <c:pt idx="8">
                        <c:v>1918</c:v>
                      </c:pt>
                      <c:pt idx="9">
                        <c:v>1919</c:v>
                      </c:pt>
                      <c:pt idx="10">
                        <c:v>1920</c:v>
                      </c:pt>
                      <c:pt idx="11">
                        <c:v>1921</c:v>
                      </c:pt>
                      <c:pt idx="12">
                        <c:v>1922</c:v>
                      </c:pt>
                      <c:pt idx="13">
                        <c:v>1923</c:v>
                      </c:pt>
                      <c:pt idx="14">
                        <c:v>1924</c:v>
                      </c:pt>
                      <c:pt idx="15">
                        <c:v>1925</c:v>
                      </c:pt>
                      <c:pt idx="16">
                        <c:v>1926</c:v>
                      </c:pt>
                      <c:pt idx="17">
                        <c:v>1927</c:v>
                      </c:pt>
                      <c:pt idx="18">
                        <c:v>1928</c:v>
                      </c:pt>
                      <c:pt idx="19">
                        <c:v>1929</c:v>
                      </c:pt>
                      <c:pt idx="20">
                        <c:v>1930</c:v>
                      </c:pt>
                      <c:pt idx="21">
                        <c:v>1931</c:v>
                      </c:pt>
                      <c:pt idx="22">
                        <c:v>1932</c:v>
                      </c:pt>
                      <c:pt idx="23">
                        <c:v>1933</c:v>
                      </c:pt>
                      <c:pt idx="24">
                        <c:v>1934</c:v>
                      </c:pt>
                      <c:pt idx="25">
                        <c:v>1935</c:v>
                      </c:pt>
                      <c:pt idx="26">
                        <c:v>1936</c:v>
                      </c:pt>
                      <c:pt idx="27">
                        <c:v>1937</c:v>
                      </c:pt>
                      <c:pt idx="28">
                        <c:v>1938</c:v>
                      </c:pt>
                      <c:pt idx="29">
                        <c:v>1939</c:v>
                      </c:pt>
                      <c:pt idx="30">
                        <c:v>1940</c:v>
                      </c:pt>
                      <c:pt idx="31">
                        <c:v>1941</c:v>
                      </c:pt>
                      <c:pt idx="32">
                        <c:v>1942</c:v>
                      </c:pt>
                      <c:pt idx="33">
                        <c:v>1943</c:v>
                      </c:pt>
                      <c:pt idx="34">
                        <c:v>1944</c:v>
                      </c:pt>
                      <c:pt idx="35">
                        <c:v>1945</c:v>
                      </c:pt>
                      <c:pt idx="36">
                        <c:v>1946</c:v>
                      </c:pt>
                      <c:pt idx="37">
                        <c:v>1947</c:v>
                      </c:pt>
                      <c:pt idx="38">
                        <c:v>1948</c:v>
                      </c:pt>
                      <c:pt idx="39">
                        <c:v>1949</c:v>
                      </c:pt>
                      <c:pt idx="40">
                        <c:v>1950</c:v>
                      </c:pt>
                      <c:pt idx="41">
                        <c:v>1951</c:v>
                      </c:pt>
                      <c:pt idx="42">
                        <c:v>1952</c:v>
                      </c:pt>
                      <c:pt idx="43">
                        <c:v>1953</c:v>
                      </c:pt>
                      <c:pt idx="44">
                        <c:v>1954</c:v>
                      </c:pt>
                      <c:pt idx="45">
                        <c:v>1955</c:v>
                      </c:pt>
                      <c:pt idx="46">
                        <c:v>1956</c:v>
                      </c:pt>
                      <c:pt idx="47">
                        <c:v>1957</c:v>
                      </c:pt>
                      <c:pt idx="48">
                        <c:v>1958</c:v>
                      </c:pt>
                      <c:pt idx="49">
                        <c:v>1959</c:v>
                      </c:pt>
                      <c:pt idx="50" formatCode="0">
                        <c:v>1960</c:v>
                      </c:pt>
                      <c:pt idx="51" formatCode="0">
                        <c:v>1961</c:v>
                      </c:pt>
                      <c:pt idx="52" formatCode="0">
                        <c:v>1962</c:v>
                      </c:pt>
                      <c:pt idx="53" formatCode="0">
                        <c:v>1963</c:v>
                      </c:pt>
                      <c:pt idx="54" formatCode="0">
                        <c:v>1964</c:v>
                      </c:pt>
                      <c:pt idx="55" formatCode="0">
                        <c:v>1965</c:v>
                      </c:pt>
                      <c:pt idx="56" formatCode="0">
                        <c:v>1966</c:v>
                      </c:pt>
                      <c:pt idx="57" formatCode="0">
                        <c:v>1967</c:v>
                      </c:pt>
                      <c:pt idx="58" formatCode="0">
                        <c:v>1968</c:v>
                      </c:pt>
                      <c:pt idx="59" formatCode="0">
                        <c:v>1969</c:v>
                      </c:pt>
                      <c:pt idx="60" formatCode="0">
                        <c:v>1970</c:v>
                      </c:pt>
                      <c:pt idx="61" formatCode="0">
                        <c:v>1971</c:v>
                      </c:pt>
                      <c:pt idx="62" formatCode="0">
                        <c:v>1972</c:v>
                      </c:pt>
                      <c:pt idx="63" formatCode="0">
                        <c:v>1973</c:v>
                      </c:pt>
                      <c:pt idx="64" formatCode="0">
                        <c:v>1974</c:v>
                      </c:pt>
                      <c:pt idx="65" formatCode="0">
                        <c:v>1975</c:v>
                      </c:pt>
                      <c:pt idx="66" formatCode="0">
                        <c:v>1976</c:v>
                      </c:pt>
                      <c:pt idx="67" formatCode="0">
                        <c:v>1977</c:v>
                      </c:pt>
                      <c:pt idx="68" formatCode="0">
                        <c:v>1978</c:v>
                      </c:pt>
                      <c:pt idx="69" formatCode="0">
                        <c:v>1979</c:v>
                      </c:pt>
                      <c:pt idx="70" formatCode="0">
                        <c:v>1980</c:v>
                      </c:pt>
                      <c:pt idx="71" formatCode="0">
                        <c:v>1981</c:v>
                      </c:pt>
                      <c:pt idx="72" formatCode="0">
                        <c:v>1982</c:v>
                      </c:pt>
                      <c:pt idx="73" formatCode="0">
                        <c:v>1983</c:v>
                      </c:pt>
                      <c:pt idx="74" formatCode="0">
                        <c:v>1984</c:v>
                      </c:pt>
                      <c:pt idx="75" formatCode="0">
                        <c:v>1985</c:v>
                      </c:pt>
                      <c:pt idx="76" formatCode="0">
                        <c:v>1986</c:v>
                      </c:pt>
                      <c:pt idx="77" formatCode="0">
                        <c:v>1987</c:v>
                      </c:pt>
                      <c:pt idx="78" formatCode="0">
                        <c:v>1988</c:v>
                      </c:pt>
                      <c:pt idx="79" formatCode="0">
                        <c:v>1989</c:v>
                      </c:pt>
                      <c:pt idx="80" formatCode="0">
                        <c:v>1990</c:v>
                      </c:pt>
                      <c:pt idx="81" formatCode="0">
                        <c:v>1991</c:v>
                      </c:pt>
                      <c:pt idx="82" formatCode="0">
                        <c:v>1992</c:v>
                      </c:pt>
                      <c:pt idx="83" formatCode="0">
                        <c:v>1993</c:v>
                      </c:pt>
                      <c:pt idx="84" formatCode="0">
                        <c:v>1994</c:v>
                      </c:pt>
                      <c:pt idx="85" formatCode="0">
                        <c:v>1995</c:v>
                      </c:pt>
                      <c:pt idx="86" formatCode="0">
                        <c:v>1996</c:v>
                      </c:pt>
                      <c:pt idx="87" formatCode="0">
                        <c:v>1997</c:v>
                      </c:pt>
                      <c:pt idx="88" formatCode="0">
                        <c:v>1998</c:v>
                      </c:pt>
                      <c:pt idx="89" formatCode="0">
                        <c:v>1999</c:v>
                      </c:pt>
                      <c:pt idx="90" formatCode="0">
                        <c:v>2000</c:v>
                      </c:pt>
                      <c:pt idx="91" formatCode="0">
                        <c:v>2001</c:v>
                      </c:pt>
                      <c:pt idx="92" formatCode="0">
                        <c:v>2002</c:v>
                      </c:pt>
                      <c:pt idx="93" formatCode="0">
                        <c:v>2003</c:v>
                      </c:pt>
                      <c:pt idx="94" formatCode="0">
                        <c:v>2004</c:v>
                      </c:pt>
                      <c:pt idx="95" formatCode="0">
                        <c:v>2005</c:v>
                      </c:pt>
                      <c:pt idx="96" formatCode="0">
                        <c:v>2006</c:v>
                      </c:pt>
                      <c:pt idx="97" formatCode="0">
                        <c:v>2007</c:v>
                      </c:pt>
                      <c:pt idx="98" formatCode="0">
                        <c:v>2008</c:v>
                      </c:pt>
                      <c:pt idx="99" formatCode="0">
                        <c:v>2009</c:v>
                      </c:pt>
                      <c:pt idx="100" formatCode="0">
                        <c:v>2010</c:v>
                      </c:pt>
                      <c:pt idx="101" formatCode="0">
                        <c:v>2011</c:v>
                      </c:pt>
                      <c:pt idx="102" formatCode="0">
                        <c:v>2012</c:v>
                      </c:pt>
                      <c:pt idx="103" formatCode="0">
                        <c:v>2013</c:v>
                      </c:pt>
                      <c:pt idx="104" formatCode="0">
                        <c:v>2014</c:v>
                      </c:pt>
                      <c:pt idx="105" formatCode="0">
                        <c:v>2015</c:v>
                      </c:pt>
                      <c:pt idx="106" formatCode="0">
                        <c:v>2016</c:v>
                      </c:pt>
                      <c:pt idx="107" formatCode="0">
                        <c:v>2017</c:v>
                      </c:pt>
                      <c:pt idx="108" formatCode="0">
                        <c:v>2018</c:v>
                      </c:pt>
                      <c:pt idx="109" formatCode="0">
                        <c:v>2019</c:v>
                      </c:pt>
                      <c:pt idx="110" formatCode="0">
                        <c:v>2020</c:v>
                      </c:pt>
                      <c:pt idx="111" formatCode="0">
                        <c:v>2021</c:v>
                      </c:pt>
                      <c:pt idx="112" formatCode="0">
                        <c:v>2022</c:v>
                      </c:pt>
                      <c:pt idx="113" formatCode="0">
                        <c:v>2023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'Гондурас-Колвер-правка'!$D$3:$D$116</c15:sqref>
                        </c15:formulaRef>
                      </c:ext>
                    </c:extLst>
                    <c:numCache>
                      <c:formatCode>0.00</c:formatCode>
                      <c:ptCount val="114"/>
                      <c:pt idx="0">
                        <c:v>23.646999999999998</c:v>
                      </c:pt>
                      <c:pt idx="1">
                        <c:v>23.856999999999999</c:v>
                      </c:pt>
                      <c:pt idx="2">
                        <c:v>24.253</c:v>
                      </c:pt>
                      <c:pt idx="3">
                        <c:v>24.893000000000001</c:v>
                      </c:pt>
                      <c:pt idx="4">
                        <c:v>25.748000000000001</c:v>
                      </c:pt>
                      <c:pt idx="5">
                        <c:v>27.263999999999999</c:v>
                      </c:pt>
                      <c:pt idx="6">
                        <c:v>27.859000000000002</c:v>
                      </c:pt>
                      <c:pt idx="7">
                        <c:v>27.943000000000001</c:v>
                      </c:pt>
                      <c:pt idx="8">
                        <c:v>27.466999999999999</c:v>
                      </c:pt>
                      <c:pt idx="9">
                        <c:v>26.495000000000001</c:v>
                      </c:pt>
                      <c:pt idx="10">
                        <c:v>24.561</c:v>
                      </c:pt>
                      <c:pt idx="11">
                        <c:v>23.49</c:v>
                      </c:pt>
                      <c:pt idx="12">
                        <c:v>22.757000000000001</c:v>
                      </c:pt>
                      <c:pt idx="13">
                        <c:v>22.405999999999999</c:v>
                      </c:pt>
                      <c:pt idx="14">
                        <c:v>22.399000000000001</c:v>
                      </c:pt>
                      <c:pt idx="15">
                        <c:v>23.030999999999999</c:v>
                      </c:pt>
                      <c:pt idx="16">
                        <c:v>23.225000000000001</c:v>
                      </c:pt>
                      <c:pt idx="17">
                        <c:v>23.271999999999998</c:v>
                      </c:pt>
                      <c:pt idx="18">
                        <c:v>23.138999999999999</c:v>
                      </c:pt>
                      <c:pt idx="19">
                        <c:v>22.843</c:v>
                      </c:pt>
                      <c:pt idx="20">
                        <c:v>22.239000000000001</c:v>
                      </c:pt>
                      <c:pt idx="21">
                        <c:v>21.876999999999999</c:v>
                      </c:pt>
                      <c:pt idx="22">
                        <c:v>21.606000000000002</c:v>
                      </c:pt>
                      <c:pt idx="23">
                        <c:v>21.44</c:v>
                      </c:pt>
                      <c:pt idx="24">
                        <c:v>21.381</c:v>
                      </c:pt>
                      <c:pt idx="25">
                        <c:v>21.407</c:v>
                      </c:pt>
                      <c:pt idx="26">
                        <c:v>21.6</c:v>
                      </c:pt>
                      <c:pt idx="27">
                        <c:v>21.94</c:v>
                      </c:pt>
                      <c:pt idx="28">
                        <c:v>22.431000000000001</c:v>
                      </c:pt>
                      <c:pt idx="29">
                        <c:v>23.041</c:v>
                      </c:pt>
                      <c:pt idx="30">
                        <c:v>24.094000000000001</c:v>
                      </c:pt>
                      <c:pt idx="31">
                        <c:v>24.427</c:v>
                      </c:pt>
                      <c:pt idx="32">
                        <c:v>24.344999999999999</c:v>
                      </c:pt>
                      <c:pt idx="33">
                        <c:v>23.815999999999999</c:v>
                      </c:pt>
                      <c:pt idx="34">
                        <c:v>22.879000000000001</c:v>
                      </c:pt>
                      <c:pt idx="35">
                        <c:v>21.271000000000001</c:v>
                      </c:pt>
                      <c:pt idx="36">
                        <c:v>20.059000000000001</c:v>
                      </c:pt>
                      <c:pt idx="37">
                        <c:v>18.940999999999999</c:v>
                      </c:pt>
                      <c:pt idx="38">
                        <c:v>17.942</c:v>
                      </c:pt>
                      <c:pt idx="39">
                        <c:v>17.053999999999998</c:v>
                      </c:pt>
                      <c:pt idx="40">
                        <c:v>16.297000000000001</c:v>
                      </c:pt>
                      <c:pt idx="41">
                        <c:v>15.568</c:v>
                      </c:pt>
                      <c:pt idx="42">
                        <c:v>14.891</c:v>
                      </c:pt>
                      <c:pt idx="43">
                        <c:v>14.262</c:v>
                      </c:pt>
                      <c:pt idx="44">
                        <c:v>13.683999999999999</c:v>
                      </c:pt>
                      <c:pt idx="45">
                        <c:v>13.111000000000001</c:v>
                      </c:pt>
                      <c:pt idx="46">
                        <c:v>12.702</c:v>
                      </c:pt>
                      <c:pt idx="47">
                        <c:v>12.409000000000001</c:v>
                      </c:pt>
                      <c:pt idx="48">
                        <c:v>12.227</c:v>
                      </c:pt>
                      <c:pt idx="49">
                        <c:v>12.131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9214-42E0-A610-4F251622847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'Гондурас-Колвер-правка'!$J$2</c15:sqref>
                        </c15:formulaRef>
                      </c:ext>
                    </c:extLst>
                    <c:strCache>
                      <c:ptCount val="1"/>
                      <c:pt idx="0">
                        <c:v>р-Колвер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'Гондурас-Колвер-правка'!$A$3:$A$116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1910</c:v>
                      </c:pt>
                      <c:pt idx="1">
                        <c:v>1911</c:v>
                      </c:pt>
                      <c:pt idx="2">
                        <c:v>1912</c:v>
                      </c:pt>
                      <c:pt idx="3">
                        <c:v>1913</c:v>
                      </c:pt>
                      <c:pt idx="4">
                        <c:v>1914</c:v>
                      </c:pt>
                      <c:pt idx="5">
                        <c:v>1915</c:v>
                      </c:pt>
                      <c:pt idx="6">
                        <c:v>1916</c:v>
                      </c:pt>
                      <c:pt idx="7">
                        <c:v>1917</c:v>
                      </c:pt>
                      <c:pt idx="8">
                        <c:v>1918</c:v>
                      </c:pt>
                      <c:pt idx="9">
                        <c:v>1919</c:v>
                      </c:pt>
                      <c:pt idx="10">
                        <c:v>1920</c:v>
                      </c:pt>
                      <c:pt idx="11">
                        <c:v>1921</c:v>
                      </c:pt>
                      <c:pt idx="12">
                        <c:v>1922</c:v>
                      </c:pt>
                      <c:pt idx="13">
                        <c:v>1923</c:v>
                      </c:pt>
                      <c:pt idx="14">
                        <c:v>1924</c:v>
                      </c:pt>
                      <c:pt idx="15">
                        <c:v>1925</c:v>
                      </c:pt>
                      <c:pt idx="16">
                        <c:v>1926</c:v>
                      </c:pt>
                      <c:pt idx="17">
                        <c:v>1927</c:v>
                      </c:pt>
                      <c:pt idx="18">
                        <c:v>1928</c:v>
                      </c:pt>
                      <c:pt idx="19">
                        <c:v>1929</c:v>
                      </c:pt>
                      <c:pt idx="20">
                        <c:v>1930</c:v>
                      </c:pt>
                      <c:pt idx="21">
                        <c:v>1931</c:v>
                      </c:pt>
                      <c:pt idx="22">
                        <c:v>1932</c:v>
                      </c:pt>
                      <c:pt idx="23">
                        <c:v>1933</c:v>
                      </c:pt>
                      <c:pt idx="24">
                        <c:v>1934</c:v>
                      </c:pt>
                      <c:pt idx="25">
                        <c:v>1935</c:v>
                      </c:pt>
                      <c:pt idx="26">
                        <c:v>1936</c:v>
                      </c:pt>
                      <c:pt idx="27">
                        <c:v>1937</c:v>
                      </c:pt>
                      <c:pt idx="28">
                        <c:v>1938</c:v>
                      </c:pt>
                      <c:pt idx="29">
                        <c:v>1939</c:v>
                      </c:pt>
                      <c:pt idx="30">
                        <c:v>1940</c:v>
                      </c:pt>
                      <c:pt idx="31">
                        <c:v>1941</c:v>
                      </c:pt>
                      <c:pt idx="32">
                        <c:v>1942</c:v>
                      </c:pt>
                      <c:pt idx="33">
                        <c:v>1943</c:v>
                      </c:pt>
                      <c:pt idx="34">
                        <c:v>1944</c:v>
                      </c:pt>
                      <c:pt idx="35">
                        <c:v>1945</c:v>
                      </c:pt>
                      <c:pt idx="36">
                        <c:v>1946</c:v>
                      </c:pt>
                      <c:pt idx="37">
                        <c:v>1947</c:v>
                      </c:pt>
                      <c:pt idx="38">
                        <c:v>1948</c:v>
                      </c:pt>
                      <c:pt idx="39">
                        <c:v>1949</c:v>
                      </c:pt>
                      <c:pt idx="40">
                        <c:v>1950</c:v>
                      </c:pt>
                      <c:pt idx="41">
                        <c:v>1951</c:v>
                      </c:pt>
                      <c:pt idx="42">
                        <c:v>1952</c:v>
                      </c:pt>
                      <c:pt idx="43">
                        <c:v>1953</c:v>
                      </c:pt>
                      <c:pt idx="44">
                        <c:v>1954</c:v>
                      </c:pt>
                      <c:pt idx="45">
                        <c:v>1955</c:v>
                      </c:pt>
                      <c:pt idx="46">
                        <c:v>1956</c:v>
                      </c:pt>
                      <c:pt idx="47">
                        <c:v>1957</c:v>
                      </c:pt>
                      <c:pt idx="48">
                        <c:v>1958</c:v>
                      </c:pt>
                      <c:pt idx="49">
                        <c:v>1959</c:v>
                      </c:pt>
                      <c:pt idx="50" formatCode="0">
                        <c:v>1960</c:v>
                      </c:pt>
                      <c:pt idx="51" formatCode="0">
                        <c:v>1961</c:v>
                      </c:pt>
                      <c:pt idx="52" formatCode="0">
                        <c:v>1962</c:v>
                      </c:pt>
                      <c:pt idx="53" formatCode="0">
                        <c:v>1963</c:v>
                      </c:pt>
                      <c:pt idx="54" formatCode="0">
                        <c:v>1964</c:v>
                      </c:pt>
                      <c:pt idx="55" formatCode="0">
                        <c:v>1965</c:v>
                      </c:pt>
                      <c:pt idx="56" formatCode="0">
                        <c:v>1966</c:v>
                      </c:pt>
                      <c:pt idx="57" formatCode="0">
                        <c:v>1967</c:v>
                      </c:pt>
                      <c:pt idx="58" formatCode="0">
                        <c:v>1968</c:v>
                      </c:pt>
                      <c:pt idx="59" formatCode="0">
                        <c:v>1969</c:v>
                      </c:pt>
                      <c:pt idx="60" formatCode="0">
                        <c:v>1970</c:v>
                      </c:pt>
                      <c:pt idx="61" formatCode="0">
                        <c:v>1971</c:v>
                      </c:pt>
                      <c:pt idx="62" formatCode="0">
                        <c:v>1972</c:v>
                      </c:pt>
                      <c:pt idx="63" formatCode="0">
                        <c:v>1973</c:v>
                      </c:pt>
                      <c:pt idx="64" formatCode="0">
                        <c:v>1974</c:v>
                      </c:pt>
                      <c:pt idx="65" formatCode="0">
                        <c:v>1975</c:v>
                      </c:pt>
                      <c:pt idx="66" formatCode="0">
                        <c:v>1976</c:v>
                      </c:pt>
                      <c:pt idx="67" formatCode="0">
                        <c:v>1977</c:v>
                      </c:pt>
                      <c:pt idx="68" formatCode="0">
                        <c:v>1978</c:v>
                      </c:pt>
                      <c:pt idx="69" formatCode="0">
                        <c:v>1979</c:v>
                      </c:pt>
                      <c:pt idx="70" formatCode="0">
                        <c:v>1980</c:v>
                      </c:pt>
                      <c:pt idx="71" formatCode="0">
                        <c:v>1981</c:v>
                      </c:pt>
                      <c:pt idx="72" formatCode="0">
                        <c:v>1982</c:v>
                      </c:pt>
                      <c:pt idx="73" formatCode="0">
                        <c:v>1983</c:v>
                      </c:pt>
                      <c:pt idx="74" formatCode="0">
                        <c:v>1984</c:v>
                      </c:pt>
                      <c:pt idx="75" formatCode="0">
                        <c:v>1985</c:v>
                      </c:pt>
                      <c:pt idx="76" formatCode="0">
                        <c:v>1986</c:v>
                      </c:pt>
                      <c:pt idx="77" formatCode="0">
                        <c:v>1987</c:v>
                      </c:pt>
                      <c:pt idx="78" formatCode="0">
                        <c:v>1988</c:v>
                      </c:pt>
                      <c:pt idx="79" formatCode="0">
                        <c:v>1989</c:v>
                      </c:pt>
                      <c:pt idx="80" formatCode="0">
                        <c:v>1990</c:v>
                      </c:pt>
                      <c:pt idx="81" formatCode="0">
                        <c:v>1991</c:v>
                      </c:pt>
                      <c:pt idx="82" formatCode="0">
                        <c:v>1992</c:v>
                      </c:pt>
                      <c:pt idx="83" formatCode="0">
                        <c:v>1993</c:v>
                      </c:pt>
                      <c:pt idx="84" formatCode="0">
                        <c:v>1994</c:v>
                      </c:pt>
                      <c:pt idx="85" formatCode="0">
                        <c:v>1995</c:v>
                      </c:pt>
                      <c:pt idx="86" formatCode="0">
                        <c:v>1996</c:v>
                      </c:pt>
                      <c:pt idx="87" formatCode="0">
                        <c:v>1997</c:v>
                      </c:pt>
                      <c:pt idx="88" formatCode="0">
                        <c:v>1998</c:v>
                      </c:pt>
                      <c:pt idx="89" formatCode="0">
                        <c:v>1999</c:v>
                      </c:pt>
                      <c:pt idx="90" formatCode="0">
                        <c:v>2000</c:v>
                      </c:pt>
                      <c:pt idx="91" formatCode="0">
                        <c:v>2001</c:v>
                      </c:pt>
                      <c:pt idx="92" formatCode="0">
                        <c:v>2002</c:v>
                      </c:pt>
                      <c:pt idx="93" formatCode="0">
                        <c:v>2003</c:v>
                      </c:pt>
                      <c:pt idx="94" formatCode="0">
                        <c:v>2004</c:v>
                      </c:pt>
                      <c:pt idx="95" formatCode="0">
                        <c:v>2005</c:v>
                      </c:pt>
                      <c:pt idx="96" formatCode="0">
                        <c:v>2006</c:v>
                      </c:pt>
                      <c:pt idx="97" formatCode="0">
                        <c:v>2007</c:v>
                      </c:pt>
                      <c:pt idx="98" formatCode="0">
                        <c:v>2008</c:v>
                      </c:pt>
                      <c:pt idx="99" formatCode="0">
                        <c:v>2009</c:v>
                      </c:pt>
                      <c:pt idx="100" formatCode="0">
                        <c:v>2010</c:v>
                      </c:pt>
                      <c:pt idx="101" formatCode="0">
                        <c:v>2011</c:v>
                      </c:pt>
                      <c:pt idx="102" formatCode="0">
                        <c:v>2012</c:v>
                      </c:pt>
                      <c:pt idx="103" formatCode="0">
                        <c:v>2013</c:v>
                      </c:pt>
                      <c:pt idx="104" formatCode="0">
                        <c:v>2014</c:v>
                      </c:pt>
                      <c:pt idx="105" formatCode="0">
                        <c:v>2015</c:v>
                      </c:pt>
                      <c:pt idx="106" formatCode="0">
                        <c:v>2016</c:v>
                      </c:pt>
                      <c:pt idx="107" formatCode="0">
                        <c:v>2017</c:v>
                      </c:pt>
                      <c:pt idx="108" formatCode="0">
                        <c:v>2018</c:v>
                      </c:pt>
                      <c:pt idx="109" formatCode="0">
                        <c:v>2019</c:v>
                      </c:pt>
                      <c:pt idx="110" formatCode="0">
                        <c:v>2020</c:v>
                      </c:pt>
                      <c:pt idx="111" formatCode="0">
                        <c:v>2021</c:v>
                      </c:pt>
                      <c:pt idx="112" formatCode="0">
                        <c:v>2022</c:v>
                      </c:pt>
                      <c:pt idx="113" formatCode="0">
                        <c:v>2023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'Гондурас-Колвер-правка'!$J$3:$J$116</c15:sqref>
                        </c15:formulaRef>
                      </c:ext>
                    </c:extLst>
                    <c:numCache>
                      <c:formatCode>0.00</c:formatCode>
                      <c:ptCount val="114"/>
                      <c:pt idx="0">
                        <c:v>44.281999999999996</c:v>
                      </c:pt>
                      <c:pt idx="1">
                        <c:v>44.137</c:v>
                      </c:pt>
                      <c:pt idx="2">
                        <c:v>43.865000000000002</c:v>
                      </c:pt>
                      <c:pt idx="3">
                        <c:v>43.43</c:v>
                      </c:pt>
                      <c:pt idx="4">
                        <c:v>42.854999999999997</c:v>
                      </c:pt>
                      <c:pt idx="5">
                        <c:v>41.874000000000002</c:v>
                      </c:pt>
                      <c:pt idx="6">
                        <c:v>41.472999999999999</c:v>
                      </c:pt>
                      <c:pt idx="7">
                        <c:v>41.375999999999998</c:v>
                      </c:pt>
                      <c:pt idx="8">
                        <c:v>41.613</c:v>
                      </c:pt>
                      <c:pt idx="9">
                        <c:v>42.154000000000003</c:v>
                      </c:pt>
                      <c:pt idx="10">
                        <c:v>43.293999999999997</c:v>
                      </c:pt>
                      <c:pt idx="11">
                        <c:v>43.975999999999999</c:v>
                      </c:pt>
                      <c:pt idx="12">
                        <c:v>44.484000000000002</c:v>
                      </c:pt>
                      <c:pt idx="13">
                        <c:v>44.783000000000001</c:v>
                      </c:pt>
                      <c:pt idx="14">
                        <c:v>44.878999999999998</c:v>
                      </c:pt>
                      <c:pt idx="15">
                        <c:v>44.707999999999998</c:v>
                      </c:pt>
                      <c:pt idx="16">
                        <c:v>44.503</c:v>
                      </c:pt>
                      <c:pt idx="17">
                        <c:v>44.201999999999998</c:v>
                      </c:pt>
                      <c:pt idx="18">
                        <c:v>43.811999999999998</c:v>
                      </c:pt>
                      <c:pt idx="19">
                        <c:v>43.345999999999997</c:v>
                      </c:pt>
                      <c:pt idx="20">
                        <c:v>42.7</c:v>
                      </c:pt>
                      <c:pt idx="21">
                        <c:v>42.256</c:v>
                      </c:pt>
                      <c:pt idx="22">
                        <c:v>41.908000000000001</c:v>
                      </c:pt>
                      <c:pt idx="23">
                        <c:v>41.664999999999999</c:v>
                      </c:pt>
                      <c:pt idx="24">
                        <c:v>41.53</c:v>
                      </c:pt>
                      <c:pt idx="25">
                        <c:v>41.496000000000002</c:v>
                      </c:pt>
                      <c:pt idx="26">
                        <c:v>41.58</c:v>
                      </c:pt>
                      <c:pt idx="27">
                        <c:v>41.777999999999999</c:v>
                      </c:pt>
                      <c:pt idx="28">
                        <c:v>42.091000000000001</c:v>
                      </c:pt>
                      <c:pt idx="29">
                        <c:v>42.506</c:v>
                      </c:pt>
                      <c:pt idx="30">
                        <c:v>43.143999999999998</c:v>
                      </c:pt>
                      <c:pt idx="31">
                        <c:v>43.567999999999998</c:v>
                      </c:pt>
                      <c:pt idx="32">
                        <c:v>43.895000000000003</c:v>
                      </c:pt>
                      <c:pt idx="33">
                        <c:v>44.110999999999997</c:v>
                      </c:pt>
                      <c:pt idx="34">
                        <c:v>44.226999999999997</c:v>
                      </c:pt>
                      <c:pt idx="35">
                        <c:v>44.137</c:v>
                      </c:pt>
                      <c:pt idx="36">
                        <c:v>44.231000000000002</c:v>
                      </c:pt>
                      <c:pt idx="37">
                        <c:v>44.402999999999999</c:v>
                      </c:pt>
                      <c:pt idx="38">
                        <c:v>44.665999999999997</c:v>
                      </c:pt>
                      <c:pt idx="39">
                        <c:v>45.006999999999998</c:v>
                      </c:pt>
                      <c:pt idx="40">
                        <c:v>45.533000000000001</c:v>
                      </c:pt>
                      <c:pt idx="41">
                        <c:v>45.86</c:v>
                      </c:pt>
                      <c:pt idx="42">
                        <c:v>46.093000000000004</c:v>
                      </c:pt>
                      <c:pt idx="43">
                        <c:v>46.216999999999999</c:v>
                      </c:pt>
                      <c:pt idx="44">
                        <c:v>46.241999999999997</c:v>
                      </c:pt>
                      <c:pt idx="45">
                        <c:v>46.098999999999997</c:v>
                      </c:pt>
                      <c:pt idx="46">
                        <c:v>46.036000000000001</c:v>
                      </c:pt>
                      <c:pt idx="47">
                        <c:v>45.985999999999997</c:v>
                      </c:pt>
                      <c:pt idx="48">
                        <c:v>45.954000000000001</c:v>
                      </c:pt>
                      <c:pt idx="49">
                        <c:v>45.938000000000002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14-42E0-A610-4F251622847A}"/>
                  </c:ext>
                </c:extLst>
              </c15:ser>
            </c15:filteredScatterSeries>
          </c:ext>
        </c:extLst>
      </c:scatterChart>
      <c:valAx>
        <c:axId val="153304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3038783"/>
        <c:crosses val="autoZero"/>
        <c:crossBetween val="midCat"/>
      </c:valAx>
      <c:valAx>
        <c:axId val="153303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304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Гондурас</a:t>
            </a:r>
            <a:r>
              <a:rPr lang="ru-RU" baseline="0"/>
              <a:t> (Колвер + правка</a:t>
            </a:r>
            <a:r>
              <a:rPr lang="en-US" baseline="0"/>
              <a:t> + LAMBdA</a:t>
            </a:r>
            <a:r>
              <a:rPr lang="ru-RU" baseline="0"/>
              <a:t> + </a:t>
            </a:r>
            <a:r>
              <a:rPr lang="en-US" baseline="0"/>
              <a:t>WPP)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'Гондурас-Колвер-правка'!$P$2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'Гондурас-Колвер-правка'!$O$3:$O$116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'Гондурас-Колвер-правка'!$P$3:$P$116</c:f>
              <c:numCache>
                <c:formatCode>0.00</c:formatCode>
                <c:ptCount val="114"/>
                <c:pt idx="0">
                  <c:v>52.466999999999999</c:v>
                </c:pt>
                <c:pt idx="1">
                  <c:v>52.322000000000003</c:v>
                </c:pt>
                <c:pt idx="2">
                  <c:v>52.050000000000004</c:v>
                </c:pt>
                <c:pt idx="3">
                  <c:v>51.615000000000002</c:v>
                </c:pt>
                <c:pt idx="4">
                  <c:v>51.04</c:v>
                </c:pt>
                <c:pt idx="5">
                  <c:v>50.059000000000005</c:v>
                </c:pt>
                <c:pt idx="6">
                  <c:v>49.658000000000001</c:v>
                </c:pt>
                <c:pt idx="7">
                  <c:v>49.561</c:v>
                </c:pt>
                <c:pt idx="8">
                  <c:v>49.798000000000002</c:v>
                </c:pt>
                <c:pt idx="9">
                  <c:v>50.339000000000006</c:v>
                </c:pt>
                <c:pt idx="10">
                  <c:v>51.478999999999999</c:v>
                </c:pt>
                <c:pt idx="11">
                  <c:v>52.161000000000001</c:v>
                </c:pt>
                <c:pt idx="12">
                  <c:v>52.669000000000004</c:v>
                </c:pt>
                <c:pt idx="13">
                  <c:v>52.968000000000004</c:v>
                </c:pt>
                <c:pt idx="14">
                  <c:v>53.064</c:v>
                </c:pt>
                <c:pt idx="15">
                  <c:v>52.893000000000001</c:v>
                </c:pt>
                <c:pt idx="16">
                  <c:v>52.688000000000002</c:v>
                </c:pt>
                <c:pt idx="17">
                  <c:v>52.387</c:v>
                </c:pt>
                <c:pt idx="18">
                  <c:v>51.997</c:v>
                </c:pt>
                <c:pt idx="19">
                  <c:v>51.530999999999999</c:v>
                </c:pt>
                <c:pt idx="20">
                  <c:v>50.885000000000005</c:v>
                </c:pt>
                <c:pt idx="21">
                  <c:v>50.441000000000003</c:v>
                </c:pt>
                <c:pt idx="22">
                  <c:v>50.093000000000004</c:v>
                </c:pt>
                <c:pt idx="23">
                  <c:v>49.85</c:v>
                </c:pt>
                <c:pt idx="24">
                  <c:v>49.715000000000003</c:v>
                </c:pt>
                <c:pt idx="25">
                  <c:v>49.681000000000004</c:v>
                </c:pt>
                <c:pt idx="26">
                  <c:v>49.765000000000001</c:v>
                </c:pt>
                <c:pt idx="27">
                  <c:v>49.963000000000001</c:v>
                </c:pt>
                <c:pt idx="28">
                  <c:v>50.276000000000003</c:v>
                </c:pt>
                <c:pt idx="29">
                  <c:v>50.691000000000003</c:v>
                </c:pt>
                <c:pt idx="30">
                  <c:v>51.329000000000001</c:v>
                </c:pt>
                <c:pt idx="31">
                  <c:v>51.753</c:v>
                </c:pt>
                <c:pt idx="32">
                  <c:v>52.080000000000005</c:v>
                </c:pt>
                <c:pt idx="33">
                  <c:v>52.295999999999999</c:v>
                </c:pt>
                <c:pt idx="34">
                  <c:v>52.411999999999999</c:v>
                </c:pt>
                <c:pt idx="35">
                  <c:v>52.322000000000003</c:v>
                </c:pt>
                <c:pt idx="36">
                  <c:v>52.380726720000006</c:v>
                </c:pt>
                <c:pt idx="37">
                  <c:v>52.39467904</c:v>
                </c:pt>
                <c:pt idx="38">
                  <c:v>52.435320959999999</c:v>
                </c:pt>
                <c:pt idx="39">
                  <c:v>52.618273279999997</c:v>
                </c:pt>
                <c:pt idx="40">
                  <c:v>53.109000000000002</c:v>
                </c:pt>
                <c:pt idx="41">
                  <c:v>53.003786959999999</c:v>
                </c:pt>
                <c:pt idx="42">
                  <c:v>52.873726720000001</c:v>
                </c:pt>
                <c:pt idx="43">
                  <c:v>52.609684280000003</c:v>
                </c:pt>
                <c:pt idx="44">
                  <c:v>52.315679039999999</c:v>
                </c:pt>
                <c:pt idx="45">
                  <c:v>51.904499999999999</c:v>
                </c:pt>
                <c:pt idx="46">
                  <c:v>51.393320960000004</c:v>
                </c:pt>
                <c:pt idx="47">
                  <c:v>50.899315719999997</c:v>
                </c:pt>
                <c:pt idx="48">
                  <c:v>50.435273279999997</c:v>
                </c:pt>
                <c:pt idx="49">
                  <c:v>49.90521304</c:v>
                </c:pt>
                <c:pt idx="50">
                  <c:v>49.4</c:v>
                </c:pt>
                <c:pt idx="51">
                  <c:v>49</c:v>
                </c:pt>
                <c:pt idx="52">
                  <c:v>48.6</c:v>
                </c:pt>
                <c:pt idx="53">
                  <c:v>48.2</c:v>
                </c:pt>
                <c:pt idx="54">
                  <c:v>47.9</c:v>
                </c:pt>
                <c:pt idx="55">
                  <c:v>47.7</c:v>
                </c:pt>
                <c:pt idx="56">
                  <c:v>47.3</c:v>
                </c:pt>
                <c:pt idx="57">
                  <c:v>46.9</c:v>
                </c:pt>
                <c:pt idx="58">
                  <c:v>46.6</c:v>
                </c:pt>
                <c:pt idx="59">
                  <c:v>46.4</c:v>
                </c:pt>
                <c:pt idx="60">
                  <c:v>46.3</c:v>
                </c:pt>
                <c:pt idx="61">
                  <c:v>46.2</c:v>
                </c:pt>
                <c:pt idx="62">
                  <c:v>46.1</c:v>
                </c:pt>
                <c:pt idx="63">
                  <c:v>45.9</c:v>
                </c:pt>
                <c:pt idx="64">
                  <c:v>45.8</c:v>
                </c:pt>
                <c:pt idx="65">
                  <c:v>46</c:v>
                </c:pt>
                <c:pt idx="66">
                  <c:v>46</c:v>
                </c:pt>
                <c:pt idx="67">
                  <c:v>45.7</c:v>
                </c:pt>
                <c:pt idx="68">
                  <c:v>45.3</c:v>
                </c:pt>
                <c:pt idx="69">
                  <c:v>44.9</c:v>
                </c:pt>
                <c:pt idx="70">
                  <c:v>44.3</c:v>
                </c:pt>
                <c:pt idx="71">
                  <c:v>43.7</c:v>
                </c:pt>
                <c:pt idx="72">
                  <c:v>43.1</c:v>
                </c:pt>
                <c:pt idx="73">
                  <c:v>42.4</c:v>
                </c:pt>
                <c:pt idx="74">
                  <c:v>41.8</c:v>
                </c:pt>
                <c:pt idx="75">
                  <c:v>41.1</c:v>
                </c:pt>
                <c:pt idx="76">
                  <c:v>40.5</c:v>
                </c:pt>
                <c:pt idx="77">
                  <c:v>39.9</c:v>
                </c:pt>
                <c:pt idx="78">
                  <c:v>39.299999999999997</c:v>
                </c:pt>
                <c:pt idx="79">
                  <c:v>38.799999999999997</c:v>
                </c:pt>
                <c:pt idx="80">
                  <c:v>38.5</c:v>
                </c:pt>
                <c:pt idx="81">
                  <c:v>38.200000000000003</c:v>
                </c:pt>
                <c:pt idx="82">
                  <c:v>37.9</c:v>
                </c:pt>
                <c:pt idx="83">
                  <c:v>37.700000000000003</c:v>
                </c:pt>
                <c:pt idx="84">
                  <c:v>37.299999999999997</c:v>
                </c:pt>
                <c:pt idx="85">
                  <c:v>36.9</c:v>
                </c:pt>
                <c:pt idx="86">
                  <c:v>36.299999999999997</c:v>
                </c:pt>
                <c:pt idx="87">
                  <c:v>35.700000000000003</c:v>
                </c:pt>
                <c:pt idx="88">
                  <c:v>35.1</c:v>
                </c:pt>
                <c:pt idx="89">
                  <c:v>34.6</c:v>
                </c:pt>
                <c:pt idx="90">
                  <c:v>34.200000000000003</c:v>
                </c:pt>
                <c:pt idx="91">
                  <c:v>33.4</c:v>
                </c:pt>
                <c:pt idx="92">
                  <c:v>32.4</c:v>
                </c:pt>
                <c:pt idx="93">
                  <c:v>31.4</c:v>
                </c:pt>
                <c:pt idx="94">
                  <c:v>30.5</c:v>
                </c:pt>
                <c:pt idx="95">
                  <c:v>29.6</c:v>
                </c:pt>
                <c:pt idx="96">
                  <c:v>28.7</c:v>
                </c:pt>
                <c:pt idx="97">
                  <c:v>28.1</c:v>
                </c:pt>
                <c:pt idx="98">
                  <c:v>27.5</c:v>
                </c:pt>
                <c:pt idx="99">
                  <c:v>27</c:v>
                </c:pt>
                <c:pt idx="100">
                  <c:v>26.3</c:v>
                </c:pt>
                <c:pt idx="101">
                  <c:v>25.8</c:v>
                </c:pt>
                <c:pt idx="102">
                  <c:v>25.3</c:v>
                </c:pt>
                <c:pt idx="103">
                  <c:v>24.8</c:v>
                </c:pt>
                <c:pt idx="104">
                  <c:v>24.4</c:v>
                </c:pt>
                <c:pt idx="105">
                  <c:v>24.1</c:v>
                </c:pt>
                <c:pt idx="106">
                  <c:v>23.8</c:v>
                </c:pt>
                <c:pt idx="107">
                  <c:v>23.5</c:v>
                </c:pt>
                <c:pt idx="108">
                  <c:v>23.4</c:v>
                </c:pt>
                <c:pt idx="109">
                  <c:v>23.1</c:v>
                </c:pt>
                <c:pt idx="110">
                  <c:v>22.8</c:v>
                </c:pt>
                <c:pt idx="111">
                  <c:v>22.5</c:v>
                </c:pt>
                <c:pt idx="112">
                  <c:v>22.2</c:v>
                </c:pt>
                <c:pt idx="113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9C-4DCD-B55B-06980A1B41B0}"/>
            </c:ext>
          </c:extLst>
        </c:ser>
        <c:ser>
          <c:idx val="1"/>
          <c:order val="1"/>
          <c:tx>
            <c:strRef>
              <c:f>'Гондурас-Колвер-правка'!$Q$2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'Гондурас-Колвер-правка'!$O$3:$O$116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'Гондурас-Колвер-правка'!$Q$3:$Q$116</c:f>
              <c:numCache>
                <c:formatCode>0.00</c:formatCode>
                <c:ptCount val="114"/>
                <c:pt idx="0">
                  <c:v>31.832000000000001</c:v>
                </c:pt>
                <c:pt idx="1">
                  <c:v>32.042000000000002</c:v>
                </c:pt>
                <c:pt idx="2">
                  <c:v>32.438000000000002</c:v>
                </c:pt>
                <c:pt idx="3">
                  <c:v>33.078000000000003</c:v>
                </c:pt>
                <c:pt idx="4">
                  <c:v>33.933</c:v>
                </c:pt>
                <c:pt idx="5">
                  <c:v>35.448999999999998</c:v>
                </c:pt>
                <c:pt idx="6">
                  <c:v>36.044000000000004</c:v>
                </c:pt>
                <c:pt idx="7">
                  <c:v>36.128</c:v>
                </c:pt>
                <c:pt idx="8">
                  <c:v>35.652000000000001</c:v>
                </c:pt>
                <c:pt idx="9">
                  <c:v>34.68</c:v>
                </c:pt>
                <c:pt idx="10">
                  <c:v>32.746000000000002</c:v>
                </c:pt>
                <c:pt idx="11">
                  <c:v>31.674999999999997</c:v>
                </c:pt>
                <c:pt idx="12">
                  <c:v>30.942</c:v>
                </c:pt>
                <c:pt idx="13">
                  <c:v>30.591000000000001</c:v>
                </c:pt>
                <c:pt idx="14">
                  <c:v>30.584000000000003</c:v>
                </c:pt>
                <c:pt idx="15">
                  <c:v>31.216000000000001</c:v>
                </c:pt>
                <c:pt idx="16">
                  <c:v>31.410000000000004</c:v>
                </c:pt>
                <c:pt idx="17">
                  <c:v>31.457000000000001</c:v>
                </c:pt>
                <c:pt idx="18">
                  <c:v>31.323999999999998</c:v>
                </c:pt>
                <c:pt idx="19">
                  <c:v>31.027999999999999</c:v>
                </c:pt>
                <c:pt idx="20">
                  <c:v>30.423999999999999</c:v>
                </c:pt>
                <c:pt idx="21">
                  <c:v>30.061999999999998</c:v>
                </c:pt>
                <c:pt idx="22">
                  <c:v>29.791000000000004</c:v>
                </c:pt>
                <c:pt idx="23">
                  <c:v>29.625</c:v>
                </c:pt>
                <c:pt idx="24">
                  <c:v>29.566000000000003</c:v>
                </c:pt>
                <c:pt idx="25">
                  <c:v>29.591999999999999</c:v>
                </c:pt>
                <c:pt idx="26">
                  <c:v>29.785000000000004</c:v>
                </c:pt>
                <c:pt idx="27">
                  <c:v>30.125</c:v>
                </c:pt>
                <c:pt idx="28">
                  <c:v>30.616</c:v>
                </c:pt>
                <c:pt idx="29">
                  <c:v>31.225999999999999</c:v>
                </c:pt>
                <c:pt idx="30">
                  <c:v>32.279000000000003</c:v>
                </c:pt>
                <c:pt idx="31">
                  <c:v>32.612000000000002</c:v>
                </c:pt>
                <c:pt idx="32">
                  <c:v>32.53</c:v>
                </c:pt>
                <c:pt idx="33">
                  <c:v>32.000999999999998</c:v>
                </c:pt>
                <c:pt idx="34">
                  <c:v>31.064</c:v>
                </c:pt>
                <c:pt idx="35">
                  <c:v>29.456000000000003</c:v>
                </c:pt>
                <c:pt idx="36">
                  <c:v>28.279273279999998</c:v>
                </c:pt>
                <c:pt idx="37">
                  <c:v>27.319320959999999</c:v>
                </c:pt>
                <c:pt idx="38">
                  <c:v>26.542679040000003</c:v>
                </c:pt>
                <c:pt idx="39">
                  <c:v>25.812726719999997</c:v>
                </c:pt>
                <c:pt idx="40">
                  <c:v>25.091000000000001</c:v>
                </c:pt>
                <c:pt idx="41">
                  <c:v>24.496213040000004</c:v>
                </c:pt>
                <c:pt idx="42">
                  <c:v>24.026273280000002</c:v>
                </c:pt>
                <c:pt idx="43">
                  <c:v>23.490315720000002</c:v>
                </c:pt>
                <c:pt idx="44">
                  <c:v>22.984320959999998</c:v>
                </c:pt>
                <c:pt idx="45">
                  <c:v>22.395499999999998</c:v>
                </c:pt>
                <c:pt idx="46">
                  <c:v>21.806679040000002</c:v>
                </c:pt>
                <c:pt idx="47">
                  <c:v>21.200684280000001</c:v>
                </c:pt>
                <c:pt idx="48">
                  <c:v>20.564726719999999</c:v>
                </c:pt>
                <c:pt idx="49">
                  <c:v>19.79478696</c:v>
                </c:pt>
                <c:pt idx="50">
                  <c:v>19.100000000000001</c:v>
                </c:pt>
                <c:pt idx="51">
                  <c:v>18.5</c:v>
                </c:pt>
                <c:pt idx="52">
                  <c:v>17.7</c:v>
                </c:pt>
                <c:pt idx="53">
                  <c:v>17.100000000000001</c:v>
                </c:pt>
                <c:pt idx="54">
                  <c:v>16.399999999999999</c:v>
                </c:pt>
                <c:pt idx="55">
                  <c:v>15.9</c:v>
                </c:pt>
                <c:pt idx="56">
                  <c:v>15.3</c:v>
                </c:pt>
                <c:pt idx="57">
                  <c:v>14.7</c:v>
                </c:pt>
                <c:pt idx="58">
                  <c:v>14.2</c:v>
                </c:pt>
                <c:pt idx="59">
                  <c:v>13.7</c:v>
                </c:pt>
                <c:pt idx="60">
                  <c:v>13.2</c:v>
                </c:pt>
                <c:pt idx="61">
                  <c:v>12.8</c:v>
                </c:pt>
                <c:pt idx="62">
                  <c:v>12.4</c:v>
                </c:pt>
                <c:pt idx="63">
                  <c:v>12.9</c:v>
                </c:pt>
                <c:pt idx="64">
                  <c:v>14.2</c:v>
                </c:pt>
                <c:pt idx="65">
                  <c:v>11.1</c:v>
                </c:pt>
                <c:pt idx="66">
                  <c:v>10.9</c:v>
                </c:pt>
                <c:pt idx="67">
                  <c:v>10.6</c:v>
                </c:pt>
                <c:pt idx="68">
                  <c:v>10.3</c:v>
                </c:pt>
                <c:pt idx="69">
                  <c:v>10</c:v>
                </c:pt>
                <c:pt idx="70">
                  <c:v>9.6999999999999993</c:v>
                </c:pt>
                <c:pt idx="71">
                  <c:v>9.4</c:v>
                </c:pt>
                <c:pt idx="72">
                  <c:v>9.1</c:v>
                </c:pt>
                <c:pt idx="73">
                  <c:v>8.6999999999999993</c:v>
                </c:pt>
                <c:pt idx="74">
                  <c:v>8.5</c:v>
                </c:pt>
                <c:pt idx="75">
                  <c:v>8.1999999999999993</c:v>
                </c:pt>
                <c:pt idx="76">
                  <c:v>8</c:v>
                </c:pt>
                <c:pt idx="77">
                  <c:v>7.8</c:v>
                </c:pt>
                <c:pt idx="78">
                  <c:v>7.6</c:v>
                </c:pt>
                <c:pt idx="79">
                  <c:v>7.3</c:v>
                </c:pt>
                <c:pt idx="80">
                  <c:v>7</c:v>
                </c:pt>
                <c:pt idx="81">
                  <c:v>6.8</c:v>
                </c:pt>
                <c:pt idx="82">
                  <c:v>6.6</c:v>
                </c:pt>
                <c:pt idx="83">
                  <c:v>6.4</c:v>
                </c:pt>
                <c:pt idx="84">
                  <c:v>6.2</c:v>
                </c:pt>
                <c:pt idx="85">
                  <c:v>6</c:v>
                </c:pt>
                <c:pt idx="86">
                  <c:v>5.8</c:v>
                </c:pt>
                <c:pt idx="87">
                  <c:v>5.6</c:v>
                </c:pt>
                <c:pt idx="88">
                  <c:v>7.9</c:v>
                </c:pt>
                <c:pt idx="89">
                  <c:v>5.4</c:v>
                </c:pt>
                <c:pt idx="90">
                  <c:v>5.2</c:v>
                </c:pt>
                <c:pt idx="91">
                  <c:v>5.0999999999999996</c:v>
                </c:pt>
                <c:pt idx="92">
                  <c:v>5</c:v>
                </c:pt>
                <c:pt idx="93">
                  <c:v>5</c:v>
                </c:pt>
                <c:pt idx="94">
                  <c:v>4.9000000000000004</c:v>
                </c:pt>
                <c:pt idx="95">
                  <c:v>4.8</c:v>
                </c:pt>
                <c:pt idx="96">
                  <c:v>4.8</c:v>
                </c:pt>
                <c:pt idx="97">
                  <c:v>4.8</c:v>
                </c:pt>
                <c:pt idx="98">
                  <c:v>4.7</c:v>
                </c:pt>
                <c:pt idx="99">
                  <c:v>4.7</c:v>
                </c:pt>
                <c:pt idx="100">
                  <c:v>4.8</c:v>
                </c:pt>
                <c:pt idx="101">
                  <c:v>4.7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</c:v>
                </c:pt>
                <c:pt idx="105">
                  <c:v>4.5</c:v>
                </c:pt>
                <c:pt idx="106">
                  <c:v>4.4000000000000004</c:v>
                </c:pt>
                <c:pt idx="107">
                  <c:v>4.4000000000000004</c:v>
                </c:pt>
                <c:pt idx="108">
                  <c:v>4.5</c:v>
                </c:pt>
                <c:pt idx="109">
                  <c:v>4.5</c:v>
                </c:pt>
                <c:pt idx="110">
                  <c:v>5.0999999999999996</c:v>
                </c:pt>
                <c:pt idx="111">
                  <c:v>5.7</c:v>
                </c:pt>
                <c:pt idx="112">
                  <c:v>4.4000000000000004</c:v>
                </c:pt>
                <c:pt idx="11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9C-4DCD-B55B-06980A1B41B0}"/>
            </c:ext>
          </c:extLst>
        </c:ser>
        <c:ser>
          <c:idx val="2"/>
          <c:order val="2"/>
          <c:tx>
            <c:strRef>
              <c:f>'Гондурас-Колвер-правка'!$R$2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'Гондурас-Колвер-правка'!$O$3:$O$116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'Гондурас-Колвер-правка'!$R$3:$R$116</c:f>
              <c:numCache>
                <c:formatCode>0.00</c:formatCode>
                <c:ptCount val="114"/>
                <c:pt idx="0">
                  <c:v>20.634999999999998</c:v>
                </c:pt>
                <c:pt idx="1">
                  <c:v>20.28</c:v>
                </c:pt>
                <c:pt idx="2">
                  <c:v>19.612000000000002</c:v>
                </c:pt>
                <c:pt idx="3">
                  <c:v>18.536999999999999</c:v>
                </c:pt>
                <c:pt idx="4">
                  <c:v>17.106999999999999</c:v>
                </c:pt>
                <c:pt idx="5">
                  <c:v>14.610000000000007</c:v>
                </c:pt>
                <c:pt idx="6">
                  <c:v>13.613999999999997</c:v>
                </c:pt>
                <c:pt idx="7">
                  <c:v>13.433</c:v>
                </c:pt>
                <c:pt idx="8">
                  <c:v>14.146000000000001</c:v>
                </c:pt>
                <c:pt idx="9">
                  <c:v>15.659000000000006</c:v>
                </c:pt>
                <c:pt idx="10">
                  <c:v>18.732999999999997</c:v>
                </c:pt>
                <c:pt idx="11">
                  <c:v>20.486000000000004</c:v>
                </c:pt>
                <c:pt idx="12">
                  <c:v>21.727000000000004</c:v>
                </c:pt>
                <c:pt idx="13">
                  <c:v>22.377000000000002</c:v>
                </c:pt>
                <c:pt idx="14">
                  <c:v>22.479999999999997</c:v>
                </c:pt>
                <c:pt idx="15">
                  <c:v>21.677</c:v>
                </c:pt>
                <c:pt idx="16">
                  <c:v>21.277999999999999</c:v>
                </c:pt>
                <c:pt idx="17">
                  <c:v>20.93</c:v>
                </c:pt>
                <c:pt idx="18">
                  <c:v>20.673000000000002</c:v>
                </c:pt>
                <c:pt idx="19">
                  <c:v>20.503</c:v>
                </c:pt>
                <c:pt idx="20">
                  <c:v>20.461000000000006</c:v>
                </c:pt>
                <c:pt idx="21">
                  <c:v>20.379000000000005</c:v>
                </c:pt>
                <c:pt idx="22">
                  <c:v>20.302</c:v>
                </c:pt>
                <c:pt idx="23">
                  <c:v>20.225000000000001</c:v>
                </c:pt>
                <c:pt idx="24">
                  <c:v>20.149000000000001</c:v>
                </c:pt>
                <c:pt idx="25">
                  <c:v>20.089000000000006</c:v>
                </c:pt>
                <c:pt idx="26">
                  <c:v>19.979999999999997</c:v>
                </c:pt>
                <c:pt idx="27">
                  <c:v>19.838000000000001</c:v>
                </c:pt>
                <c:pt idx="28">
                  <c:v>19.660000000000004</c:v>
                </c:pt>
                <c:pt idx="29">
                  <c:v>19.465000000000003</c:v>
                </c:pt>
                <c:pt idx="30">
                  <c:v>19.049999999999997</c:v>
                </c:pt>
                <c:pt idx="31">
                  <c:v>19.140999999999998</c:v>
                </c:pt>
                <c:pt idx="32">
                  <c:v>19.550000000000004</c:v>
                </c:pt>
                <c:pt idx="33">
                  <c:v>20.295000000000002</c:v>
                </c:pt>
                <c:pt idx="34">
                  <c:v>21.347999999999999</c:v>
                </c:pt>
                <c:pt idx="35">
                  <c:v>22.866</c:v>
                </c:pt>
                <c:pt idx="36">
                  <c:v>24.101453440000007</c:v>
                </c:pt>
                <c:pt idx="37">
                  <c:v>25.075358080000001</c:v>
                </c:pt>
                <c:pt idx="38">
                  <c:v>25.892641919999996</c:v>
                </c:pt>
                <c:pt idx="39">
                  <c:v>26.80554656</c:v>
                </c:pt>
                <c:pt idx="40">
                  <c:v>28.018000000000001</c:v>
                </c:pt>
                <c:pt idx="41">
                  <c:v>28.507573919999995</c:v>
                </c:pt>
                <c:pt idx="42">
                  <c:v>28.847453439999999</c:v>
                </c:pt>
                <c:pt idx="43">
                  <c:v>29.119368560000002</c:v>
                </c:pt>
                <c:pt idx="44">
                  <c:v>29.331358080000001</c:v>
                </c:pt>
                <c:pt idx="45">
                  <c:v>29.509</c:v>
                </c:pt>
                <c:pt idx="46">
                  <c:v>29.586641920000002</c:v>
                </c:pt>
                <c:pt idx="47">
                  <c:v>29.698631439999996</c:v>
                </c:pt>
                <c:pt idx="48">
                  <c:v>29.870546559999998</c:v>
                </c:pt>
                <c:pt idx="49">
                  <c:v>30.11042608</c:v>
                </c:pt>
                <c:pt idx="50">
                  <c:v>30.299999999999997</c:v>
                </c:pt>
                <c:pt idx="51">
                  <c:v>30.5</c:v>
                </c:pt>
                <c:pt idx="52">
                  <c:v>30.900000000000002</c:v>
                </c:pt>
                <c:pt idx="53">
                  <c:v>31.1</c:v>
                </c:pt>
                <c:pt idx="54">
                  <c:v>31.5</c:v>
                </c:pt>
                <c:pt idx="55">
                  <c:v>31.800000000000004</c:v>
                </c:pt>
                <c:pt idx="56">
                  <c:v>31.999999999999996</c:v>
                </c:pt>
                <c:pt idx="57">
                  <c:v>32.200000000000003</c:v>
                </c:pt>
                <c:pt idx="58">
                  <c:v>32.400000000000006</c:v>
                </c:pt>
                <c:pt idx="59">
                  <c:v>32.700000000000003</c:v>
                </c:pt>
                <c:pt idx="60">
                  <c:v>33.099999999999994</c:v>
                </c:pt>
                <c:pt idx="61">
                  <c:v>33.400000000000006</c:v>
                </c:pt>
                <c:pt idx="62">
                  <c:v>33.700000000000003</c:v>
                </c:pt>
                <c:pt idx="63">
                  <c:v>33</c:v>
                </c:pt>
                <c:pt idx="64">
                  <c:v>31.599999999999998</c:v>
                </c:pt>
                <c:pt idx="65">
                  <c:v>34.9</c:v>
                </c:pt>
                <c:pt idx="66">
                  <c:v>35.1</c:v>
                </c:pt>
                <c:pt idx="67">
                  <c:v>35.1</c:v>
                </c:pt>
                <c:pt idx="68">
                  <c:v>35</c:v>
                </c:pt>
                <c:pt idx="69">
                  <c:v>34.9</c:v>
                </c:pt>
                <c:pt idx="70">
                  <c:v>34.599999999999994</c:v>
                </c:pt>
                <c:pt idx="71">
                  <c:v>34.300000000000004</c:v>
                </c:pt>
                <c:pt idx="72">
                  <c:v>34</c:v>
                </c:pt>
                <c:pt idx="73">
                  <c:v>33.700000000000003</c:v>
                </c:pt>
                <c:pt idx="74">
                  <c:v>33.299999999999997</c:v>
                </c:pt>
                <c:pt idx="75">
                  <c:v>32.900000000000006</c:v>
                </c:pt>
                <c:pt idx="76">
                  <c:v>32.5</c:v>
                </c:pt>
                <c:pt idx="77">
                  <c:v>32.1</c:v>
                </c:pt>
                <c:pt idx="78">
                  <c:v>31.699999999999996</c:v>
                </c:pt>
                <c:pt idx="79">
                  <c:v>31.499999999999996</c:v>
                </c:pt>
                <c:pt idx="80">
                  <c:v>31.5</c:v>
                </c:pt>
                <c:pt idx="81">
                  <c:v>31.400000000000002</c:v>
                </c:pt>
                <c:pt idx="82">
                  <c:v>31.299999999999997</c:v>
                </c:pt>
                <c:pt idx="83">
                  <c:v>31.300000000000004</c:v>
                </c:pt>
                <c:pt idx="84">
                  <c:v>31.099999999999998</c:v>
                </c:pt>
                <c:pt idx="85">
                  <c:v>30.9</c:v>
                </c:pt>
                <c:pt idx="86">
                  <c:v>30.499999999999996</c:v>
                </c:pt>
                <c:pt idx="87">
                  <c:v>30.1</c:v>
                </c:pt>
                <c:pt idx="88">
                  <c:v>27.200000000000003</c:v>
                </c:pt>
                <c:pt idx="89">
                  <c:v>29.200000000000003</c:v>
                </c:pt>
                <c:pt idx="90">
                  <c:v>29.000000000000004</c:v>
                </c:pt>
                <c:pt idx="91">
                  <c:v>28.299999999999997</c:v>
                </c:pt>
                <c:pt idx="92">
                  <c:v>27.4</c:v>
                </c:pt>
                <c:pt idx="93">
                  <c:v>26.4</c:v>
                </c:pt>
                <c:pt idx="94">
                  <c:v>25.6</c:v>
                </c:pt>
                <c:pt idx="95">
                  <c:v>24.8</c:v>
                </c:pt>
                <c:pt idx="96">
                  <c:v>23.9</c:v>
                </c:pt>
                <c:pt idx="97">
                  <c:v>23.3</c:v>
                </c:pt>
                <c:pt idx="98">
                  <c:v>22.8</c:v>
                </c:pt>
                <c:pt idx="99">
                  <c:v>22.3</c:v>
                </c:pt>
                <c:pt idx="100">
                  <c:v>21.5</c:v>
                </c:pt>
                <c:pt idx="101">
                  <c:v>21.1</c:v>
                </c:pt>
                <c:pt idx="102">
                  <c:v>20.700000000000003</c:v>
                </c:pt>
                <c:pt idx="103">
                  <c:v>20.200000000000003</c:v>
                </c:pt>
                <c:pt idx="104">
                  <c:v>19.899999999999999</c:v>
                </c:pt>
                <c:pt idx="105">
                  <c:v>19.600000000000001</c:v>
                </c:pt>
                <c:pt idx="106">
                  <c:v>19.399999999999999</c:v>
                </c:pt>
                <c:pt idx="107">
                  <c:v>19.100000000000001</c:v>
                </c:pt>
                <c:pt idx="108">
                  <c:v>18.899999999999999</c:v>
                </c:pt>
                <c:pt idx="109">
                  <c:v>18.600000000000001</c:v>
                </c:pt>
                <c:pt idx="110">
                  <c:v>17.700000000000003</c:v>
                </c:pt>
                <c:pt idx="111">
                  <c:v>16.8</c:v>
                </c:pt>
                <c:pt idx="112">
                  <c:v>17.799999999999997</c:v>
                </c:pt>
                <c:pt idx="113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9C-4DCD-B55B-06980A1B4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992703"/>
        <c:axId val="1532978783"/>
      </c:scatterChart>
      <c:valAx>
        <c:axId val="1532992703"/>
        <c:scaling>
          <c:orientation val="minMax"/>
          <c:min val="19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978783"/>
        <c:crosses val="autoZero"/>
        <c:crossBetween val="midCat"/>
        <c:majorUnit val="10"/>
      </c:valAx>
      <c:valAx>
        <c:axId val="1532978783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99270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Гондурас (среднее Бриньоли 2015 и Колвера + </a:t>
            </a:r>
            <a:r>
              <a:rPr lang="en-US"/>
              <a:t>WPP</a:t>
            </a:r>
            <a:r>
              <a:rPr lang="ru-RU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'Гондурас-Колвер-Бриньоли'!$H$4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'Гондурас-Колвер-Бриньоли'!$G$5:$G$118</c:f>
              <c:numCache>
                <c:formatCode>0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'Гондурас-Колвер-Бриньоли'!$H$5:$H$118</c:f>
              <c:numCache>
                <c:formatCode>0.0</c:formatCode>
                <c:ptCount val="114"/>
                <c:pt idx="0">
                  <c:v>46.910200000000003</c:v>
                </c:pt>
                <c:pt idx="1">
                  <c:v>47.117550000000001</c:v>
                </c:pt>
                <c:pt idx="2">
                  <c:v>47.099150000000002</c:v>
                </c:pt>
                <c:pt idx="3">
                  <c:v>46.769300000000001</c:v>
                </c:pt>
                <c:pt idx="4">
                  <c:v>46.067</c:v>
                </c:pt>
                <c:pt idx="5">
                  <c:v>44.914550000000006</c:v>
                </c:pt>
                <c:pt idx="6">
                  <c:v>44.214449999999999</c:v>
                </c:pt>
                <c:pt idx="7">
                  <c:v>44.068399999999997</c:v>
                </c:pt>
                <c:pt idx="8">
                  <c:v>44.197400000000002</c:v>
                </c:pt>
                <c:pt idx="9">
                  <c:v>44.483249999999998</c:v>
                </c:pt>
                <c:pt idx="10">
                  <c:v>45.762450000000001</c:v>
                </c:pt>
                <c:pt idx="11">
                  <c:v>46.922650000000004</c:v>
                </c:pt>
                <c:pt idx="12">
                  <c:v>47.930900000000001</c:v>
                </c:pt>
                <c:pt idx="13">
                  <c:v>48.745699999999999</c:v>
                </c:pt>
                <c:pt idx="14">
                  <c:v>49.282350000000001</c:v>
                </c:pt>
                <c:pt idx="15">
                  <c:v>49.563850000000002</c:v>
                </c:pt>
                <c:pt idx="16">
                  <c:v>49.774900000000002</c:v>
                </c:pt>
                <c:pt idx="17">
                  <c:v>49.845300000000002</c:v>
                </c:pt>
                <c:pt idx="18">
                  <c:v>49.824100000000001</c:v>
                </c:pt>
                <c:pt idx="19">
                  <c:v>49.815899999999999</c:v>
                </c:pt>
                <c:pt idx="20">
                  <c:v>49.700100000000006</c:v>
                </c:pt>
                <c:pt idx="21">
                  <c:v>49.372300000000003</c:v>
                </c:pt>
                <c:pt idx="22">
                  <c:v>48.763050000000007</c:v>
                </c:pt>
                <c:pt idx="23">
                  <c:v>48.186750000000004</c:v>
                </c:pt>
                <c:pt idx="24">
                  <c:v>47.990700000000004</c:v>
                </c:pt>
                <c:pt idx="25">
                  <c:v>48.310050000000004</c:v>
                </c:pt>
                <c:pt idx="26">
                  <c:v>49.10595</c:v>
                </c:pt>
                <c:pt idx="27">
                  <c:v>50.109049999999996</c:v>
                </c:pt>
                <c:pt idx="28">
                  <c:v>50.799850000000006</c:v>
                </c:pt>
                <c:pt idx="29">
                  <c:v>50.977550000000001</c:v>
                </c:pt>
                <c:pt idx="30">
                  <c:v>50.819500000000005</c:v>
                </c:pt>
                <c:pt idx="31">
                  <c:v>50.536549999999998</c:v>
                </c:pt>
                <c:pt idx="32">
                  <c:v>50.33</c:v>
                </c:pt>
                <c:pt idx="33">
                  <c:v>50.290649999999999</c:v>
                </c:pt>
                <c:pt idx="34">
                  <c:v>50.490049999999997</c:v>
                </c:pt>
                <c:pt idx="35">
                  <c:v>50.852000000000004</c:v>
                </c:pt>
                <c:pt idx="36">
                  <c:v>51.486163360000006</c:v>
                </c:pt>
                <c:pt idx="37">
                  <c:v>52.114239519999998</c:v>
                </c:pt>
                <c:pt idx="38">
                  <c:v>52.628510480000003</c:v>
                </c:pt>
                <c:pt idx="39">
                  <c:v>53.029386639999998</c:v>
                </c:pt>
                <c:pt idx="40">
                  <c:v>53.368909147350003</c:v>
                </c:pt>
                <c:pt idx="41">
                  <c:v>53.344043622699999</c:v>
                </c:pt>
                <c:pt idx="42">
                  <c:v>53.249336335700001</c:v>
                </c:pt>
                <c:pt idx="43">
                  <c:v>53.073488005200005</c:v>
                </c:pt>
                <c:pt idx="44">
                  <c:v>52.779758261750004</c:v>
                </c:pt>
                <c:pt idx="45">
                  <c:v>52.322158520999999</c:v>
                </c:pt>
                <c:pt idx="46">
                  <c:v>51.759605471600004</c:v>
                </c:pt>
                <c:pt idx="47">
                  <c:v>51.230521115499997</c:v>
                </c:pt>
                <c:pt idx="48">
                  <c:v>50.676672744599998</c:v>
                </c:pt>
                <c:pt idx="49">
                  <c:v>50.028020030950003</c:v>
                </c:pt>
                <c:pt idx="50">
                  <c:v>49.4</c:v>
                </c:pt>
                <c:pt idx="51">
                  <c:v>49</c:v>
                </c:pt>
                <c:pt idx="52">
                  <c:v>48.6</c:v>
                </c:pt>
                <c:pt idx="53">
                  <c:v>48.2</c:v>
                </c:pt>
                <c:pt idx="54">
                  <c:v>47.9</c:v>
                </c:pt>
                <c:pt idx="55">
                  <c:v>47.7</c:v>
                </c:pt>
                <c:pt idx="56">
                  <c:v>47.3</c:v>
                </c:pt>
                <c:pt idx="57">
                  <c:v>46.9</c:v>
                </c:pt>
                <c:pt idx="58">
                  <c:v>46.6</c:v>
                </c:pt>
                <c:pt idx="59">
                  <c:v>46.4</c:v>
                </c:pt>
                <c:pt idx="60">
                  <c:v>46.3</c:v>
                </c:pt>
                <c:pt idx="61">
                  <c:v>46.2</c:v>
                </c:pt>
                <c:pt idx="62">
                  <c:v>46.1</c:v>
                </c:pt>
                <c:pt idx="63">
                  <c:v>45.9</c:v>
                </c:pt>
                <c:pt idx="64">
                  <c:v>45.8</c:v>
                </c:pt>
                <c:pt idx="65">
                  <c:v>46</c:v>
                </c:pt>
                <c:pt idx="66">
                  <c:v>46</c:v>
                </c:pt>
                <c:pt idx="67">
                  <c:v>45.7</c:v>
                </c:pt>
                <c:pt idx="68">
                  <c:v>45.3</c:v>
                </c:pt>
                <c:pt idx="69">
                  <c:v>44.9</c:v>
                </c:pt>
                <c:pt idx="70">
                  <c:v>44.3</c:v>
                </c:pt>
                <c:pt idx="71">
                  <c:v>43.7</c:v>
                </c:pt>
                <c:pt idx="72">
                  <c:v>43.1</c:v>
                </c:pt>
                <c:pt idx="73">
                  <c:v>42.4</c:v>
                </c:pt>
                <c:pt idx="74">
                  <c:v>41.8</c:v>
                </c:pt>
                <c:pt idx="75">
                  <c:v>41.1</c:v>
                </c:pt>
                <c:pt idx="76">
                  <c:v>40.5</c:v>
                </c:pt>
                <c:pt idx="77">
                  <c:v>39.9</c:v>
                </c:pt>
                <c:pt idx="78">
                  <c:v>39.299999999999997</c:v>
                </c:pt>
                <c:pt idx="79">
                  <c:v>38.799999999999997</c:v>
                </c:pt>
                <c:pt idx="80">
                  <c:v>38.5</c:v>
                </c:pt>
                <c:pt idx="81">
                  <c:v>38.200000000000003</c:v>
                </c:pt>
                <c:pt idx="82">
                  <c:v>37.9</c:v>
                </c:pt>
                <c:pt idx="83">
                  <c:v>37.700000000000003</c:v>
                </c:pt>
                <c:pt idx="84">
                  <c:v>37.299999999999997</c:v>
                </c:pt>
                <c:pt idx="85">
                  <c:v>36.9</c:v>
                </c:pt>
                <c:pt idx="86">
                  <c:v>36.299999999999997</c:v>
                </c:pt>
                <c:pt idx="87">
                  <c:v>35.700000000000003</c:v>
                </c:pt>
                <c:pt idx="88">
                  <c:v>35.1</c:v>
                </c:pt>
                <c:pt idx="89">
                  <c:v>34.6</c:v>
                </c:pt>
                <c:pt idx="90">
                  <c:v>34.200000000000003</c:v>
                </c:pt>
                <c:pt idx="91">
                  <c:v>33.4</c:v>
                </c:pt>
                <c:pt idx="92">
                  <c:v>32.4</c:v>
                </c:pt>
                <c:pt idx="93">
                  <c:v>31.4</c:v>
                </c:pt>
                <c:pt idx="94">
                  <c:v>30.5</c:v>
                </c:pt>
                <c:pt idx="95">
                  <c:v>29.6</c:v>
                </c:pt>
                <c:pt idx="96">
                  <c:v>28.7</c:v>
                </c:pt>
                <c:pt idx="97">
                  <c:v>28.1</c:v>
                </c:pt>
                <c:pt idx="98">
                  <c:v>27.5</c:v>
                </c:pt>
                <c:pt idx="99">
                  <c:v>27</c:v>
                </c:pt>
                <c:pt idx="100">
                  <c:v>26.3</c:v>
                </c:pt>
                <c:pt idx="101">
                  <c:v>25.8</c:v>
                </c:pt>
                <c:pt idx="102">
                  <c:v>25.3</c:v>
                </c:pt>
                <c:pt idx="103">
                  <c:v>24.8</c:v>
                </c:pt>
                <c:pt idx="104">
                  <c:v>24.4</c:v>
                </c:pt>
                <c:pt idx="105">
                  <c:v>24.1</c:v>
                </c:pt>
                <c:pt idx="106">
                  <c:v>23.8</c:v>
                </c:pt>
                <c:pt idx="107">
                  <c:v>23.5</c:v>
                </c:pt>
                <c:pt idx="108">
                  <c:v>23.4</c:v>
                </c:pt>
                <c:pt idx="109">
                  <c:v>23.1</c:v>
                </c:pt>
                <c:pt idx="110">
                  <c:v>22.8</c:v>
                </c:pt>
                <c:pt idx="111">
                  <c:v>22.5</c:v>
                </c:pt>
                <c:pt idx="112">
                  <c:v>22.2</c:v>
                </c:pt>
                <c:pt idx="113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FE-4FC0-9A29-0F3D78A62138}"/>
            </c:ext>
          </c:extLst>
        </c:ser>
        <c:ser>
          <c:idx val="1"/>
          <c:order val="1"/>
          <c:tx>
            <c:strRef>
              <c:f>'Гондурас-Колвер-Бриньоли'!$I$4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'Гондурас-Колвер-Бриньоли'!$G$5:$G$118</c:f>
              <c:numCache>
                <c:formatCode>0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'Гондурас-Колвер-Бриньоли'!$I$5:$I$118</c:f>
              <c:numCache>
                <c:formatCode>0.0</c:formatCode>
                <c:ptCount val="114"/>
                <c:pt idx="0">
                  <c:v>28.381900000000002</c:v>
                </c:pt>
                <c:pt idx="1">
                  <c:v>28.648200000000003</c:v>
                </c:pt>
                <c:pt idx="2">
                  <c:v>29.087350000000001</c:v>
                </c:pt>
                <c:pt idx="3">
                  <c:v>29.9407</c:v>
                </c:pt>
                <c:pt idx="4">
                  <c:v>31.253450000000001</c:v>
                </c:pt>
                <c:pt idx="5">
                  <c:v>33.09395</c:v>
                </c:pt>
                <c:pt idx="6">
                  <c:v>34.078200000000002</c:v>
                </c:pt>
                <c:pt idx="7">
                  <c:v>34.141300000000001</c:v>
                </c:pt>
                <c:pt idx="8">
                  <c:v>33.314599999999999</c:v>
                </c:pt>
                <c:pt idx="9">
                  <c:v>31.952500000000001</c:v>
                </c:pt>
                <c:pt idx="10">
                  <c:v>30.3047</c:v>
                </c:pt>
                <c:pt idx="11">
                  <c:v>29.478749999999998</c:v>
                </c:pt>
                <c:pt idx="12">
                  <c:v>29.130099999999999</c:v>
                </c:pt>
                <c:pt idx="13">
                  <c:v>29.194299999999998</c:v>
                </c:pt>
                <c:pt idx="14">
                  <c:v>29.58605</c:v>
                </c:pt>
                <c:pt idx="15">
                  <c:v>30.376850000000001</c:v>
                </c:pt>
                <c:pt idx="16">
                  <c:v>30.86345</c:v>
                </c:pt>
                <c:pt idx="17">
                  <c:v>31.003700000000002</c:v>
                </c:pt>
                <c:pt idx="18">
                  <c:v>30.792899999999999</c:v>
                </c:pt>
                <c:pt idx="19">
                  <c:v>30.488199999999999</c:v>
                </c:pt>
                <c:pt idx="20">
                  <c:v>29.8706</c:v>
                </c:pt>
                <c:pt idx="21">
                  <c:v>29.191800000000001</c:v>
                </c:pt>
                <c:pt idx="22">
                  <c:v>28.601150000000004</c:v>
                </c:pt>
                <c:pt idx="23">
                  <c:v>28.293500000000002</c:v>
                </c:pt>
                <c:pt idx="24">
                  <c:v>28.367550000000001</c:v>
                </c:pt>
                <c:pt idx="25">
                  <c:v>28.783650000000002</c:v>
                </c:pt>
                <c:pt idx="26">
                  <c:v>29.598400000000002</c:v>
                </c:pt>
                <c:pt idx="27">
                  <c:v>30.363799999999998</c:v>
                </c:pt>
                <c:pt idx="28">
                  <c:v>30.814700000000002</c:v>
                </c:pt>
                <c:pt idx="29">
                  <c:v>31.164650000000002</c:v>
                </c:pt>
                <c:pt idx="30">
                  <c:v>31.844850000000001</c:v>
                </c:pt>
                <c:pt idx="31">
                  <c:v>32.336750000000002</c:v>
                </c:pt>
                <c:pt idx="32">
                  <c:v>32.698650000000001</c:v>
                </c:pt>
                <c:pt idx="33">
                  <c:v>32.746200000000002</c:v>
                </c:pt>
                <c:pt idx="34">
                  <c:v>32.164850000000001</c:v>
                </c:pt>
                <c:pt idx="35">
                  <c:v>30.946900000000003</c:v>
                </c:pt>
                <c:pt idx="36">
                  <c:v>29.73278664</c:v>
                </c:pt>
                <c:pt idx="37">
                  <c:v>28.51371048</c:v>
                </c:pt>
                <c:pt idx="38">
                  <c:v>27.511739519999999</c:v>
                </c:pt>
                <c:pt idx="39">
                  <c:v>26.52451336</c:v>
                </c:pt>
                <c:pt idx="40">
                  <c:v>25.480363644850001</c:v>
                </c:pt>
                <c:pt idx="41">
                  <c:v>24.576583743500002</c:v>
                </c:pt>
                <c:pt idx="42">
                  <c:v>23.846554646850002</c:v>
                </c:pt>
                <c:pt idx="43">
                  <c:v>23.250607577399997</c:v>
                </c:pt>
                <c:pt idx="44">
                  <c:v>22.768014672</c:v>
                </c:pt>
                <c:pt idx="45">
                  <c:v>22.261704831499998</c:v>
                </c:pt>
                <c:pt idx="46">
                  <c:v>21.7425396808</c:v>
                </c:pt>
                <c:pt idx="47">
                  <c:v>21.189414928200001</c:v>
                </c:pt>
                <c:pt idx="48">
                  <c:v>20.573527005199999</c:v>
                </c:pt>
                <c:pt idx="49">
                  <c:v>19.803693473700001</c:v>
                </c:pt>
                <c:pt idx="50">
                  <c:v>19.100000000000001</c:v>
                </c:pt>
                <c:pt idx="51">
                  <c:v>18.5</c:v>
                </c:pt>
                <c:pt idx="52">
                  <c:v>17.7</c:v>
                </c:pt>
                <c:pt idx="53">
                  <c:v>17.100000000000001</c:v>
                </c:pt>
                <c:pt idx="54">
                  <c:v>16.399999999999999</c:v>
                </c:pt>
                <c:pt idx="55">
                  <c:v>15.9</c:v>
                </c:pt>
                <c:pt idx="56">
                  <c:v>15.3</c:v>
                </c:pt>
                <c:pt idx="57">
                  <c:v>14.7</c:v>
                </c:pt>
                <c:pt idx="58">
                  <c:v>14.2</c:v>
                </c:pt>
                <c:pt idx="59">
                  <c:v>13.7</c:v>
                </c:pt>
                <c:pt idx="60">
                  <c:v>13.2</c:v>
                </c:pt>
                <c:pt idx="61">
                  <c:v>12.8</c:v>
                </c:pt>
                <c:pt idx="62">
                  <c:v>12.4</c:v>
                </c:pt>
                <c:pt idx="63">
                  <c:v>12.9</c:v>
                </c:pt>
                <c:pt idx="64">
                  <c:v>14.2</c:v>
                </c:pt>
                <c:pt idx="65">
                  <c:v>11.1</c:v>
                </c:pt>
                <c:pt idx="66">
                  <c:v>10.9</c:v>
                </c:pt>
                <c:pt idx="67">
                  <c:v>10.6</c:v>
                </c:pt>
                <c:pt idx="68">
                  <c:v>10.3</c:v>
                </c:pt>
                <c:pt idx="69">
                  <c:v>10</c:v>
                </c:pt>
                <c:pt idx="70">
                  <c:v>9.6999999999999993</c:v>
                </c:pt>
                <c:pt idx="71">
                  <c:v>9.4</c:v>
                </c:pt>
                <c:pt idx="72">
                  <c:v>9.1</c:v>
                </c:pt>
                <c:pt idx="73">
                  <c:v>8.6999999999999993</c:v>
                </c:pt>
                <c:pt idx="74">
                  <c:v>8.5</c:v>
                </c:pt>
                <c:pt idx="75">
                  <c:v>8.1999999999999993</c:v>
                </c:pt>
                <c:pt idx="76">
                  <c:v>8</c:v>
                </c:pt>
                <c:pt idx="77">
                  <c:v>7.8</c:v>
                </c:pt>
                <c:pt idx="78">
                  <c:v>7.6</c:v>
                </c:pt>
                <c:pt idx="79">
                  <c:v>7.3</c:v>
                </c:pt>
                <c:pt idx="80">
                  <c:v>7</c:v>
                </c:pt>
                <c:pt idx="81">
                  <c:v>6.8</c:v>
                </c:pt>
                <c:pt idx="82">
                  <c:v>6.6</c:v>
                </c:pt>
                <c:pt idx="83">
                  <c:v>6.4</c:v>
                </c:pt>
                <c:pt idx="84">
                  <c:v>6.2</c:v>
                </c:pt>
                <c:pt idx="85">
                  <c:v>6</c:v>
                </c:pt>
                <c:pt idx="86">
                  <c:v>5.8</c:v>
                </c:pt>
                <c:pt idx="87">
                  <c:v>5.6</c:v>
                </c:pt>
                <c:pt idx="88">
                  <c:v>7.9</c:v>
                </c:pt>
                <c:pt idx="89">
                  <c:v>5.4</c:v>
                </c:pt>
                <c:pt idx="90">
                  <c:v>5.2</c:v>
                </c:pt>
                <c:pt idx="91">
                  <c:v>5.0999999999999996</c:v>
                </c:pt>
                <c:pt idx="92">
                  <c:v>5</c:v>
                </c:pt>
                <c:pt idx="93">
                  <c:v>5</c:v>
                </c:pt>
                <c:pt idx="94">
                  <c:v>4.9000000000000004</c:v>
                </c:pt>
                <c:pt idx="95">
                  <c:v>4.8</c:v>
                </c:pt>
                <c:pt idx="96">
                  <c:v>4.8</c:v>
                </c:pt>
                <c:pt idx="97">
                  <c:v>4.8</c:v>
                </c:pt>
                <c:pt idx="98">
                  <c:v>4.7</c:v>
                </c:pt>
                <c:pt idx="99">
                  <c:v>4.7</c:v>
                </c:pt>
                <c:pt idx="100">
                  <c:v>4.8</c:v>
                </c:pt>
                <c:pt idx="101">
                  <c:v>4.7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</c:v>
                </c:pt>
                <c:pt idx="105">
                  <c:v>4.5</c:v>
                </c:pt>
                <c:pt idx="106">
                  <c:v>4.4000000000000004</c:v>
                </c:pt>
                <c:pt idx="107">
                  <c:v>4.4000000000000004</c:v>
                </c:pt>
                <c:pt idx="108">
                  <c:v>4.5</c:v>
                </c:pt>
                <c:pt idx="109">
                  <c:v>4.5</c:v>
                </c:pt>
                <c:pt idx="110">
                  <c:v>5.0999999999999996</c:v>
                </c:pt>
                <c:pt idx="111">
                  <c:v>5.7</c:v>
                </c:pt>
                <c:pt idx="112">
                  <c:v>4.4000000000000004</c:v>
                </c:pt>
                <c:pt idx="11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FE-4FC0-9A29-0F3D78A62138}"/>
            </c:ext>
          </c:extLst>
        </c:ser>
        <c:ser>
          <c:idx val="2"/>
          <c:order val="2"/>
          <c:tx>
            <c:strRef>
              <c:f>'Гондурас-Колвер-Бриньоли'!$J$4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'Гондурас-Колвер-Бриньоли'!$G$5:$G$118</c:f>
              <c:numCache>
                <c:formatCode>0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xVal>
          <c:yVal>
            <c:numRef>
              <c:f>'Гондурас-Колвер-Бриньоли'!$J$5:$J$118</c:f>
              <c:numCache>
                <c:formatCode>0.0</c:formatCode>
                <c:ptCount val="114"/>
                <c:pt idx="0">
                  <c:v>18.528300000000002</c:v>
                </c:pt>
                <c:pt idx="1">
                  <c:v>18.469349999999999</c:v>
                </c:pt>
                <c:pt idx="2">
                  <c:v>18.011800000000001</c:v>
                </c:pt>
                <c:pt idx="3">
                  <c:v>16.828600000000002</c:v>
                </c:pt>
                <c:pt idx="4">
                  <c:v>14.813549999999999</c:v>
                </c:pt>
                <c:pt idx="5">
                  <c:v>11.820600000000006</c:v>
                </c:pt>
                <c:pt idx="6">
                  <c:v>10.136249999999997</c:v>
                </c:pt>
                <c:pt idx="7">
                  <c:v>9.9270999999999958</c:v>
                </c:pt>
                <c:pt idx="8">
                  <c:v>10.882800000000003</c:v>
                </c:pt>
                <c:pt idx="9">
                  <c:v>12.530749999999998</c:v>
                </c:pt>
                <c:pt idx="10">
                  <c:v>15.457750000000001</c:v>
                </c:pt>
                <c:pt idx="11">
                  <c:v>17.443900000000006</c:v>
                </c:pt>
                <c:pt idx="12">
                  <c:v>18.800800000000002</c:v>
                </c:pt>
                <c:pt idx="13">
                  <c:v>19.551400000000001</c:v>
                </c:pt>
                <c:pt idx="14">
                  <c:v>19.696300000000001</c:v>
                </c:pt>
                <c:pt idx="15">
                  <c:v>19.187000000000001</c:v>
                </c:pt>
                <c:pt idx="16">
                  <c:v>18.911450000000002</c:v>
                </c:pt>
                <c:pt idx="17">
                  <c:v>18.8416</c:v>
                </c:pt>
                <c:pt idx="18">
                  <c:v>19.031200000000002</c:v>
                </c:pt>
                <c:pt idx="19">
                  <c:v>19.3277</c:v>
                </c:pt>
                <c:pt idx="20">
                  <c:v>19.829500000000007</c:v>
                </c:pt>
                <c:pt idx="21">
                  <c:v>20.180500000000002</c:v>
                </c:pt>
                <c:pt idx="22">
                  <c:v>20.161900000000003</c:v>
                </c:pt>
                <c:pt idx="23">
                  <c:v>19.893250000000002</c:v>
                </c:pt>
                <c:pt idx="24">
                  <c:v>19.623150000000003</c:v>
                </c:pt>
                <c:pt idx="25">
                  <c:v>19.526400000000002</c:v>
                </c:pt>
                <c:pt idx="26">
                  <c:v>19.507549999999998</c:v>
                </c:pt>
                <c:pt idx="27">
                  <c:v>19.745249999999999</c:v>
                </c:pt>
                <c:pt idx="28">
                  <c:v>19.985150000000004</c:v>
                </c:pt>
                <c:pt idx="29">
                  <c:v>19.812899999999999</c:v>
                </c:pt>
                <c:pt idx="30">
                  <c:v>18.974650000000004</c:v>
                </c:pt>
                <c:pt idx="31">
                  <c:v>18.199799999999996</c:v>
                </c:pt>
                <c:pt idx="32">
                  <c:v>17.631349999999998</c:v>
                </c:pt>
                <c:pt idx="33">
                  <c:v>17.544449999999998</c:v>
                </c:pt>
                <c:pt idx="34">
                  <c:v>18.325199999999995</c:v>
                </c:pt>
                <c:pt idx="35">
                  <c:v>19.905100000000001</c:v>
                </c:pt>
                <c:pt idx="36">
                  <c:v>21.753376720000006</c:v>
                </c:pt>
                <c:pt idx="37">
                  <c:v>23.600529039999998</c:v>
                </c:pt>
                <c:pt idx="38">
                  <c:v>25.116770960000004</c:v>
                </c:pt>
                <c:pt idx="39">
                  <c:v>26.504873279999998</c:v>
                </c:pt>
                <c:pt idx="40">
                  <c:v>27.888545502500001</c:v>
                </c:pt>
                <c:pt idx="41">
                  <c:v>28.767459879199997</c:v>
                </c:pt>
                <c:pt idx="42">
                  <c:v>29.402781688849998</c:v>
                </c:pt>
                <c:pt idx="43">
                  <c:v>29.822880427800008</c:v>
                </c:pt>
                <c:pt idx="44">
                  <c:v>30.011743589750004</c:v>
                </c:pt>
                <c:pt idx="45">
                  <c:v>30.060453689500001</c:v>
                </c:pt>
                <c:pt idx="46">
                  <c:v>30.017065790800004</c:v>
                </c:pt>
                <c:pt idx="47">
                  <c:v>30.041106187299995</c:v>
                </c:pt>
                <c:pt idx="48">
                  <c:v>30.103145739399999</c:v>
                </c:pt>
                <c:pt idx="49">
                  <c:v>30.224326557250002</c:v>
                </c:pt>
                <c:pt idx="50">
                  <c:v>30.299999999999997</c:v>
                </c:pt>
                <c:pt idx="51">
                  <c:v>30.5</c:v>
                </c:pt>
                <c:pt idx="52">
                  <c:v>30.900000000000002</c:v>
                </c:pt>
                <c:pt idx="53">
                  <c:v>31.1</c:v>
                </c:pt>
                <c:pt idx="54">
                  <c:v>31.5</c:v>
                </c:pt>
                <c:pt idx="55">
                  <c:v>31.800000000000004</c:v>
                </c:pt>
                <c:pt idx="56">
                  <c:v>31.999999999999996</c:v>
                </c:pt>
                <c:pt idx="57">
                  <c:v>32.200000000000003</c:v>
                </c:pt>
                <c:pt idx="58">
                  <c:v>32.400000000000006</c:v>
                </c:pt>
                <c:pt idx="59">
                  <c:v>32.700000000000003</c:v>
                </c:pt>
                <c:pt idx="60">
                  <c:v>33.099999999999994</c:v>
                </c:pt>
                <c:pt idx="61">
                  <c:v>33.400000000000006</c:v>
                </c:pt>
                <c:pt idx="62">
                  <c:v>33.700000000000003</c:v>
                </c:pt>
                <c:pt idx="63">
                  <c:v>33</c:v>
                </c:pt>
                <c:pt idx="64">
                  <c:v>31.599999999999998</c:v>
                </c:pt>
                <c:pt idx="65">
                  <c:v>34.9</c:v>
                </c:pt>
                <c:pt idx="66">
                  <c:v>35.1</c:v>
                </c:pt>
                <c:pt idx="67">
                  <c:v>35.1</c:v>
                </c:pt>
                <c:pt idx="68">
                  <c:v>35</c:v>
                </c:pt>
                <c:pt idx="69">
                  <c:v>34.9</c:v>
                </c:pt>
                <c:pt idx="70">
                  <c:v>34.599999999999994</c:v>
                </c:pt>
                <c:pt idx="71">
                  <c:v>34.300000000000004</c:v>
                </c:pt>
                <c:pt idx="72">
                  <c:v>34</c:v>
                </c:pt>
                <c:pt idx="73">
                  <c:v>33.700000000000003</c:v>
                </c:pt>
                <c:pt idx="74">
                  <c:v>33.299999999999997</c:v>
                </c:pt>
                <c:pt idx="75">
                  <c:v>32.900000000000006</c:v>
                </c:pt>
                <c:pt idx="76">
                  <c:v>32.5</c:v>
                </c:pt>
                <c:pt idx="77">
                  <c:v>32.1</c:v>
                </c:pt>
                <c:pt idx="78">
                  <c:v>31.699999999999996</c:v>
                </c:pt>
                <c:pt idx="79">
                  <c:v>31.499999999999996</c:v>
                </c:pt>
                <c:pt idx="80">
                  <c:v>31.5</c:v>
                </c:pt>
                <c:pt idx="81">
                  <c:v>31.400000000000002</c:v>
                </c:pt>
                <c:pt idx="82">
                  <c:v>31.299999999999997</c:v>
                </c:pt>
                <c:pt idx="83">
                  <c:v>31.300000000000004</c:v>
                </c:pt>
                <c:pt idx="84">
                  <c:v>31.099999999999998</c:v>
                </c:pt>
                <c:pt idx="85">
                  <c:v>30.9</c:v>
                </c:pt>
                <c:pt idx="86">
                  <c:v>30.499999999999996</c:v>
                </c:pt>
                <c:pt idx="87">
                  <c:v>30.1</c:v>
                </c:pt>
                <c:pt idx="88">
                  <c:v>27.200000000000003</c:v>
                </c:pt>
                <c:pt idx="89">
                  <c:v>29.200000000000003</c:v>
                </c:pt>
                <c:pt idx="90">
                  <c:v>29.000000000000004</c:v>
                </c:pt>
                <c:pt idx="91">
                  <c:v>28.299999999999997</c:v>
                </c:pt>
                <c:pt idx="92">
                  <c:v>27.4</c:v>
                </c:pt>
                <c:pt idx="93">
                  <c:v>26.4</c:v>
                </c:pt>
                <c:pt idx="94">
                  <c:v>25.6</c:v>
                </c:pt>
                <c:pt idx="95">
                  <c:v>24.8</c:v>
                </c:pt>
                <c:pt idx="96">
                  <c:v>23.9</c:v>
                </c:pt>
                <c:pt idx="97">
                  <c:v>23.3</c:v>
                </c:pt>
                <c:pt idx="98">
                  <c:v>22.8</c:v>
                </c:pt>
                <c:pt idx="99">
                  <c:v>22.3</c:v>
                </c:pt>
                <c:pt idx="100">
                  <c:v>21.5</c:v>
                </c:pt>
                <c:pt idx="101">
                  <c:v>21.1</c:v>
                </c:pt>
                <c:pt idx="102">
                  <c:v>20.700000000000003</c:v>
                </c:pt>
                <c:pt idx="103">
                  <c:v>20.200000000000003</c:v>
                </c:pt>
                <c:pt idx="104">
                  <c:v>19.899999999999999</c:v>
                </c:pt>
                <c:pt idx="105">
                  <c:v>19.600000000000001</c:v>
                </c:pt>
                <c:pt idx="106">
                  <c:v>19.399999999999999</c:v>
                </c:pt>
                <c:pt idx="107">
                  <c:v>19.100000000000001</c:v>
                </c:pt>
                <c:pt idx="108">
                  <c:v>18.899999999999999</c:v>
                </c:pt>
                <c:pt idx="109">
                  <c:v>18.600000000000001</c:v>
                </c:pt>
                <c:pt idx="110">
                  <c:v>17.700000000000003</c:v>
                </c:pt>
                <c:pt idx="111">
                  <c:v>16.8</c:v>
                </c:pt>
                <c:pt idx="112">
                  <c:v>17.799999999999997</c:v>
                </c:pt>
                <c:pt idx="113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FE-4FC0-9A29-0F3D78A62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352959"/>
        <c:axId val="863356319"/>
      </c:scatterChart>
      <c:valAx>
        <c:axId val="863352959"/>
        <c:scaling>
          <c:orientation val="minMax"/>
          <c:max val="2030"/>
          <c:min val="19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56319"/>
        <c:crosses val="autoZero"/>
        <c:crossBetween val="midCat"/>
        <c:majorUnit val="10"/>
      </c:valAx>
      <c:valAx>
        <c:axId val="8633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5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Доминиканская республика</a:t>
            </a:r>
            <a:r>
              <a:rPr lang="ru-RU" baseline="0"/>
              <a:t> (</a:t>
            </a:r>
            <a:r>
              <a:rPr lang="en-US" baseline="0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'Доминиканская республика'!$B$2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'Доминиканская республика'!$A$3:$A$126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'Доминиканская республика'!$B$3:$B$126</c:f>
              <c:numCache>
                <c:formatCode>General</c:formatCode>
                <c:ptCount val="124"/>
                <c:pt idx="50" formatCode="0.0">
                  <c:v>53.1</c:v>
                </c:pt>
                <c:pt idx="51" formatCode="0.0">
                  <c:v>53.4</c:v>
                </c:pt>
                <c:pt idx="52" formatCode="0.0">
                  <c:v>53.9</c:v>
                </c:pt>
                <c:pt idx="53" formatCode="0.0">
                  <c:v>54.2</c:v>
                </c:pt>
                <c:pt idx="54" formatCode="0.0">
                  <c:v>54.4</c:v>
                </c:pt>
                <c:pt idx="55" formatCode="0.0">
                  <c:v>54.4</c:v>
                </c:pt>
                <c:pt idx="56" formatCode="0.0">
                  <c:v>54.2</c:v>
                </c:pt>
                <c:pt idx="57" formatCode="0.0">
                  <c:v>53.9</c:v>
                </c:pt>
                <c:pt idx="58" formatCode="0.0">
                  <c:v>53.4</c:v>
                </c:pt>
                <c:pt idx="59" formatCode="0.0">
                  <c:v>52.8</c:v>
                </c:pt>
                <c:pt idx="60" formatCode="0.0">
                  <c:v>52</c:v>
                </c:pt>
                <c:pt idx="61" formatCode="0.0">
                  <c:v>51.2</c:v>
                </c:pt>
                <c:pt idx="62" formatCode="0.0">
                  <c:v>50.2</c:v>
                </c:pt>
                <c:pt idx="63" formatCode="0.0">
                  <c:v>49.2</c:v>
                </c:pt>
                <c:pt idx="64" formatCode="0.0">
                  <c:v>48.1</c:v>
                </c:pt>
                <c:pt idx="65" formatCode="0.0">
                  <c:v>47</c:v>
                </c:pt>
                <c:pt idx="66" formatCode="0.0">
                  <c:v>46.2</c:v>
                </c:pt>
                <c:pt idx="67" formatCode="0.0">
                  <c:v>45</c:v>
                </c:pt>
                <c:pt idx="68" formatCode="0.0">
                  <c:v>43.6</c:v>
                </c:pt>
                <c:pt idx="69" formatCode="0.0">
                  <c:v>42.7</c:v>
                </c:pt>
                <c:pt idx="70" formatCode="0.0">
                  <c:v>41.9</c:v>
                </c:pt>
                <c:pt idx="71" formatCode="0.0">
                  <c:v>41.2</c:v>
                </c:pt>
                <c:pt idx="72" formatCode="0.0">
                  <c:v>40.6</c:v>
                </c:pt>
                <c:pt idx="73" formatCode="0.0">
                  <c:v>40</c:v>
                </c:pt>
                <c:pt idx="74" formatCode="0.0">
                  <c:v>39.1</c:v>
                </c:pt>
                <c:pt idx="75" formatCode="0.0">
                  <c:v>38.4</c:v>
                </c:pt>
                <c:pt idx="76" formatCode="0.0">
                  <c:v>37.700000000000003</c:v>
                </c:pt>
                <c:pt idx="77" formatCode="0.0">
                  <c:v>37</c:v>
                </c:pt>
                <c:pt idx="78" formatCode="0.0">
                  <c:v>36.299999999999997</c:v>
                </c:pt>
                <c:pt idx="79" formatCode="0.0">
                  <c:v>35.799999999999997</c:v>
                </c:pt>
                <c:pt idx="80" formatCode="0.0">
                  <c:v>35.1</c:v>
                </c:pt>
                <c:pt idx="81" formatCode="0.0">
                  <c:v>34.4</c:v>
                </c:pt>
                <c:pt idx="82" formatCode="0.0">
                  <c:v>33.799999999999997</c:v>
                </c:pt>
                <c:pt idx="83" formatCode="0.0">
                  <c:v>33.6</c:v>
                </c:pt>
                <c:pt idx="84" formatCode="0.0">
                  <c:v>33</c:v>
                </c:pt>
                <c:pt idx="85" formatCode="0.0">
                  <c:v>32.200000000000003</c:v>
                </c:pt>
                <c:pt idx="86" formatCode="0.0">
                  <c:v>31.8</c:v>
                </c:pt>
                <c:pt idx="87" formatCode="0.0">
                  <c:v>31.4</c:v>
                </c:pt>
                <c:pt idx="88" formatCode="0.0">
                  <c:v>31.3</c:v>
                </c:pt>
                <c:pt idx="89" formatCode="0.0">
                  <c:v>31.2</c:v>
                </c:pt>
                <c:pt idx="90" formatCode="0.0">
                  <c:v>30.8</c:v>
                </c:pt>
                <c:pt idx="91" formatCode="0.0">
                  <c:v>30.2</c:v>
                </c:pt>
                <c:pt idx="92" formatCode="0.0">
                  <c:v>29.7</c:v>
                </c:pt>
                <c:pt idx="93" formatCode="0.0">
                  <c:v>29.1</c:v>
                </c:pt>
                <c:pt idx="94" formatCode="0.0">
                  <c:v>28.5</c:v>
                </c:pt>
                <c:pt idx="95" formatCode="0.0">
                  <c:v>27.9</c:v>
                </c:pt>
                <c:pt idx="96" formatCode="0.0">
                  <c:v>27.3</c:v>
                </c:pt>
                <c:pt idx="97" formatCode="0.0">
                  <c:v>26.2</c:v>
                </c:pt>
                <c:pt idx="98" formatCode="0.0">
                  <c:v>25.3</c:v>
                </c:pt>
                <c:pt idx="99" formatCode="0.0">
                  <c:v>25.4</c:v>
                </c:pt>
                <c:pt idx="100" formatCode="0.0">
                  <c:v>25.6</c:v>
                </c:pt>
                <c:pt idx="101" formatCode="0.0">
                  <c:v>25.1</c:v>
                </c:pt>
                <c:pt idx="102" formatCode="0.0">
                  <c:v>24.4</c:v>
                </c:pt>
                <c:pt idx="103" formatCode="0.0">
                  <c:v>23.7</c:v>
                </c:pt>
                <c:pt idx="104" formatCode="0.0">
                  <c:v>23.1</c:v>
                </c:pt>
                <c:pt idx="105" formatCode="0.0">
                  <c:v>22.5</c:v>
                </c:pt>
                <c:pt idx="106" formatCode="0.0">
                  <c:v>21.9</c:v>
                </c:pt>
                <c:pt idx="107" formatCode="0.0">
                  <c:v>21.8</c:v>
                </c:pt>
                <c:pt idx="108" formatCode="0.0">
                  <c:v>22.1</c:v>
                </c:pt>
                <c:pt idx="109" formatCode="0.0">
                  <c:v>22.3</c:v>
                </c:pt>
                <c:pt idx="110" formatCode="0.0">
                  <c:v>22.2</c:v>
                </c:pt>
                <c:pt idx="111" formatCode="0.0">
                  <c:v>21.9</c:v>
                </c:pt>
                <c:pt idx="112" formatCode="0.0">
                  <c:v>21.5</c:v>
                </c:pt>
                <c:pt idx="113" formatCode="0.0">
                  <c:v>21.2</c:v>
                </c:pt>
                <c:pt idx="114" formatCode="0.0">
                  <c:v>20.8</c:v>
                </c:pt>
                <c:pt idx="115" formatCode="0.0">
                  <c:v>20.5</c:v>
                </c:pt>
                <c:pt idx="116" formatCode="0.0">
                  <c:v>20.2</c:v>
                </c:pt>
                <c:pt idx="117" formatCode="0.0">
                  <c:v>20</c:v>
                </c:pt>
                <c:pt idx="118" formatCode="0.0">
                  <c:v>19.8</c:v>
                </c:pt>
                <c:pt idx="119" formatCode="0.0">
                  <c:v>19.399999999999999</c:v>
                </c:pt>
                <c:pt idx="120" formatCode="0.0">
                  <c:v>19</c:v>
                </c:pt>
                <c:pt idx="121" formatCode="0.0">
                  <c:v>18.600000000000001</c:v>
                </c:pt>
                <c:pt idx="122" formatCode="0.0">
                  <c:v>18.3</c:v>
                </c:pt>
                <c:pt idx="123" formatCode="0.0">
                  <c:v>17.899999999999999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2A-4FE5-BA83-A74AEFD60BC1}"/>
            </c:ext>
          </c:extLst>
        </c:ser>
        <c:ser>
          <c:idx val="1"/>
          <c:order val="1"/>
          <c:tx>
            <c:strRef>
              <c:f>'Доминиканская республика'!$C$2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'Доминиканская республика'!$A$3:$A$126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'Доминиканская республика'!$C$3:$C$126</c:f>
              <c:numCache>
                <c:formatCode>General</c:formatCode>
                <c:ptCount val="124"/>
                <c:pt idx="50" formatCode="0.0">
                  <c:v>21.8</c:v>
                </c:pt>
                <c:pt idx="51" formatCode="0.0">
                  <c:v>21.3</c:v>
                </c:pt>
                <c:pt idx="52" formatCode="0.0">
                  <c:v>20.7</c:v>
                </c:pt>
                <c:pt idx="53" formatCode="0.0">
                  <c:v>20.2</c:v>
                </c:pt>
                <c:pt idx="54" formatCode="0.0">
                  <c:v>19.7</c:v>
                </c:pt>
                <c:pt idx="55" formatCode="0.0">
                  <c:v>19.100000000000001</c:v>
                </c:pt>
                <c:pt idx="56" formatCode="0.0">
                  <c:v>18.5</c:v>
                </c:pt>
                <c:pt idx="57" formatCode="0.0">
                  <c:v>17.899999999999999</c:v>
                </c:pt>
                <c:pt idx="58" formatCode="0.0">
                  <c:v>17.3</c:v>
                </c:pt>
                <c:pt idx="59" formatCode="0.0">
                  <c:v>16.7</c:v>
                </c:pt>
                <c:pt idx="60" formatCode="0.0">
                  <c:v>16.100000000000001</c:v>
                </c:pt>
                <c:pt idx="61" formatCode="0.0">
                  <c:v>15.5</c:v>
                </c:pt>
                <c:pt idx="62" formatCode="0.0">
                  <c:v>14.9</c:v>
                </c:pt>
                <c:pt idx="63" formatCode="0.0">
                  <c:v>14.3</c:v>
                </c:pt>
                <c:pt idx="64" formatCode="0.0">
                  <c:v>13.6</c:v>
                </c:pt>
                <c:pt idx="65" formatCode="0.0">
                  <c:v>14.1</c:v>
                </c:pt>
                <c:pt idx="66" formatCode="0.0">
                  <c:v>12.6</c:v>
                </c:pt>
                <c:pt idx="67" formatCode="0.0">
                  <c:v>12</c:v>
                </c:pt>
                <c:pt idx="68" formatCode="0.0">
                  <c:v>11.5</c:v>
                </c:pt>
                <c:pt idx="69" formatCode="0.0">
                  <c:v>11</c:v>
                </c:pt>
                <c:pt idx="70" formatCode="0.0">
                  <c:v>10.6</c:v>
                </c:pt>
                <c:pt idx="71" formatCode="0.0">
                  <c:v>10.199999999999999</c:v>
                </c:pt>
                <c:pt idx="72" formatCode="0.0">
                  <c:v>9.8000000000000007</c:v>
                </c:pt>
                <c:pt idx="73" formatCode="0.0">
                  <c:v>9.4</c:v>
                </c:pt>
                <c:pt idx="74" formatCode="0.0">
                  <c:v>9.1</c:v>
                </c:pt>
                <c:pt idx="75" formatCode="0.0">
                  <c:v>8.8000000000000007</c:v>
                </c:pt>
                <c:pt idx="76" formatCode="0.0">
                  <c:v>8.5</c:v>
                </c:pt>
                <c:pt idx="77" formatCode="0.0">
                  <c:v>8.1999999999999993</c:v>
                </c:pt>
                <c:pt idx="78" formatCode="0.0">
                  <c:v>8</c:v>
                </c:pt>
                <c:pt idx="79" formatCode="0.0">
                  <c:v>8.1</c:v>
                </c:pt>
                <c:pt idx="80" formatCode="0.0">
                  <c:v>7.6</c:v>
                </c:pt>
                <c:pt idx="81" formatCode="0.0">
                  <c:v>7.4</c:v>
                </c:pt>
                <c:pt idx="82" formatCode="0.0">
                  <c:v>7.2</c:v>
                </c:pt>
                <c:pt idx="83" formatCode="0.0">
                  <c:v>7.1</c:v>
                </c:pt>
                <c:pt idx="84" formatCode="0.0">
                  <c:v>6.9</c:v>
                </c:pt>
                <c:pt idx="85" formatCode="0.0">
                  <c:v>6.7</c:v>
                </c:pt>
                <c:pt idx="86" formatCode="0.0">
                  <c:v>6.5</c:v>
                </c:pt>
                <c:pt idx="87" formatCode="0.0">
                  <c:v>6.4</c:v>
                </c:pt>
                <c:pt idx="88" formatCode="0.0">
                  <c:v>6.3</c:v>
                </c:pt>
                <c:pt idx="89" formatCode="0.0">
                  <c:v>6.2</c:v>
                </c:pt>
                <c:pt idx="90" formatCode="0.0">
                  <c:v>6.1</c:v>
                </c:pt>
                <c:pt idx="91" formatCode="0.0">
                  <c:v>5.9</c:v>
                </c:pt>
                <c:pt idx="92" formatCode="0.0">
                  <c:v>5.8</c:v>
                </c:pt>
                <c:pt idx="93" formatCode="0.0">
                  <c:v>5.8</c:v>
                </c:pt>
                <c:pt idx="94" formatCode="0.0">
                  <c:v>5.7</c:v>
                </c:pt>
                <c:pt idx="95" formatCode="0.0">
                  <c:v>5.6</c:v>
                </c:pt>
                <c:pt idx="96" formatCode="0.0">
                  <c:v>5.6</c:v>
                </c:pt>
                <c:pt idx="97" formatCode="0.0">
                  <c:v>5.6</c:v>
                </c:pt>
                <c:pt idx="98" formatCode="0.0">
                  <c:v>5.6</c:v>
                </c:pt>
                <c:pt idx="99" formatCode="0.0">
                  <c:v>5.5</c:v>
                </c:pt>
                <c:pt idx="100" formatCode="0.0">
                  <c:v>5.6</c:v>
                </c:pt>
                <c:pt idx="101" formatCode="0.0">
                  <c:v>5.6</c:v>
                </c:pt>
                <c:pt idx="102" formatCode="0.0">
                  <c:v>5.5</c:v>
                </c:pt>
                <c:pt idx="103" formatCode="0.0">
                  <c:v>5.6</c:v>
                </c:pt>
                <c:pt idx="104" formatCode="0.0">
                  <c:v>5.7</c:v>
                </c:pt>
                <c:pt idx="105" formatCode="0.0">
                  <c:v>5.6</c:v>
                </c:pt>
                <c:pt idx="106" formatCode="0.0">
                  <c:v>5.7</c:v>
                </c:pt>
                <c:pt idx="107" formatCode="0.0">
                  <c:v>5.7</c:v>
                </c:pt>
                <c:pt idx="108" formatCode="0.0">
                  <c:v>5.8</c:v>
                </c:pt>
                <c:pt idx="109" formatCode="0.0">
                  <c:v>5.7</c:v>
                </c:pt>
                <c:pt idx="110" formatCode="0.0">
                  <c:v>5.7</c:v>
                </c:pt>
                <c:pt idx="111" formatCode="0.0">
                  <c:v>5.6</c:v>
                </c:pt>
                <c:pt idx="112" formatCode="0.0">
                  <c:v>5.5</c:v>
                </c:pt>
                <c:pt idx="113" formatCode="0.0">
                  <c:v>5.5</c:v>
                </c:pt>
                <c:pt idx="114" formatCode="0.0">
                  <c:v>5.6</c:v>
                </c:pt>
                <c:pt idx="115" formatCode="0.0">
                  <c:v>5.8</c:v>
                </c:pt>
                <c:pt idx="116" formatCode="0.0">
                  <c:v>5.9</c:v>
                </c:pt>
                <c:pt idx="117" formatCode="0.0">
                  <c:v>5.8</c:v>
                </c:pt>
                <c:pt idx="118" formatCode="0.0">
                  <c:v>5.9</c:v>
                </c:pt>
                <c:pt idx="119" formatCode="0.0">
                  <c:v>6.1</c:v>
                </c:pt>
                <c:pt idx="120" formatCode="0.0">
                  <c:v>6.5</c:v>
                </c:pt>
                <c:pt idx="121" formatCode="0.0">
                  <c:v>7</c:v>
                </c:pt>
                <c:pt idx="122" formatCode="0.0">
                  <c:v>5.9</c:v>
                </c:pt>
                <c:pt idx="123" formatCode="0.0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2A-4FE5-BA83-A74AEFD60BC1}"/>
            </c:ext>
          </c:extLst>
        </c:ser>
        <c:ser>
          <c:idx val="2"/>
          <c:order val="2"/>
          <c:tx>
            <c:strRef>
              <c:f>'Доминиканская республика'!$D$2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'Доминиканская республика'!$A$3:$A$126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'Доминиканская республика'!$D$3:$D$126</c:f>
              <c:numCache>
                <c:formatCode>General</c:formatCode>
                <c:ptCount val="124"/>
                <c:pt idx="50" formatCode="0.0">
                  <c:v>31.3</c:v>
                </c:pt>
                <c:pt idx="51" formatCode="0.0">
                  <c:v>32.099999999999994</c:v>
                </c:pt>
                <c:pt idx="52" formatCode="0.0">
                  <c:v>33.200000000000003</c:v>
                </c:pt>
                <c:pt idx="53" formatCode="0.0">
                  <c:v>34</c:v>
                </c:pt>
                <c:pt idx="54" formatCode="0.0">
                  <c:v>34.700000000000003</c:v>
                </c:pt>
                <c:pt idx="55" formatCode="0.0">
                  <c:v>35.299999999999997</c:v>
                </c:pt>
                <c:pt idx="56" formatCode="0.0">
                  <c:v>35.700000000000003</c:v>
                </c:pt>
                <c:pt idx="57" formatCode="0.0">
                  <c:v>36</c:v>
                </c:pt>
                <c:pt idx="58" formatCode="0.0">
                  <c:v>36.099999999999994</c:v>
                </c:pt>
                <c:pt idx="59" formatCode="0.0">
                  <c:v>36.099999999999994</c:v>
                </c:pt>
                <c:pt idx="60" formatCode="0.0">
                  <c:v>35.9</c:v>
                </c:pt>
                <c:pt idx="61" formatCode="0.0">
                  <c:v>35.700000000000003</c:v>
                </c:pt>
                <c:pt idx="62" formatCode="0.0">
                  <c:v>35.300000000000004</c:v>
                </c:pt>
                <c:pt idx="63" formatCode="0.0">
                  <c:v>34.900000000000006</c:v>
                </c:pt>
                <c:pt idx="64" formatCode="0.0">
                  <c:v>34.5</c:v>
                </c:pt>
                <c:pt idx="65" formatCode="0.0">
                  <c:v>32.9</c:v>
                </c:pt>
                <c:pt idx="66" formatCode="0.0">
                  <c:v>33.6</c:v>
                </c:pt>
                <c:pt idx="67" formatCode="0.0">
                  <c:v>33</c:v>
                </c:pt>
                <c:pt idx="68" formatCode="0.0">
                  <c:v>32.1</c:v>
                </c:pt>
                <c:pt idx="69" formatCode="0.0">
                  <c:v>31.700000000000003</c:v>
                </c:pt>
                <c:pt idx="70" formatCode="0.0">
                  <c:v>31.299999999999997</c:v>
                </c:pt>
                <c:pt idx="71" formatCode="0.0">
                  <c:v>31.000000000000004</c:v>
                </c:pt>
                <c:pt idx="72" formatCode="0.0">
                  <c:v>30.8</c:v>
                </c:pt>
                <c:pt idx="73" formatCode="0.0">
                  <c:v>30.6</c:v>
                </c:pt>
                <c:pt idx="74" formatCode="0.0">
                  <c:v>30</c:v>
                </c:pt>
                <c:pt idx="75" formatCode="0.0">
                  <c:v>29.599999999999998</c:v>
                </c:pt>
                <c:pt idx="76" formatCode="0.0">
                  <c:v>29.200000000000003</c:v>
                </c:pt>
                <c:pt idx="77" formatCode="0.0">
                  <c:v>28.8</c:v>
                </c:pt>
                <c:pt idx="78" formatCode="0.0">
                  <c:v>28.299999999999997</c:v>
                </c:pt>
                <c:pt idx="79" formatCode="0.0">
                  <c:v>27.699999999999996</c:v>
                </c:pt>
                <c:pt idx="80" formatCode="0.0">
                  <c:v>27.5</c:v>
                </c:pt>
                <c:pt idx="81" formatCode="0.0">
                  <c:v>27</c:v>
                </c:pt>
                <c:pt idx="82" formatCode="0.0">
                  <c:v>26.599999999999998</c:v>
                </c:pt>
                <c:pt idx="83" formatCode="0.0">
                  <c:v>26.5</c:v>
                </c:pt>
                <c:pt idx="84" formatCode="0.0">
                  <c:v>26.1</c:v>
                </c:pt>
                <c:pt idx="85" formatCode="0.0">
                  <c:v>25.500000000000004</c:v>
                </c:pt>
                <c:pt idx="86" formatCode="0.0">
                  <c:v>25.3</c:v>
                </c:pt>
                <c:pt idx="87" formatCode="0.0">
                  <c:v>25</c:v>
                </c:pt>
                <c:pt idx="88" formatCode="0.0">
                  <c:v>25</c:v>
                </c:pt>
                <c:pt idx="89" formatCode="0.0">
                  <c:v>25</c:v>
                </c:pt>
                <c:pt idx="90" formatCode="0.0">
                  <c:v>24.700000000000003</c:v>
                </c:pt>
                <c:pt idx="91" formatCode="0.0">
                  <c:v>24.299999999999997</c:v>
                </c:pt>
                <c:pt idx="92" formatCode="0.0">
                  <c:v>23.9</c:v>
                </c:pt>
                <c:pt idx="93" formatCode="0.0">
                  <c:v>23.3</c:v>
                </c:pt>
                <c:pt idx="94" formatCode="0.0">
                  <c:v>22.8</c:v>
                </c:pt>
                <c:pt idx="95" formatCode="0.0">
                  <c:v>22.299999999999997</c:v>
                </c:pt>
                <c:pt idx="96" formatCode="0.0">
                  <c:v>21.700000000000003</c:v>
                </c:pt>
                <c:pt idx="97" formatCode="0.0">
                  <c:v>20.6</c:v>
                </c:pt>
                <c:pt idx="98" formatCode="0.0">
                  <c:v>19.700000000000003</c:v>
                </c:pt>
                <c:pt idx="99" formatCode="0.0">
                  <c:v>19.899999999999999</c:v>
                </c:pt>
                <c:pt idx="100" formatCode="0.0">
                  <c:v>20</c:v>
                </c:pt>
                <c:pt idx="101" formatCode="0.0">
                  <c:v>19.5</c:v>
                </c:pt>
                <c:pt idx="102" formatCode="0.0">
                  <c:v>18.899999999999999</c:v>
                </c:pt>
                <c:pt idx="103" formatCode="0.0">
                  <c:v>18.100000000000001</c:v>
                </c:pt>
                <c:pt idx="104" formatCode="0.0">
                  <c:v>17.400000000000002</c:v>
                </c:pt>
                <c:pt idx="105" formatCode="0.0">
                  <c:v>16.899999999999999</c:v>
                </c:pt>
                <c:pt idx="106" formatCode="0.0">
                  <c:v>16.2</c:v>
                </c:pt>
                <c:pt idx="107" formatCode="0.0">
                  <c:v>16.100000000000001</c:v>
                </c:pt>
                <c:pt idx="108" formatCode="0.0">
                  <c:v>16.3</c:v>
                </c:pt>
                <c:pt idx="109" formatCode="0.0">
                  <c:v>16.600000000000001</c:v>
                </c:pt>
                <c:pt idx="110" formatCode="0.0">
                  <c:v>16.5</c:v>
                </c:pt>
                <c:pt idx="111" formatCode="0.0">
                  <c:v>16.299999999999997</c:v>
                </c:pt>
                <c:pt idx="112" formatCode="0.0">
                  <c:v>16</c:v>
                </c:pt>
                <c:pt idx="113" formatCode="0.0">
                  <c:v>15.7</c:v>
                </c:pt>
                <c:pt idx="114" formatCode="0.0">
                  <c:v>15.200000000000001</c:v>
                </c:pt>
                <c:pt idx="115" formatCode="0.0">
                  <c:v>14.7</c:v>
                </c:pt>
                <c:pt idx="116" formatCode="0.0">
                  <c:v>14.299999999999999</c:v>
                </c:pt>
                <c:pt idx="117" formatCode="0.0">
                  <c:v>14.2</c:v>
                </c:pt>
                <c:pt idx="118" formatCode="0.0">
                  <c:v>13.9</c:v>
                </c:pt>
                <c:pt idx="119" formatCode="0.0">
                  <c:v>13.299999999999999</c:v>
                </c:pt>
                <c:pt idx="120" formatCode="0.0">
                  <c:v>12.5</c:v>
                </c:pt>
                <c:pt idx="121" formatCode="0.0">
                  <c:v>11.600000000000001</c:v>
                </c:pt>
                <c:pt idx="122" formatCode="0.0">
                  <c:v>12.4</c:v>
                </c:pt>
                <c:pt idx="123" formatCode="0.0">
                  <c:v>11.599999999999998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2A-4FE5-BA83-A74AEFD60BC1}"/>
            </c:ext>
          </c:extLst>
        </c:ser>
        <c:ser>
          <c:idx val="3"/>
          <c:order val="3"/>
          <c:tx>
            <c:strRef>
              <c:f>'Доминиканская республика'!$E$2</c:f>
              <c:strCache>
                <c:ptCount val="1"/>
                <c:pt idx="0">
                  <c:v>оп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'Доминиканская республика'!$A$3:$A$126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'Доминиканская республика'!$E$3:$E$126</c:f>
              <c:numCache>
                <c:formatCode>0.0</c:formatCode>
                <c:ptCount val="124"/>
                <c:pt idx="0">
                  <c:v>23.333333333333428</c:v>
                </c:pt>
                <c:pt idx="1">
                  <c:v>22.801302931596101</c:v>
                </c:pt>
                <c:pt idx="2">
                  <c:v>22.292993630573356</c:v>
                </c:pt>
                <c:pt idx="3">
                  <c:v>21.80685358255441</c:v>
                </c:pt>
                <c:pt idx="4">
                  <c:v>21.341463414634056</c:v>
                </c:pt>
                <c:pt idx="5">
                  <c:v>20.895522388059806</c:v>
                </c:pt>
                <c:pt idx="6">
                  <c:v>20.467836257309855</c:v>
                </c:pt>
                <c:pt idx="7">
                  <c:v>20.057306590257838</c:v>
                </c:pt>
                <c:pt idx="8">
                  <c:v>19.662921348314597</c:v>
                </c:pt>
                <c:pt idx="9">
                  <c:v>19.283746556473915</c:v>
                </c:pt>
                <c:pt idx="10">
                  <c:v>17.567567567567501</c:v>
                </c:pt>
                <c:pt idx="11">
                  <c:v>18.592297476759612</c:v>
                </c:pt>
                <c:pt idx="12">
                  <c:v>18.25293350717083</c:v>
                </c:pt>
                <c:pt idx="13">
                  <c:v>17.925736235595345</c:v>
                </c:pt>
                <c:pt idx="14">
                  <c:v>17.610062893081757</c:v>
                </c:pt>
                <c:pt idx="15">
                  <c:v>17.305315203955509</c:v>
                </c:pt>
                <c:pt idx="16">
                  <c:v>17.010935601458055</c:v>
                </c:pt>
                <c:pt idx="17">
                  <c:v>16.726403823178025</c:v>
                </c:pt>
                <c:pt idx="18">
                  <c:v>16.451233842538215</c:v>
                </c:pt>
                <c:pt idx="19">
                  <c:v>16.184971098265997</c:v>
                </c:pt>
                <c:pt idx="20">
                  <c:v>37.542662116040844</c:v>
                </c:pt>
                <c:pt idx="21">
                  <c:v>37.280701754385916</c:v>
                </c:pt>
                <c:pt idx="22">
                  <c:v>36.997885835095225</c:v>
                </c:pt>
                <c:pt idx="23">
                  <c:v>36.697247706422019</c:v>
                </c:pt>
                <c:pt idx="24">
                  <c:v>36.381514257620481</c:v>
                </c:pt>
                <c:pt idx="25">
                  <c:v>36.053130929791344</c:v>
                </c:pt>
                <c:pt idx="26">
                  <c:v>35.714285714285808</c:v>
                </c:pt>
                <c:pt idx="27">
                  <c:v>36.251105216622562</c:v>
                </c:pt>
                <c:pt idx="28">
                  <c:v>34.982935153583526</c:v>
                </c:pt>
                <c:pt idx="29">
                  <c:v>35.449299258037968</c:v>
                </c:pt>
                <c:pt idx="30">
                  <c:v>35.031847133758063</c:v>
                </c:pt>
                <c:pt idx="31">
                  <c:v>34.615384615384713</c:v>
                </c:pt>
                <c:pt idx="32">
                  <c:v>34.200743494423811</c:v>
                </c:pt>
                <c:pt idx="33">
                  <c:v>33.788641265276809</c:v>
                </c:pt>
                <c:pt idx="34">
                  <c:v>31.988873435326859</c:v>
                </c:pt>
                <c:pt idx="35">
                  <c:v>24.258760107816801</c:v>
                </c:pt>
                <c:pt idx="36">
                  <c:v>24.999999999999911</c:v>
                </c:pt>
                <c:pt idx="37">
                  <c:v>24.390243902439046</c:v>
                </c:pt>
                <c:pt idx="38">
                  <c:v>23.809523809523725</c:v>
                </c:pt>
                <c:pt idx="39">
                  <c:v>76.499388004895863</c:v>
                </c:pt>
                <c:pt idx="40">
                  <c:v>23.877202956225084</c:v>
                </c:pt>
                <c:pt idx="41">
                  <c:v>23.875624652970551</c:v>
                </c:pt>
                <c:pt idx="42">
                  <c:v>24.403470715835152</c:v>
                </c:pt>
                <c:pt idx="43">
                  <c:v>23.822128110111194</c:v>
                </c:pt>
                <c:pt idx="44">
                  <c:v>24.819027921406445</c:v>
                </c:pt>
                <c:pt idx="45">
                  <c:v>24.217961654894093</c:v>
                </c:pt>
                <c:pt idx="46">
                  <c:v>24.630541871921263</c:v>
                </c:pt>
                <c:pt idx="47">
                  <c:v>24.519230769230795</c:v>
                </c:pt>
                <c:pt idx="48">
                  <c:v>25.340215861098024</c:v>
                </c:pt>
                <c:pt idx="49">
                  <c:v>26.544622425629385</c:v>
                </c:pt>
                <c:pt idx="50">
                  <c:v>27.64155149353553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2A-4FE5-BA83-A74AEFD6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873728"/>
        <c:axId val="977871432"/>
      </c:scatterChart>
      <c:valAx>
        <c:axId val="977873728"/>
        <c:scaling>
          <c:orientation val="minMax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7871432"/>
        <c:crosses val="autoZero"/>
        <c:crossBetween val="midCat"/>
      </c:valAx>
      <c:valAx>
        <c:axId val="977871432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787372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Колумбия</a:t>
            </a:r>
            <a:r>
              <a:rPr lang="en-US"/>
              <a:t> (</a:t>
            </a:r>
            <a:r>
              <a:rPr lang="ru-RU"/>
              <a:t>Колвер + </a:t>
            </a:r>
            <a:r>
              <a:rPr lang="en-US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Колумбия!$B$1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Колумбия!$A$2:$A$125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Колумбия!$B$2:$B$125</c:f>
              <c:numCache>
                <c:formatCode>0.0</c:formatCode>
                <c:ptCount val="124"/>
                <c:pt idx="0">
                  <c:v>42.8</c:v>
                </c:pt>
                <c:pt idx="1">
                  <c:v>42.8</c:v>
                </c:pt>
                <c:pt idx="2">
                  <c:v>42.9</c:v>
                </c:pt>
                <c:pt idx="3">
                  <c:v>43.1</c:v>
                </c:pt>
                <c:pt idx="4">
                  <c:v>43.4</c:v>
                </c:pt>
                <c:pt idx="5">
                  <c:v>43.7</c:v>
                </c:pt>
                <c:pt idx="6">
                  <c:v>43.9</c:v>
                </c:pt>
                <c:pt idx="7">
                  <c:v>44.1</c:v>
                </c:pt>
                <c:pt idx="8">
                  <c:v>44.2</c:v>
                </c:pt>
                <c:pt idx="9">
                  <c:v>44.2</c:v>
                </c:pt>
                <c:pt idx="10">
                  <c:v>44.2</c:v>
                </c:pt>
                <c:pt idx="11">
                  <c:v>44.1</c:v>
                </c:pt>
                <c:pt idx="12">
                  <c:v>44.1</c:v>
                </c:pt>
                <c:pt idx="13">
                  <c:v>44.1</c:v>
                </c:pt>
                <c:pt idx="14">
                  <c:v>44.1</c:v>
                </c:pt>
                <c:pt idx="15">
                  <c:v>44</c:v>
                </c:pt>
                <c:pt idx="16">
                  <c:v>44</c:v>
                </c:pt>
                <c:pt idx="17">
                  <c:v>44.1</c:v>
                </c:pt>
                <c:pt idx="18">
                  <c:v>44.1</c:v>
                </c:pt>
                <c:pt idx="19">
                  <c:v>44.2</c:v>
                </c:pt>
                <c:pt idx="20">
                  <c:v>44.3</c:v>
                </c:pt>
                <c:pt idx="21">
                  <c:v>44.4</c:v>
                </c:pt>
                <c:pt idx="22">
                  <c:v>44.6</c:v>
                </c:pt>
                <c:pt idx="23">
                  <c:v>44.7</c:v>
                </c:pt>
                <c:pt idx="24">
                  <c:v>44.9</c:v>
                </c:pt>
                <c:pt idx="25">
                  <c:v>45.1</c:v>
                </c:pt>
                <c:pt idx="26">
                  <c:v>45.1</c:v>
                </c:pt>
                <c:pt idx="27">
                  <c:v>45</c:v>
                </c:pt>
                <c:pt idx="28">
                  <c:v>44.8</c:v>
                </c:pt>
                <c:pt idx="29">
                  <c:v>44.5</c:v>
                </c:pt>
                <c:pt idx="30">
                  <c:v>44</c:v>
                </c:pt>
                <c:pt idx="31">
                  <c:v>43.5</c:v>
                </c:pt>
                <c:pt idx="32">
                  <c:v>43.2</c:v>
                </c:pt>
                <c:pt idx="33">
                  <c:v>43</c:v>
                </c:pt>
                <c:pt idx="34">
                  <c:v>42.8</c:v>
                </c:pt>
                <c:pt idx="35">
                  <c:v>42.8</c:v>
                </c:pt>
                <c:pt idx="36">
                  <c:v>42.7</c:v>
                </c:pt>
                <c:pt idx="37">
                  <c:v>42.6</c:v>
                </c:pt>
                <c:pt idx="38">
                  <c:v>42.5</c:v>
                </c:pt>
                <c:pt idx="39">
                  <c:v>42.4</c:v>
                </c:pt>
                <c:pt idx="40">
                  <c:v>42.3</c:v>
                </c:pt>
                <c:pt idx="41">
                  <c:v>42.3</c:v>
                </c:pt>
                <c:pt idx="42">
                  <c:v>42.3</c:v>
                </c:pt>
                <c:pt idx="43">
                  <c:v>42.4</c:v>
                </c:pt>
                <c:pt idx="44">
                  <c:v>42.7</c:v>
                </c:pt>
                <c:pt idx="45">
                  <c:v>43</c:v>
                </c:pt>
                <c:pt idx="46">
                  <c:v>43.2</c:v>
                </c:pt>
                <c:pt idx="47">
                  <c:v>43.4</c:v>
                </c:pt>
                <c:pt idx="48">
                  <c:v>43.6</c:v>
                </c:pt>
                <c:pt idx="49">
                  <c:v>43.7</c:v>
                </c:pt>
                <c:pt idx="50">
                  <c:v>43.7</c:v>
                </c:pt>
                <c:pt idx="51">
                  <c:v>43.8</c:v>
                </c:pt>
                <c:pt idx="52">
                  <c:v>44.1</c:v>
                </c:pt>
                <c:pt idx="53">
                  <c:v>44.6</c:v>
                </c:pt>
                <c:pt idx="54">
                  <c:v>45.2</c:v>
                </c:pt>
                <c:pt idx="55">
                  <c:v>45.8</c:v>
                </c:pt>
                <c:pt idx="56">
                  <c:v>46.2</c:v>
                </c:pt>
                <c:pt idx="57">
                  <c:v>46.4</c:v>
                </c:pt>
                <c:pt idx="58">
                  <c:v>46.4</c:v>
                </c:pt>
                <c:pt idx="59">
                  <c:v>46.2</c:v>
                </c:pt>
                <c:pt idx="60">
                  <c:v>45.9</c:v>
                </c:pt>
                <c:pt idx="61">
                  <c:v>45.5</c:v>
                </c:pt>
                <c:pt idx="62">
                  <c:v>44.9</c:v>
                </c:pt>
                <c:pt idx="63">
                  <c:v>44.2</c:v>
                </c:pt>
                <c:pt idx="64">
                  <c:v>43.4</c:v>
                </c:pt>
                <c:pt idx="65">
                  <c:v>42.4</c:v>
                </c:pt>
                <c:pt idx="66">
                  <c:v>41.3</c:v>
                </c:pt>
                <c:pt idx="67">
                  <c:v>40.200000000000003</c:v>
                </c:pt>
                <c:pt idx="68">
                  <c:v>38.9</c:v>
                </c:pt>
                <c:pt idx="69">
                  <c:v>37.6</c:v>
                </c:pt>
                <c:pt idx="70">
                  <c:v>36.5</c:v>
                </c:pt>
                <c:pt idx="71">
                  <c:v>35.4</c:v>
                </c:pt>
                <c:pt idx="72">
                  <c:v>34.4</c:v>
                </c:pt>
                <c:pt idx="73">
                  <c:v>33.700000000000003</c:v>
                </c:pt>
                <c:pt idx="74">
                  <c:v>33.1</c:v>
                </c:pt>
                <c:pt idx="75">
                  <c:v>32.700000000000003</c:v>
                </c:pt>
                <c:pt idx="76">
                  <c:v>32.5</c:v>
                </c:pt>
                <c:pt idx="77">
                  <c:v>32.200000000000003</c:v>
                </c:pt>
                <c:pt idx="78">
                  <c:v>31.5</c:v>
                </c:pt>
                <c:pt idx="79">
                  <c:v>31.2</c:v>
                </c:pt>
                <c:pt idx="80">
                  <c:v>31.1</c:v>
                </c:pt>
                <c:pt idx="81">
                  <c:v>30.8</c:v>
                </c:pt>
                <c:pt idx="82">
                  <c:v>30.5</c:v>
                </c:pt>
                <c:pt idx="83">
                  <c:v>29.9</c:v>
                </c:pt>
                <c:pt idx="84">
                  <c:v>29</c:v>
                </c:pt>
                <c:pt idx="85">
                  <c:v>28.3</c:v>
                </c:pt>
                <c:pt idx="86">
                  <c:v>27.9</c:v>
                </c:pt>
                <c:pt idx="87">
                  <c:v>27.5</c:v>
                </c:pt>
                <c:pt idx="88">
                  <c:v>27.2</c:v>
                </c:pt>
                <c:pt idx="89">
                  <c:v>27</c:v>
                </c:pt>
                <c:pt idx="90">
                  <c:v>26.9</c:v>
                </c:pt>
                <c:pt idx="91">
                  <c:v>26.8</c:v>
                </c:pt>
                <c:pt idx="92">
                  <c:v>26.6</c:v>
                </c:pt>
                <c:pt idx="93">
                  <c:v>26.5</c:v>
                </c:pt>
                <c:pt idx="94">
                  <c:v>26</c:v>
                </c:pt>
                <c:pt idx="95">
                  <c:v>25.1</c:v>
                </c:pt>
                <c:pt idx="96">
                  <c:v>24.3</c:v>
                </c:pt>
                <c:pt idx="97">
                  <c:v>24</c:v>
                </c:pt>
                <c:pt idx="98">
                  <c:v>23.6</c:v>
                </c:pt>
                <c:pt idx="99">
                  <c:v>22.9</c:v>
                </c:pt>
                <c:pt idx="100">
                  <c:v>22.3</c:v>
                </c:pt>
                <c:pt idx="101">
                  <c:v>21.7</c:v>
                </c:pt>
                <c:pt idx="102">
                  <c:v>21.4</c:v>
                </c:pt>
                <c:pt idx="103">
                  <c:v>20.9</c:v>
                </c:pt>
                <c:pt idx="104">
                  <c:v>20.3</c:v>
                </c:pt>
                <c:pt idx="105">
                  <c:v>19.600000000000001</c:v>
                </c:pt>
                <c:pt idx="106">
                  <c:v>19</c:v>
                </c:pt>
                <c:pt idx="107">
                  <c:v>18.600000000000001</c:v>
                </c:pt>
                <c:pt idx="108">
                  <c:v>18.2</c:v>
                </c:pt>
                <c:pt idx="109">
                  <c:v>17.7</c:v>
                </c:pt>
                <c:pt idx="110">
                  <c:v>16.899999999999999</c:v>
                </c:pt>
                <c:pt idx="111">
                  <c:v>16.3</c:v>
                </c:pt>
                <c:pt idx="112">
                  <c:v>16</c:v>
                </c:pt>
                <c:pt idx="113">
                  <c:v>15.6</c:v>
                </c:pt>
                <c:pt idx="114">
                  <c:v>15.3</c:v>
                </c:pt>
                <c:pt idx="115">
                  <c:v>14.8</c:v>
                </c:pt>
                <c:pt idx="116">
                  <c:v>14.3</c:v>
                </c:pt>
                <c:pt idx="117">
                  <c:v>14.2</c:v>
                </c:pt>
                <c:pt idx="118">
                  <c:v>14.2</c:v>
                </c:pt>
                <c:pt idx="119">
                  <c:v>14.2</c:v>
                </c:pt>
                <c:pt idx="120">
                  <c:v>14.1</c:v>
                </c:pt>
                <c:pt idx="121">
                  <c:v>13.9</c:v>
                </c:pt>
                <c:pt idx="122">
                  <c:v>13.7</c:v>
                </c:pt>
                <c:pt idx="123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F6-42FC-B421-894255F55410}"/>
            </c:ext>
          </c:extLst>
        </c:ser>
        <c:ser>
          <c:idx val="1"/>
          <c:order val="1"/>
          <c:tx>
            <c:strRef>
              <c:f>Колумбия!$C$1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Колумбия!$A$2:$A$125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Колумбия!$C$2:$C$125</c:f>
              <c:numCache>
                <c:formatCode>0.0</c:formatCode>
                <c:ptCount val="124"/>
                <c:pt idx="0">
                  <c:v>26.5</c:v>
                </c:pt>
                <c:pt idx="1">
                  <c:v>26.5</c:v>
                </c:pt>
                <c:pt idx="2">
                  <c:v>26.6</c:v>
                </c:pt>
                <c:pt idx="3">
                  <c:v>26.6</c:v>
                </c:pt>
                <c:pt idx="4">
                  <c:v>26.7</c:v>
                </c:pt>
                <c:pt idx="5">
                  <c:v>26.8</c:v>
                </c:pt>
                <c:pt idx="6">
                  <c:v>26.9</c:v>
                </c:pt>
                <c:pt idx="7">
                  <c:v>26.9</c:v>
                </c:pt>
                <c:pt idx="8">
                  <c:v>26.8</c:v>
                </c:pt>
                <c:pt idx="9">
                  <c:v>26.6</c:v>
                </c:pt>
                <c:pt idx="10">
                  <c:v>26.4</c:v>
                </c:pt>
                <c:pt idx="11">
                  <c:v>26.2</c:v>
                </c:pt>
                <c:pt idx="12">
                  <c:v>26</c:v>
                </c:pt>
                <c:pt idx="13">
                  <c:v>25.8</c:v>
                </c:pt>
                <c:pt idx="14">
                  <c:v>25.7</c:v>
                </c:pt>
                <c:pt idx="15">
                  <c:v>25.5</c:v>
                </c:pt>
                <c:pt idx="16">
                  <c:v>25.3</c:v>
                </c:pt>
                <c:pt idx="17">
                  <c:v>25.1</c:v>
                </c:pt>
                <c:pt idx="18">
                  <c:v>24.9</c:v>
                </c:pt>
                <c:pt idx="19">
                  <c:v>24.6</c:v>
                </c:pt>
                <c:pt idx="20">
                  <c:v>24.3</c:v>
                </c:pt>
                <c:pt idx="21">
                  <c:v>24</c:v>
                </c:pt>
                <c:pt idx="22">
                  <c:v>23.7</c:v>
                </c:pt>
                <c:pt idx="23">
                  <c:v>23.4</c:v>
                </c:pt>
                <c:pt idx="24">
                  <c:v>23.1</c:v>
                </c:pt>
                <c:pt idx="25">
                  <c:v>22.7</c:v>
                </c:pt>
                <c:pt idx="26">
                  <c:v>22.5</c:v>
                </c:pt>
                <c:pt idx="27">
                  <c:v>22.3</c:v>
                </c:pt>
                <c:pt idx="28">
                  <c:v>22.3</c:v>
                </c:pt>
                <c:pt idx="29">
                  <c:v>22.3</c:v>
                </c:pt>
                <c:pt idx="30">
                  <c:v>22.5</c:v>
                </c:pt>
                <c:pt idx="31">
                  <c:v>22.6</c:v>
                </c:pt>
                <c:pt idx="32">
                  <c:v>22.6</c:v>
                </c:pt>
                <c:pt idx="33">
                  <c:v>22.5</c:v>
                </c:pt>
                <c:pt idx="34">
                  <c:v>22.4</c:v>
                </c:pt>
                <c:pt idx="35">
                  <c:v>22.2</c:v>
                </c:pt>
                <c:pt idx="36">
                  <c:v>22</c:v>
                </c:pt>
                <c:pt idx="37">
                  <c:v>21.7</c:v>
                </c:pt>
                <c:pt idx="38">
                  <c:v>21.3</c:v>
                </c:pt>
                <c:pt idx="39">
                  <c:v>20.9</c:v>
                </c:pt>
                <c:pt idx="40">
                  <c:v>20.5</c:v>
                </c:pt>
                <c:pt idx="41">
                  <c:v>20.2</c:v>
                </c:pt>
                <c:pt idx="42">
                  <c:v>20.100000000000001</c:v>
                </c:pt>
                <c:pt idx="43">
                  <c:v>20.2</c:v>
                </c:pt>
                <c:pt idx="44">
                  <c:v>20.399999999999999</c:v>
                </c:pt>
                <c:pt idx="45">
                  <c:v>20.9</c:v>
                </c:pt>
                <c:pt idx="46">
                  <c:v>21</c:v>
                </c:pt>
                <c:pt idx="47">
                  <c:v>21</c:v>
                </c:pt>
                <c:pt idx="48">
                  <c:v>20.8</c:v>
                </c:pt>
                <c:pt idx="49">
                  <c:v>20.3</c:v>
                </c:pt>
                <c:pt idx="50">
                  <c:v>19.7</c:v>
                </c:pt>
                <c:pt idx="51">
                  <c:v>19</c:v>
                </c:pt>
                <c:pt idx="52">
                  <c:v>18.3</c:v>
                </c:pt>
                <c:pt idx="53">
                  <c:v>17.5</c:v>
                </c:pt>
                <c:pt idx="54">
                  <c:v>16.7</c:v>
                </c:pt>
                <c:pt idx="55">
                  <c:v>15.8</c:v>
                </c:pt>
                <c:pt idx="56">
                  <c:v>15.1</c:v>
                </c:pt>
                <c:pt idx="57">
                  <c:v>14</c:v>
                </c:pt>
                <c:pt idx="58">
                  <c:v>13.3</c:v>
                </c:pt>
                <c:pt idx="59">
                  <c:v>12.5</c:v>
                </c:pt>
                <c:pt idx="60">
                  <c:v>12</c:v>
                </c:pt>
                <c:pt idx="61">
                  <c:v>11.6</c:v>
                </c:pt>
                <c:pt idx="62">
                  <c:v>11.2</c:v>
                </c:pt>
                <c:pt idx="63">
                  <c:v>10.8</c:v>
                </c:pt>
                <c:pt idx="64">
                  <c:v>10.4</c:v>
                </c:pt>
                <c:pt idx="65">
                  <c:v>10.1</c:v>
                </c:pt>
                <c:pt idx="66">
                  <c:v>9.6999999999999993</c:v>
                </c:pt>
                <c:pt idx="67">
                  <c:v>9.4</c:v>
                </c:pt>
                <c:pt idx="68">
                  <c:v>9.1</c:v>
                </c:pt>
                <c:pt idx="69">
                  <c:v>8.6999999999999993</c:v>
                </c:pt>
                <c:pt idx="70">
                  <c:v>8.4</c:v>
                </c:pt>
                <c:pt idx="71">
                  <c:v>8.1</c:v>
                </c:pt>
                <c:pt idx="72">
                  <c:v>7.8</c:v>
                </c:pt>
                <c:pt idx="73">
                  <c:v>7.6</c:v>
                </c:pt>
                <c:pt idx="74">
                  <c:v>7.3</c:v>
                </c:pt>
                <c:pt idx="75">
                  <c:v>7.1</c:v>
                </c:pt>
                <c:pt idx="76">
                  <c:v>6.9</c:v>
                </c:pt>
                <c:pt idx="77">
                  <c:v>6.6</c:v>
                </c:pt>
                <c:pt idx="78">
                  <c:v>6.4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5.8</c:v>
                </c:pt>
                <c:pt idx="83">
                  <c:v>5.8</c:v>
                </c:pt>
                <c:pt idx="84">
                  <c:v>5.7</c:v>
                </c:pt>
                <c:pt idx="85">
                  <c:v>6.9</c:v>
                </c:pt>
                <c:pt idx="86">
                  <c:v>5.8</c:v>
                </c:pt>
                <c:pt idx="87">
                  <c:v>5.9</c:v>
                </c:pt>
                <c:pt idx="88">
                  <c:v>5.9</c:v>
                </c:pt>
                <c:pt idx="89">
                  <c:v>5.8</c:v>
                </c:pt>
                <c:pt idx="90">
                  <c:v>5.9</c:v>
                </c:pt>
                <c:pt idx="91">
                  <c:v>5.9</c:v>
                </c:pt>
                <c:pt idx="92">
                  <c:v>6</c:v>
                </c:pt>
                <c:pt idx="93">
                  <c:v>5.9</c:v>
                </c:pt>
                <c:pt idx="94">
                  <c:v>5.8</c:v>
                </c:pt>
                <c:pt idx="95">
                  <c:v>5.7</c:v>
                </c:pt>
                <c:pt idx="96">
                  <c:v>5.6</c:v>
                </c:pt>
                <c:pt idx="97">
                  <c:v>5.5</c:v>
                </c:pt>
                <c:pt idx="98">
                  <c:v>5.4</c:v>
                </c:pt>
                <c:pt idx="99">
                  <c:v>5.5</c:v>
                </c:pt>
                <c:pt idx="100">
                  <c:v>5.6</c:v>
                </c:pt>
                <c:pt idx="101">
                  <c:v>5.5</c:v>
                </c:pt>
                <c:pt idx="102">
                  <c:v>5.5</c:v>
                </c:pt>
                <c:pt idx="103">
                  <c:v>5.2</c:v>
                </c:pt>
                <c:pt idx="104">
                  <c:v>5.2</c:v>
                </c:pt>
                <c:pt idx="105">
                  <c:v>5.0999999999999996</c:v>
                </c:pt>
                <c:pt idx="106">
                  <c:v>5</c:v>
                </c:pt>
                <c:pt idx="107">
                  <c:v>5.0999999999999996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5.3</c:v>
                </c:pt>
                <c:pt idx="117">
                  <c:v>5.3</c:v>
                </c:pt>
                <c:pt idx="118">
                  <c:v>5.4</c:v>
                </c:pt>
                <c:pt idx="119">
                  <c:v>5.4</c:v>
                </c:pt>
                <c:pt idx="120">
                  <c:v>6.6</c:v>
                </c:pt>
                <c:pt idx="121">
                  <c:v>7.9</c:v>
                </c:pt>
                <c:pt idx="122">
                  <c:v>5.9</c:v>
                </c:pt>
                <c:pt idx="123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F6-42FC-B421-894255F55410}"/>
            </c:ext>
          </c:extLst>
        </c:ser>
        <c:ser>
          <c:idx val="2"/>
          <c:order val="2"/>
          <c:tx>
            <c:strRef>
              <c:f>Колумбия!$D$1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Колумбия!$A$2:$A$125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Колумбия!$D$2:$D$125</c:f>
              <c:numCache>
                <c:formatCode>0.0</c:formatCode>
                <c:ptCount val="124"/>
                <c:pt idx="0">
                  <c:v>16.299999999999997</c:v>
                </c:pt>
                <c:pt idx="1">
                  <c:v>16.299999999999997</c:v>
                </c:pt>
                <c:pt idx="2">
                  <c:v>16.299999999999997</c:v>
                </c:pt>
                <c:pt idx="3">
                  <c:v>16.5</c:v>
                </c:pt>
                <c:pt idx="4">
                  <c:v>16.7</c:v>
                </c:pt>
                <c:pt idx="5">
                  <c:v>16.900000000000002</c:v>
                </c:pt>
                <c:pt idx="6">
                  <c:v>17</c:v>
                </c:pt>
                <c:pt idx="7">
                  <c:v>17.200000000000003</c:v>
                </c:pt>
                <c:pt idx="8">
                  <c:v>17.400000000000002</c:v>
                </c:pt>
                <c:pt idx="9">
                  <c:v>17.600000000000001</c:v>
                </c:pt>
                <c:pt idx="10">
                  <c:v>17.800000000000004</c:v>
                </c:pt>
                <c:pt idx="11">
                  <c:v>17.900000000000002</c:v>
                </c:pt>
                <c:pt idx="12">
                  <c:v>18.100000000000001</c:v>
                </c:pt>
                <c:pt idx="13">
                  <c:v>18.3</c:v>
                </c:pt>
                <c:pt idx="14">
                  <c:v>18.400000000000002</c:v>
                </c:pt>
                <c:pt idx="15">
                  <c:v>18.5</c:v>
                </c:pt>
                <c:pt idx="16">
                  <c:v>18.7</c:v>
                </c:pt>
                <c:pt idx="17">
                  <c:v>19</c:v>
                </c:pt>
                <c:pt idx="18">
                  <c:v>19.200000000000003</c:v>
                </c:pt>
                <c:pt idx="19">
                  <c:v>19.600000000000001</c:v>
                </c:pt>
                <c:pt idx="20">
                  <c:v>19.999999999999996</c:v>
                </c:pt>
                <c:pt idx="21">
                  <c:v>20.399999999999999</c:v>
                </c:pt>
                <c:pt idx="22">
                  <c:v>20.900000000000002</c:v>
                </c:pt>
                <c:pt idx="23">
                  <c:v>21.300000000000004</c:v>
                </c:pt>
                <c:pt idx="24">
                  <c:v>21.799999999999997</c:v>
                </c:pt>
                <c:pt idx="25">
                  <c:v>22.400000000000002</c:v>
                </c:pt>
                <c:pt idx="26">
                  <c:v>22.6</c:v>
                </c:pt>
                <c:pt idx="27">
                  <c:v>22.7</c:v>
                </c:pt>
                <c:pt idx="28">
                  <c:v>22.499999999999996</c:v>
                </c:pt>
                <c:pt idx="29">
                  <c:v>22.2</c:v>
                </c:pt>
                <c:pt idx="30">
                  <c:v>21.5</c:v>
                </c:pt>
                <c:pt idx="31">
                  <c:v>20.9</c:v>
                </c:pt>
                <c:pt idx="32">
                  <c:v>20.6</c:v>
                </c:pt>
                <c:pt idx="33">
                  <c:v>20.5</c:v>
                </c:pt>
                <c:pt idx="34">
                  <c:v>20.399999999999999</c:v>
                </c:pt>
                <c:pt idx="35">
                  <c:v>20.599999999999998</c:v>
                </c:pt>
                <c:pt idx="36">
                  <c:v>20.700000000000003</c:v>
                </c:pt>
                <c:pt idx="37">
                  <c:v>20.900000000000002</c:v>
                </c:pt>
                <c:pt idx="38">
                  <c:v>21.2</c:v>
                </c:pt>
                <c:pt idx="39">
                  <c:v>21.5</c:v>
                </c:pt>
                <c:pt idx="40">
                  <c:v>21.799999999999997</c:v>
                </c:pt>
                <c:pt idx="41">
                  <c:v>22.099999999999998</c:v>
                </c:pt>
                <c:pt idx="42">
                  <c:v>22.199999999999996</c:v>
                </c:pt>
                <c:pt idx="43">
                  <c:v>22.2</c:v>
                </c:pt>
                <c:pt idx="44">
                  <c:v>22.300000000000004</c:v>
                </c:pt>
                <c:pt idx="45">
                  <c:v>22.1</c:v>
                </c:pt>
                <c:pt idx="46">
                  <c:v>22.200000000000003</c:v>
                </c:pt>
                <c:pt idx="47">
                  <c:v>22.4</c:v>
                </c:pt>
                <c:pt idx="48">
                  <c:v>22.8</c:v>
                </c:pt>
                <c:pt idx="49">
                  <c:v>23.400000000000002</c:v>
                </c:pt>
                <c:pt idx="50">
                  <c:v>24.000000000000004</c:v>
                </c:pt>
                <c:pt idx="51">
                  <c:v>24.799999999999997</c:v>
                </c:pt>
                <c:pt idx="52">
                  <c:v>25.8</c:v>
                </c:pt>
                <c:pt idx="53">
                  <c:v>27.1</c:v>
                </c:pt>
                <c:pt idx="54">
                  <c:v>28.500000000000004</c:v>
                </c:pt>
                <c:pt idx="55">
                  <c:v>29.999999999999996</c:v>
                </c:pt>
                <c:pt idx="56">
                  <c:v>31.1</c:v>
                </c:pt>
                <c:pt idx="57">
                  <c:v>32.4</c:v>
                </c:pt>
                <c:pt idx="58">
                  <c:v>33.099999999999994</c:v>
                </c:pt>
                <c:pt idx="59">
                  <c:v>33.700000000000003</c:v>
                </c:pt>
                <c:pt idx="60">
                  <c:v>33.9</c:v>
                </c:pt>
                <c:pt idx="61">
                  <c:v>33.9</c:v>
                </c:pt>
                <c:pt idx="62">
                  <c:v>33.700000000000003</c:v>
                </c:pt>
                <c:pt idx="63">
                  <c:v>33.400000000000006</c:v>
                </c:pt>
                <c:pt idx="64">
                  <c:v>33</c:v>
                </c:pt>
                <c:pt idx="65">
                  <c:v>32.299999999999997</c:v>
                </c:pt>
                <c:pt idx="66">
                  <c:v>31.599999999999998</c:v>
                </c:pt>
                <c:pt idx="67">
                  <c:v>30.800000000000004</c:v>
                </c:pt>
                <c:pt idx="68">
                  <c:v>29.799999999999997</c:v>
                </c:pt>
                <c:pt idx="69">
                  <c:v>28.900000000000002</c:v>
                </c:pt>
                <c:pt idx="70">
                  <c:v>28.1</c:v>
                </c:pt>
                <c:pt idx="71">
                  <c:v>27.299999999999997</c:v>
                </c:pt>
                <c:pt idx="72">
                  <c:v>26.599999999999998</c:v>
                </c:pt>
                <c:pt idx="73">
                  <c:v>26.1</c:v>
                </c:pt>
                <c:pt idx="74">
                  <c:v>25.8</c:v>
                </c:pt>
                <c:pt idx="75">
                  <c:v>25.6</c:v>
                </c:pt>
                <c:pt idx="76">
                  <c:v>25.6</c:v>
                </c:pt>
                <c:pt idx="77">
                  <c:v>25.6</c:v>
                </c:pt>
                <c:pt idx="78">
                  <c:v>25.1</c:v>
                </c:pt>
                <c:pt idx="79">
                  <c:v>24.9</c:v>
                </c:pt>
                <c:pt idx="80">
                  <c:v>24.900000000000002</c:v>
                </c:pt>
                <c:pt idx="81">
                  <c:v>24.8</c:v>
                </c:pt>
                <c:pt idx="82">
                  <c:v>24.7</c:v>
                </c:pt>
                <c:pt idx="83">
                  <c:v>24.099999999999998</c:v>
                </c:pt>
                <c:pt idx="84">
                  <c:v>23.3</c:v>
                </c:pt>
                <c:pt idx="85">
                  <c:v>21.4</c:v>
                </c:pt>
                <c:pt idx="86">
                  <c:v>22.099999999999998</c:v>
                </c:pt>
                <c:pt idx="87">
                  <c:v>21.6</c:v>
                </c:pt>
                <c:pt idx="88">
                  <c:v>21.299999999999997</c:v>
                </c:pt>
                <c:pt idx="89">
                  <c:v>21.2</c:v>
                </c:pt>
                <c:pt idx="90">
                  <c:v>21</c:v>
                </c:pt>
                <c:pt idx="91">
                  <c:v>20.9</c:v>
                </c:pt>
                <c:pt idx="92">
                  <c:v>20.6</c:v>
                </c:pt>
                <c:pt idx="93">
                  <c:v>20.6</c:v>
                </c:pt>
                <c:pt idx="94">
                  <c:v>20.2</c:v>
                </c:pt>
                <c:pt idx="95">
                  <c:v>19.400000000000002</c:v>
                </c:pt>
                <c:pt idx="96">
                  <c:v>18.700000000000003</c:v>
                </c:pt>
                <c:pt idx="97">
                  <c:v>18.5</c:v>
                </c:pt>
                <c:pt idx="98">
                  <c:v>18.200000000000003</c:v>
                </c:pt>
                <c:pt idx="99">
                  <c:v>17.399999999999999</c:v>
                </c:pt>
                <c:pt idx="100">
                  <c:v>16.700000000000003</c:v>
                </c:pt>
                <c:pt idx="101">
                  <c:v>16.2</c:v>
                </c:pt>
                <c:pt idx="102">
                  <c:v>15.899999999999999</c:v>
                </c:pt>
                <c:pt idx="103">
                  <c:v>15.7</c:v>
                </c:pt>
                <c:pt idx="104">
                  <c:v>15.100000000000001</c:v>
                </c:pt>
                <c:pt idx="105">
                  <c:v>14.500000000000002</c:v>
                </c:pt>
                <c:pt idx="106">
                  <c:v>14</c:v>
                </c:pt>
                <c:pt idx="107">
                  <c:v>13.500000000000002</c:v>
                </c:pt>
                <c:pt idx="108">
                  <c:v>13.2</c:v>
                </c:pt>
                <c:pt idx="109">
                  <c:v>12.7</c:v>
                </c:pt>
                <c:pt idx="110">
                  <c:v>11.899999999999999</c:v>
                </c:pt>
                <c:pt idx="111">
                  <c:v>11.3</c:v>
                </c:pt>
                <c:pt idx="112">
                  <c:v>11</c:v>
                </c:pt>
                <c:pt idx="113">
                  <c:v>10.6</c:v>
                </c:pt>
                <c:pt idx="114">
                  <c:v>10.200000000000001</c:v>
                </c:pt>
                <c:pt idx="115">
                  <c:v>9.5</c:v>
                </c:pt>
                <c:pt idx="116">
                  <c:v>9</c:v>
                </c:pt>
                <c:pt idx="117">
                  <c:v>8.8999999999999986</c:v>
                </c:pt>
                <c:pt idx="118">
                  <c:v>8.7999999999999989</c:v>
                </c:pt>
                <c:pt idx="119">
                  <c:v>8.7999999999999989</c:v>
                </c:pt>
                <c:pt idx="120">
                  <c:v>7.5</c:v>
                </c:pt>
                <c:pt idx="121">
                  <c:v>6</c:v>
                </c:pt>
                <c:pt idx="122">
                  <c:v>7.7999999999999989</c:v>
                </c:pt>
                <c:pt idx="123">
                  <c:v>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F6-42FC-B421-894255F5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631176"/>
        <c:axId val="944633800"/>
      </c:scatterChart>
      <c:valAx>
        <c:axId val="944631176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4633800"/>
        <c:crosses val="autoZero"/>
        <c:crossBetween val="midCat"/>
        <c:majorUnit val="10"/>
      </c:valAx>
      <c:valAx>
        <c:axId val="94463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4631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Коста-Рика (Бриньоли 1993 + </a:t>
            </a:r>
            <a:r>
              <a:rPr lang="en-US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'Коста-Рика-Бриньоли-1993'!$I$2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'Коста-Рика-Бриньоли-1993'!$H$3:$H$164</c:f>
              <c:numCache>
                <c:formatCode>General</c:formatCode>
                <c:ptCount val="162"/>
                <c:pt idx="0">
                  <c:v>1862</c:v>
                </c:pt>
                <c:pt idx="1">
                  <c:v>1863</c:v>
                </c:pt>
                <c:pt idx="2">
                  <c:v>1864</c:v>
                </c:pt>
                <c:pt idx="3">
                  <c:v>1865</c:v>
                </c:pt>
                <c:pt idx="4">
                  <c:v>1866</c:v>
                </c:pt>
                <c:pt idx="5">
                  <c:v>1867</c:v>
                </c:pt>
                <c:pt idx="6">
                  <c:v>1868</c:v>
                </c:pt>
                <c:pt idx="7">
                  <c:v>1869</c:v>
                </c:pt>
                <c:pt idx="8">
                  <c:v>1870</c:v>
                </c:pt>
                <c:pt idx="9">
                  <c:v>1871</c:v>
                </c:pt>
                <c:pt idx="10">
                  <c:v>1872</c:v>
                </c:pt>
                <c:pt idx="11">
                  <c:v>1873</c:v>
                </c:pt>
                <c:pt idx="12">
                  <c:v>1874</c:v>
                </c:pt>
                <c:pt idx="13">
                  <c:v>1875</c:v>
                </c:pt>
                <c:pt idx="14">
                  <c:v>1876</c:v>
                </c:pt>
                <c:pt idx="15">
                  <c:v>1877</c:v>
                </c:pt>
                <c:pt idx="16">
                  <c:v>1878</c:v>
                </c:pt>
                <c:pt idx="17">
                  <c:v>1879</c:v>
                </c:pt>
                <c:pt idx="18">
                  <c:v>1880</c:v>
                </c:pt>
                <c:pt idx="19">
                  <c:v>1881</c:v>
                </c:pt>
                <c:pt idx="20">
                  <c:v>1882</c:v>
                </c:pt>
                <c:pt idx="21">
                  <c:v>1883</c:v>
                </c:pt>
                <c:pt idx="22">
                  <c:v>1884</c:v>
                </c:pt>
                <c:pt idx="23">
                  <c:v>1885</c:v>
                </c:pt>
                <c:pt idx="24">
                  <c:v>1886</c:v>
                </c:pt>
                <c:pt idx="25">
                  <c:v>1887</c:v>
                </c:pt>
                <c:pt idx="26">
                  <c:v>1888</c:v>
                </c:pt>
                <c:pt idx="27">
                  <c:v>1889</c:v>
                </c:pt>
                <c:pt idx="28">
                  <c:v>1890</c:v>
                </c:pt>
                <c:pt idx="29">
                  <c:v>1891</c:v>
                </c:pt>
                <c:pt idx="30">
                  <c:v>1892</c:v>
                </c:pt>
                <c:pt idx="31">
                  <c:v>1893</c:v>
                </c:pt>
                <c:pt idx="32">
                  <c:v>1894</c:v>
                </c:pt>
                <c:pt idx="33">
                  <c:v>1895</c:v>
                </c:pt>
                <c:pt idx="34">
                  <c:v>1896</c:v>
                </c:pt>
                <c:pt idx="35">
                  <c:v>1897</c:v>
                </c:pt>
                <c:pt idx="36">
                  <c:v>1898</c:v>
                </c:pt>
                <c:pt idx="37">
                  <c:v>1899</c:v>
                </c:pt>
                <c:pt idx="38">
                  <c:v>1900</c:v>
                </c:pt>
                <c:pt idx="39">
                  <c:v>1901</c:v>
                </c:pt>
                <c:pt idx="40">
                  <c:v>1902</c:v>
                </c:pt>
                <c:pt idx="41">
                  <c:v>1903</c:v>
                </c:pt>
                <c:pt idx="42">
                  <c:v>1904</c:v>
                </c:pt>
                <c:pt idx="43">
                  <c:v>1905</c:v>
                </c:pt>
                <c:pt idx="44">
                  <c:v>1906</c:v>
                </c:pt>
                <c:pt idx="45">
                  <c:v>1907</c:v>
                </c:pt>
                <c:pt idx="46">
                  <c:v>1908</c:v>
                </c:pt>
                <c:pt idx="47">
                  <c:v>1909</c:v>
                </c:pt>
                <c:pt idx="48">
                  <c:v>1910</c:v>
                </c:pt>
                <c:pt idx="49">
                  <c:v>1911</c:v>
                </c:pt>
                <c:pt idx="50">
                  <c:v>1912</c:v>
                </c:pt>
                <c:pt idx="51">
                  <c:v>1913</c:v>
                </c:pt>
                <c:pt idx="52">
                  <c:v>1914</c:v>
                </c:pt>
                <c:pt idx="53">
                  <c:v>1915</c:v>
                </c:pt>
                <c:pt idx="54">
                  <c:v>1916</c:v>
                </c:pt>
                <c:pt idx="55">
                  <c:v>1917</c:v>
                </c:pt>
                <c:pt idx="56">
                  <c:v>1918</c:v>
                </c:pt>
                <c:pt idx="57">
                  <c:v>1919</c:v>
                </c:pt>
                <c:pt idx="58">
                  <c:v>1920</c:v>
                </c:pt>
                <c:pt idx="59">
                  <c:v>1921</c:v>
                </c:pt>
                <c:pt idx="60">
                  <c:v>1922</c:v>
                </c:pt>
                <c:pt idx="61">
                  <c:v>1923</c:v>
                </c:pt>
                <c:pt idx="62">
                  <c:v>1924</c:v>
                </c:pt>
                <c:pt idx="63">
                  <c:v>1925</c:v>
                </c:pt>
                <c:pt idx="64">
                  <c:v>1926</c:v>
                </c:pt>
                <c:pt idx="65">
                  <c:v>1927</c:v>
                </c:pt>
                <c:pt idx="66">
                  <c:v>1928</c:v>
                </c:pt>
                <c:pt idx="67">
                  <c:v>1929</c:v>
                </c:pt>
                <c:pt idx="68">
                  <c:v>1930</c:v>
                </c:pt>
                <c:pt idx="69">
                  <c:v>1931</c:v>
                </c:pt>
                <c:pt idx="70">
                  <c:v>1932</c:v>
                </c:pt>
                <c:pt idx="71">
                  <c:v>1933</c:v>
                </c:pt>
                <c:pt idx="72">
                  <c:v>1934</c:v>
                </c:pt>
                <c:pt idx="73">
                  <c:v>1935</c:v>
                </c:pt>
                <c:pt idx="74">
                  <c:v>1936</c:v>
                </c:pt>
                <c:pt idx="75">
                  <c:v>1937</c:v>
                </c:pt>
                <c:pt idx="76">
                  <c:v>1938</c:v>
                </c:pt>
                <c:pt idx="77">
                  <c:v>1939</c:v>
                </c:pt>
                <c:pt idx="78">
                  <c:v>1940</c:v>
                </c:pt>
                <c:pt idx="79">
                  <c:v>1941</c:v>
                </c:pt>
                <c:pt idx="80">
                  <c:v>1942</c:v>
                </c:pt>
                <c:pt idx="81">
                  <c:v>1943</c:v>
                </c:pt>
                <c:pt idx="82">
                  <c:v>1944</c:v>
                </c:pt>
                <c:pt idx="83">
                  <c:v>1945</c:v>
                </c:pt>
                <c:pt idx="84">
                  <c:v>1946</c:v>
                </c:pt>
                <c:pt idx="85">
                  <c:v>1947</c:v>
                </c:pt>
                <c:pt idx="86">
                  <c:v>1948</c:v>
                </c:pt>
                <c:pt idx="87">
                  <c:v>1949</c:v>
                </c:pt>
                <c:pt idx="88">
                  <c:v>1950</c:v>
                </c:pt>
                <c:pt idx="89">
                  <c:v>1951</c:v>
                </c:pt>
                <c:pt idx="90">
                  <c:v>1952</c:v>
                </c:pt>
                <c:pt idx="91">
                  <c:v>1953</c:v>
                </c:pt>
                <c:pt idx="92">
                  <c:v>1954</c:v>
                </c:pt>
                <c:pt idx="93">
                  <c:v>1955</c:v>
                </c:pt>
                <c:pt idx="94">
                  <c:v>1956</c:v>
                </c:pt>
                <c:pt idx="95">
                  <c:v>1957</c:v>
                </c:pt>
                <c:pt idx="96">
                  <c:v>1958</c:v>
                </c:pt>
                <c:pt idx="97">
                  <c:v>1959</c:v>
                </c:pt>
                <c:pt idx="98">
                  <c:v>1960</c:v>
                </c:pt>
                <c:pt idx="99">
                  <c:v>1961</c:v>
                </c:pt>
                <c:pt idx="100">
                  <c:v>1962</c:v>
                </c:pt>
                <c:pt idx="101">
                  <c:v>1963</c:v>
                </c:pt>
                <c:pt idx="102">
                  <c:v>1964</c:v>
                </c:pt>
                <c:pt idx="103">
                  <c:v>1965</c:v>
                </c:pt>
                <c:pt idx="104">
                  <c:v>1966</c:v>
                </c:pt>
                <c:pt idx="105">
                  <c:v>1967</c:v>
                </c:pt>
                <c:pt idx="106">
                  <c:v>1968</c:v>
                </c:pt>
                <c:pt idx="107">
                  <c:v>1969</c:v>
                </c:pt>
                <c:pt idx="108">
                  <c:v>1970</c:v>
                </c:pt>
                <c:pt idx="109">
                  <c:v>1971</c:v>
                </c:pt>
                <c:pt idx="110">
                  <c:v>1972</c:v>
                </c:pt>
                <c:pt idx="111">
                  <c:v>1973</c:v>
                </c:pt>
                <c:pt idx="112">
                  <c:v>1974</c:v>
                </c:pt>
                <c:pt idx="113">
                  <c:v>1975</c:v>
                </c:pt>
                <c:pt idx="114">
                  <c:v>1976</c:v>
                </c:pt>
                <c:pt idx="115">
                  <c:v>1977</c:v>
                </c:pt>
                <c:pt idx="116">
                  <c:v>1978</c:v>
                </c:pt>
                <c:pt idx="117">
                  <c:v>1979</c:v>
                </c:pt>
                <c:pt idx="118">
                  <c:v>1980</c:v>
                </c:pt>
                <c:pt idx="119">
                  <c:v>1981</c:v>
                </c:pt>
                <c:pt idx="120">
                  <c:v>1982</c:v>
                </c:pt>
                <c:pt idx="121">
                  <c:v>1983</c:v>
                </c:pt>
                <c:pt idx="122">
                  <c:v>1984</c:v>
                </c:pt>
                <c:pt idx="123">
                  <c:v>1985</c:v>
                </c:pt>
                <c:pt idx="124">
                  <c:v>1986</c:v>
                </c:pt>
                <c:pt idx="125">
                  <c:v>1987</c:v>
                </c:pt>
                <c:pt idx="126">
                  <c:v>1988</c:v>
                </c:pt>
                <c:pt idx="127">
                  <c:v>1989</c:v>
                </c:pt>
                <c:pt idx="128">
                  <c:v>1990</c:v>
                </c:pt>
                <c:pt idx="129">
                  <c:v>1991</c:v>
                </c:pt>
                <c:pt idx="130">
                  <c:v>1992</c:v>
                </c:pt>
                <c:pt idx="131">
                  <c:v>1993</c:v>
                </c:pt>
                <c:pt idx="132">
                  <c:v>1994</c:v>
                </c:pt>
                <c:pt idx="133">
                  <c:v>1995</c:v>
                </c:pt>
                <c:pt idx="134">
                  <c:v>1996</c:v>
                </c:pt>
                <c:pt idx="135">
                  <c:v>1997</c:v>
                </c:pt>
                <c:pt idx="136">
                  <c:v>1998</c:v>
                </c:pt>
                <c:pt idx="137">
                  <c:v>1999</c:v>
                </c:pt>
                <c:pt idx="138">
                  <c:v>2000</c:v>
                </c:pt>
                <c:pt idx="139">
                  <c:v>2001</c:v>
                </c:pt>
                <c:pt idx="140">
                  <c:v>2002</c:v>
                </c:pt>
                <c:pt idx="141">
                  <c:v>2003</c:v>
                </c:pt>
                <c:pt idx="142">
                  <c:v>2004</c:v>
                </c:pt>
                <c:pt idx="143">
                  <c:v>2005</c:v>
                </c:pt>
                <c:pt idx="144">
                  <c:v>2006</c:v>
                </c:pt>
                <c:pt idx="145">
                  <c:v>2007</c:v>
                </c:pt>
                <c:pt idx="146">
                  <c:v>2008</c:v>
                </c:pt>
                <c:pt idx="147">
                  <c:v>2009</c:v>
                </c:pt>
                <c:pt idx="148">
                  <c:v>2010</c:v>
                </c:pt>
                <c:pt idx="149">
                  <c:v>2011</c:v>
                </c:pt>
                <c:pt idx="150">
                  <c:v>2012</c:v>
                </c:pt>
                <c:pt idx="151">
                  <c:v>2013</c:v>
                </c:pt>
                <c:pt idx="152">
                  <c:v>2014</c:v>
                </c:pt>
                <c:pt idx="153">
                  <c:v>2015</c:v>
                </c:pt>
                <c:pt idx="154">
                  <c:v>2016</c:v>
                </c:pt>
                <c:pt idx="155">
                  <c:v>2017</c:v>
                </c:pt>
                <c:pt idx="156">
                  <c:v>2018</c:v>
                </c:pt>
                <c:pt idx="157">
                  <c:v>2019</c:v>
                </c:pt>
                <c:pt idx="158">
                  <c:v>2020</c:v>
                </c:pt>
                <c:pt idx="159">
                  <c:v>2021</c:v>
                </c:pt>
                <c:pt idx="160">
                  <c:v>2022</c:v>
                </c:pt>
                <c:pt idx="161">
                  <c:v>2023</c:v>
                </c:pt>
              </c:numCache>
            </c:numRef>
          </c:xVal>
          <c:yVal>
            <c:numRef>
              <c:f>'Коста-Рика-Бриньоли-1993'!$I$3:$I$164</c:f>
              <c:numCache>
                <c:formatCode>0.0</c:formatCode>
                <c:ptCount val="162"/>
                <c:pt idx="0">
                  <c:v>44.4</c:v>
                </c:pt>
                <c:pt idx="1">
                  <c:v>44.825099999999999</c:v>
                </c:pt>
                <c:pt idx="2">
                  <c:v>45.2239</c:v>
                </c:pt>
                <c:pt idx="3">
                  <c:v>45.5702</c:v>
                </c:pt>
                <c:pt idx="4">
                  <c:v>45.837600000000002</c:v>
                </c:pt>
                <c:pt idx="5">
                  <c:v>46</c:v>
                </c:pt>
                <c:pt idx="6">
                  <c:v>46.0959</c:v>
                </c:pt>
                <c:pt idx="7">
                  <c:v>46.178400000000003</c:v>
                </c:pt>
                <c:pt idx="8">
                  <c:v>46.242899999999999</c:v>
                </c:pt>
                <c:pt idx="9">
                  <c:v>46.284999999999997</c:v>
                </c:pt>
                <c:pt idx="10">
                  <c:v>46.3</c:v>
                </c:pt>
                <c:pt idx="11">
                  <c:v>46.232399999999998</c:v>
                </c:pt>
                <c:pt idx="12">
                  <c:v>46.049199999999999</c:v>
                </c:pt>
                <c:pt idx="13">
                  <c:v>45.779800000000002</c:v>
                </c:pt>
                <c:pt idx="14">
                  <c:v>45.453600000000002</c:v>
                </c:pt>
                <c:pt idx="15">
                  <c:v>45.1</c:v>
                </c:pt>
                <c:pt idx="16">
                  <c:v>44.507199999999997</c:v>
                </c:pt>
                <c:pt idx="17">
                  <c:v>43.610599999999998</c:v>
                </c:pt>
                <c:pt idx="18">
                  <c:v>42.660400000000003</c:v>
                </c:pt>
                <c:pt idx="19">
                  <c:v>41.906799999999997</c:v>
                </c:pt>
                <c:pt idx="20">
                  <c:v>41.6</c:v>
                </c:pt>
                <c:pt idx="21">
                  <c:v>41.776499999999999</c:v>
                </c:pt>
                <c:pt idx="22">
                  <c:v>42.217500000000001</c:v>
                </c:pt>
                <c:pt idx="23">
                  <c:v>42.790300000000002</c:v>
                </c:pt>
                <c:pt idx="24">
                  <c:v>43.362000000000002</c:v>
                </c:pt>
                <c:pt idx="25">
                  <c:v>43.8</c:v>
                </c:pt>
                <c:pt idx="26">
                  <c:v>44.1248</c:v>
                </c:pt>
                <c:pt idx="27">
                  <c:v>44.434199999999997</c:v>
                </c:pt>
                <c:pt idx="28">
                  <c:v>44.711199999999998</c:v>
                </c:pt>
                <c:pt idx="29">
                  <c:v>44.938800000000001</c:v>
                </c:pt>
                <c:pt idx="30">
                  <c:v>45.1</c:v>
                </c:pt>
                <c:pt idx="31">
                  <c:v>45.219900000000003</c:v>
                </c:pt>
                <c:pt idx="32">
                  <c:v>45.328899999999997</c:v>
                </c:pt>
                <c:pt idx="33">
                  <c:v>45.417900000000003</c:v>
                </c:pt>
                <c:pt idx="34">
                  <c:v>45.478000000000002</c:v>
                </c:pt>
                <c:pt idx="35">
                  <c:v>45.5</c:v>
                </c:pt>
                <c:pt idx="36">
                  <c:v>45.250399999999999</c:v>
                </c:pt>
                <c:pt idx="37">
                  <c:v>44.655200000000001</c:v>
                </c:pt>
                <c:pt idx="38">
                  <c:v>43.944800000000001</c:v>
                </c:pt>
                <c:pt idx="39">
                  <c:v>43.349600000000002</c:v>
                </c:pt>
                <c:pt idx="40">
                  <c:v>43.1</c:v>
                </c:pt>
                <c:pt idx="41">
                  <c:v>43.4146</c:v>
                </c:pt>
                <c:pt idx="42">
                  <c:v>44.2119</c:v>
                </c:pt>
                <c:pt idx="43">
                  <c:v>45.271799999999999</c:v>
                </c:pt>
                <c:pt idx="44">
                  <c:v>46.374499999999998</c:v>
                </c:pt>
                <c:pt idx="45">
                  <c:v>47.3</c:v>
                </c:pt>
                <c:pt idx="46">
                  <c:v>48.152700000000003</c:v>
                </c:pt>
                <c:pt idx="47">
                  <c:v>49.081800000000001</c:v>
                </c:pt>
                <c:pt idx="48">
                  <c:v>49.9345</c:v>
                </c:pt>
                <c:pt idx="49">
                  <c:v>50.558199999999999</c:v>
                </c:pt>
                <c:pt idx="50">
                  <c:v>50.8</c:v>
                </c:pt>
                <c:pt idx="51">
                  <c:v>50.647500000000001</c:v>
                </c:pt>
                <c:pt idx="52">
                  <c:v>50.254399999999997</c:v>
                </c:pt>
                <c:pt idx="53">
                  <c:v>49.717599999999997</c:v>
                </c:pt>
                <c:pt idx="54">
                  <c:v>49.133899999999997</c:v>
                </c:pt>
                <c:pt idx="55">
                  <c:v>48.6</c:v>
                </c:pt>
                <c:pt idx="56">
                  <c:v>48.024500000000003</c:v>
                </c:pt>
                <c:pt idx="57">
                  <c:v>47.3416</c:v>
                </c:pt>
                <c:pt idx="58">
                  <c:v>46.686399999999999</c:v>
                </c:pt>
                <c:pt idx="59">
                  <c:v>46.194099999999999</c:v>
                </c:pt>
                <c:pt idx="60">
                  <c:v>46</c:v>
                </c:pt>
                <c:pt idx="61">
                  <c:v>46.291200000000003</c:v>
                </c:pt>
                <c:pt idx="62">
                  <c:v>46.985599999999998</c:v>
                </c:pt>
                <c:pt idx="63">
                  <c:v>47.814399999999999</c:v>
                </c:pt>
                <c:pt idx="64">
                  <c:v>48.508800000000001</c:v>
                </c:pt>
                <c:pt idx="65">
                  <c:v>48.8</c:v>
                </c:pt>
                <c:pt idx="66">
                  <c:v>48.649500000000003</c:v>
                </c:pt>
                <c:pt idx="67">
                  <c:v>48.272399999999998</c:v>
                </c:pt>
                <c:pt idx="68">
                  <c:v>47.7806</c:v>
                </c:pt>
                <c:pt idx="69">
                  <c:v>47.285899999999998</c:v>
                </c:pt>
                <c:pt idx="70">
                  <c:v>46.9</c:v>
                </c:pt>
                <c:pt idx="71">
                  <c:v>46.623600000000003</c:v>
                </c:pt>
                <c:pt idx="72">
                  <c:v>46.375999999999998</c:v>
                </c:pt>
                <c:pt idx="73">
                  <c:v>46.146500000000003</c:v>
                </c:pt>
                <c:pt idx="74">
                  <c:v>45.924700000000001</c:v>
                </c:pt>
                <c:pt idx="75">
                  <c:v>45.7</c:v>
                </c:pt>
                <c:pt idx="76">
                  <c:v>45.438699999999997</c:v>
                </c:pt>
                <c:pt idx="77">
                  <c:v>45.147500000000001</c:v>
                </c:pt>
                <c:pt idx="78">
                  <c:v>44.877000000000002</c:v>
                </c:pt>
                <c:pt idx="79">
                  <c:v>44.677700000000002</c:v>
                </c:pt>
                <c:pt idx="80">
                  <c:v>44.6</c:v>
                </c:pt>
                <c:pt idx="81">
                  <c:v>44.604300000000002</c:v>
                </c:pt>
                <c:pt idx="82">
                  <c:v>44.616799999999998</c:v>
                </c:pt>
                <c:pt idx="83">
                  <c:v>44.6372</c:v>
                </c:pt>
                <c:pt idx="84">
                  <c:v>44.664999999999999</c:v>
                </c:pt>
                <c:pt idx="85">
                  <c:v>44.7</c:v>
                </c:pt>
                <c:pt idx="86">
                  <c:v>44.862000000000002</c:v>
                </c:pt>
                <c:pt idx="87">
                  <c:v>45.2361</c:v>
                </c:pt>
                <c:pt idx="88">
                  <c:v>45.769100000000002</c:v>
                </c:pt>
                <c:pt idx="89">
                  <c:v>45.853999999999999</c:v>
                </c:pt>
                <c:pt idx="90">
                  <c:v>45.6</c:v>
                </c:pt>
                <c:pt idx="91">
                  <c:v>45.8</c:v>
                </c:pt>
                <c:pt idx="92">
                  <c:v>45.8</c:v>
                </c:pt>
                <c:pt idx="93">
                  <c:v>45.8</c:v>
                </c:pt>
                <c:pt idx="94">
                  <c:v>45.8</c:v>
                </c:pt>
                <c:pt idx="95">
                  <c:v>45.9</c:v>
                </c:pt>
                <c:pt idx="96">
                  <c:v>46</c:v>
                </c:pt>
                <c:pt idx="97">
                  <c:v>45.9</c:v>
                </c:pt>
                <c:pt idx="98">
                  <c:v>45.5</c:v>
                </c:pt>
                <c:pt idx="99">
                  <c:v>44.8</c:v>
                </c:pt>
                <c:pt idx="100">
                  <c:v>43.9</c:v>
                </c:pt>
                <c:pt idx="101">
                  <c:v>42.7</c:v>
                </c:pt>
                <c:pt idx="102">
                  <c:v>41.4</c:v>
                </c:pt>
                <c:pt idx="103">
                  <c:v>39.9</c:v>
                </c:pt>
                <c:pt idx="104">
                  <c:v>38.299999999999997</c:v>
                </c:pt>
                <c:pt idx="105">
                  <c:v>36.799999999999997</c:v>
                </c:pt>
                <c:pt idx="106">
                  <c:v>34.6</c:v>
                </c:pt>
                <c:pt idx="107">
                  <c:v>33.799999999999997</c:v>
                </c:pt>
                <c:pt idx="108">
                  <c:v>32.6</c:v>
                </c:pt>
                <c:pt idx="109">
                  <c:v>31.6</c:v>
                </c:pt>
                <c:pt idx="110">
                  <c:v>30.7</c:v>
                </c:pt>
                <c:pt idx="111">
                  <c:v>30.1</c:v>
                </c:pt>
                <c:pt idx="112">
                  <c:v>29.9</c:v>
                </c:pt>
                <c:pt idx="113">
                  <c:v>29.8</c:v>
                </c:pt>
                <c:pt idx="114">
                  <c:v>29.9</c:v>
                </c:pt>
                <c:pt idx="115">
                  <c:v>30</c:v>
                </c:pt>
                <c:pt idx="116">
                  <c:v>30.2</c:v>
                </c:pt>
                <c:pt idx="117">
                  <c:v>30.5</c:v>
                </c:pt>
                <c:pt idx="118">
                  <c:v>30.4</c:v>
                </c:pt>
                <c:pt idx="119">
                  <c:v>30.4</c:v>
                </c:pt>
                <c:pt idx="120">
                  <c:v>30.5</c:v>
                </c:pt>
                <c:pt idx="121">
                  <c:v>30.5</c:v>
                </c:pt>
                <c:pt idx="122">
                  <c:v>30.5</c:v>
                </c:pt>
                <c:pt idx="123">
                  <c:v>30.4</c:v>
                </c:pt>
                <c:pt idx="124">
                  <c:v>29.8</c:v>
                </c:pt>
                <c:pt idx="125">
                  <c:v>29.1</c:v>
                </c:pt>
                <c:pt idx="126">
                  <c:v>28.3</c:v>
                </c:pt>
                <c:pt idx="127">
                  <c:v>27.5</c:v>
                </c:pt>
                <c:pt idx="128">
                  <c:v>26.7</c:v>
                </c:pt>
                <c:pt idx="129">
                  <c:v>25.7</c:v>
                </c:pt>
                <c:pt idx="130">
                  <c:v>25</c:v>
                </c:pt>
                <c:pt idx="131">
                  <c:v>24.3</c:v>
                </c:pt>
                <c:pt idx="132">
                  <c:v>23.6</c:v>
                </c:pt>
                <c:pt idx="133">
                  <c:v>23</c:v>
                </c:pt>
                <c:pt idx="134">
                  <c:v>22.2</c:v>
                </c:pt>
                <c:pt idx="135">
                  <c:v>21.5</c:v>
                </c:pt>
                <c:pt idx="136">
                  <c:v>21</c:v>
                </c:pt>
                <c:pt idx="137">
                  <c:v>20.7</c:v>
                </c:pt>
                <c:pt idx="138">
                  <c:v>20.2</c:v>
                </c:pt>
                <c:pt idx="139">
                  <c:v>19.399999999999999</c:v>
                </c:pt>
                <c:pt idx="140">
                  <c:v>18.2</c:v>
                </c:pt>
                <c:pt idx="141">
                  <c:v>17.600000000000001</c:v>
                </c:pt>
                <c:pt idx="142">
                  <c:v>17.100000000000001</c:v>
                </c:pt>
                <c:pt idx="143">
                  <c:v>17.3</c:v>
                </c:pt>
                <c:pt idx="144">
                  <c:v>16.399999999999999</c:v>
                </c:pt>
                <c:pt idx="145">
                  <c:v>16.600000000000001</c:v>
                </c:pt>
                <c:pt idx="146">
                  <c:v>16.8</c:v>
                </c:pt>
                <c:pt idx="147">
                  <c:v>16.5</c:v>
                </c:pt>
                <c:pt idx="148">
                  <c:v>15.4</c:v>
                </c:pt>
                <c:pt idx="149">
                  <c:v>15.8</c:v>
                </c:pt>
                <c:pt idx="150">
                  <c:v>15.5</c:v>
                </c:pt>
                <c:pt idx="151">
                  <c:v>14.8</c:v>
                </c:pt>
                <c:pt idx="152">
                  <c:v>14.8</c:v>
                </c:pt>
                <c:pt idx="153">
                  <c:v>14.7</c:v>
                </c:pt>
                <c:pt idx="154">
                  <c:v>14.2</c:v>
                </c:pt>
                <c:pt idx="155">
                  <c:v>13.8</c:v>
                </c:pt>
                <c:pt idx="156">
                  <c:v>13.6</c:v>
                </c:pt>
                <c:pt idx="157">
                  <c:v>12.7</c:v>
                </c:pt>
                <c:pt idx="158">
                  <c:v>11.4</c:v>
                </c:pt>
                <c:pt idx="159">
                  <c:v>10.5</c:v>
                </c:pt>
                <c:pt idx="160">
                  <c:v>10.3</c:v>
                </c:pt>
                <c:pt idx="161">
                  <c:v>10.199999999999999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A5-4048-81A7-40520B96A332}"/>
            </c:ext>
          </c:extLst>
        </c:ser>
        <c:ser>
          <c:idx val="1"/>
          <c:order val="1"/>
          <c:tx>
            <c:strRef>
              <c:f>'Коста-Рика-Бриньоли-1993'!$J$2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'Коста-Рика-Бриньоли-1993'!$H$3:$H$164</c:f>
              <c:numCache>
                <c:formatCode>General</c:formatCode>
                <c:ptCount val="162"/>
                <c:pt idx="0">
                  <c:v>1862</c:v>
                </c:pt>
                <c:pt idx="1">
                  <c:v>1863</c:v>
                </c:pt>
                <c:pt idx="2">
                  <c:v>1864</c:v>
                </c:pt>
                <c:pt idx="3">
                  <c:v>1865</c:v>
                </c:pt>
                <c:pt idx="4">
                  <c:v>1866</c:v>
                </c:pt>
                <c:pt idx="5">
                  <c:v>1867</c:v>
                </c:pt>
                <c:pt idx="6">
                  <c:v>1868</c:v>
                </c:pt>
                <c:pt idx="7">
                  <c:v>1869</c:v>
                </c:pt>
                <c:pt idx="8">
                  <c:v>1870</c:v>
                </c:pt>
                <c:pt idx="9">
                  <c:v>1871</c:v>
                </c:pt>
                <c:pt idx="10">
                  <c:v>1872</c:v>
                </c:pt>
                <c:pt idx="11">
                  <c:v>1873</c:v>
                </c:pt>
                <c:pt idx="12">
                  <c:v>1874</c:v>
                </c:pt>
                <c:pt idx="13">
                  <c:v>1875</c:v>
                </c:pt>
                <c:pt idx="14">
                  <c:v>1876</c:v>
                </c:pt>
                <c:pt idx="15">
                  <c:v>1877</c:v>
                </c:pt>
                <c:pt idx="16">
                  <c:v>1878</c:v>
                </c:pt>
                <c:pt idx="17">
                  <c:v>1879</c:v>
                </c:pt>
                <c:pt idx="18">
                  <c:v>1880</c:v>
                </c:pt>
                <c:pt idx="19">
                  <c:v>1881</c:v>
                </c:pt>
                <c:pt idx="20">
                  <c:v>1882</c:v>
                </c:pt>
                <c:pt idx="21">
                  <c:v>1883</c:v>
                </c:pt>
                <c:pt idx="22">
                  <c:v>1884</c:v>
                </c:pt>
                <c:pt idx="23">
                  <c:v>1885</c:v>
                </c:pt>
                <c:pt idx="24">
                  <c:v>1886</c:v>
                </c:pt>
                <c:pt idx="25">
                  <c:v>1887</c:v>
                </c:pt>
                <c:pt idx="26">
                  <c:v>1888</c:v>
                </c:pt>
                <c:pt idx="27">
                  <c:v>1889</c:v>
                </c:pt>
                <c:pt idx="28">
                  <c:v>1890</c:v>
                </c:pt>
                <c:pt idx="29">
                  <c:v>1891</c:v>
                </c:pt>
                <c:pt idx="30">
                  <c:v>1892</c:v>
                </c:pt>
                <c:pt idx="31">
                  <c:v>1893</c:v>
                </c:pt>
                <c:pt idx="32">
                  <c:v>1894</c:v>
                </c:pt>
                <c:pt idx="33">
                  <c:v>1895</c:v>
                </c:pt>
                <c:pt idx="34">
                  <c:v>1896</c:v>
                </c:pt>
                <c:pt idx="35">
                  <c:v>1897</c:v>
                </c:pt>
                <c:pt idx="36">
                  <c:v>1898</c:v>
                </c:pt>
                <c:pt idx="37">
                  <c:v>1899</c:v>
                </c:pt>
                <c:pt idx="38">
                  <c:v>1900</c:v>
                </c:pt>
                <c:pt idx="39">
                  <c:v>1901</c:v>
                </c:pt>
                <c:pt idx="40">
                  <c:v>1902</c:v>
                </c:pt>
                <c:pt idx="41">
                  <c:v>1903</c:v>
                </c:pt>
                <c:pt idx="42">
                  <c:v>1904</c:v>
                </c:pt>
                <c:pt idx="43">
                  <c:v>1905</c:v>
                </c:pt>
                <c:pt idx="44">
                  <c:v>1906</c:v>
                </c:pt>
                <c:pt idx="45">
                  <c:v>1907</c:v>
                </c:pt>
                <c:pt idx="46">
                  <c:v>1908</c:v>
                </c:pt>
                <c:pt idx="47">
                  <c:v>1909</c:v>
                </c:pt>
                <c:pt idx="48">
                  <c:v>1910</c:v>
                </c:pt>
                <c:pt idx="49">
                  <c:v>1911</c:v>
                </c:pt>
                <c:pt idx="50">
                  <c:v>1912</c:v>
                </c:pt>
                <c:pt idx="51">
                  <c:v>1913</c:v>
                </c:pt>
                <c:pt idx="52">
                  <c:v>1914</c:v>
                </c:pt>
                <c:pt idx="53">
                  <c:v>1915</c:v>
                </c:pt>
                <c:pt idx="54">
                  <c:v>1916</c:v>
                </c:pt>
                <c:pt idx="55">
                  <c:v>1917</c:v>
                </c:pt>
                <c:pt idx="56">
                  <c:v>1918</c:v>
                </c:pt>
                <c:pt idx="57">
                  <c:v>1919</c:v>
                </c:pt>
                <c:pt idx="58">
                  <c:v>1920</c:v>
                </c:pt>
                <c:pt idx="59">
                  <c:v>1921</c:v>
                </c:pt>
                <c:pt idx="60">
                  <c:v>1922</c:v>
                </c:pt>
                <c:pt idx="61">
                  <c:v>1923</c:v>
                </c:pt>
                <c:pt idx="62">
                  <c:v>1924</c:v>
                </c:pt>
                <c:pt idx="63">
                  <c:v>1925</c:v>
                </c:pt>
                <c:pt idx="64">
                  <c:v>1926</c:v>
                </c:pt>
                <c:pt idx="65">
                  <c:v>1927</c:v>
                </c:pt>
                <c:pt idx="66">
                  <c:v>1928</c:v>
                </c:pt>
                <c:pt idx="67">
                  <c:v>1929</c:v>
                </c:pt>
                <c:pt idx="68">
                  <c:v>1930</c:v>
                </c:pt>
                <c:pt idx="69">
                  <c:v>1931</c:v>
                </c:pt>
                <c:pt idx="70">
                  <c:v>1932</c:v>
                </c:pt>
                <c:pt idx="71">
                  <c:v>1933</c:v>
                </c:pt>
                <c:pt idx="72">
                  <c:v>1934</c:v>
                </c:pt>
                <c:pt idx="73">
                  <c:v>1935</c:v>
                </c:pt>
                <c:pt idx="74">
                  <c:v>1936</c:v>
                </c:pt>
                <c:pt idx="75">
                  <c:v>1937</c:v>
                </c:pt>
                <c:pt idx="76">
                  <c:v>1938</c:v>
                </c:pt>
                <c:pt idx="77">
                  <c:v>1939</c:v>
                </c:pt>
                <c:pt idx="78">
                  <c:v>1940</c:v>
                </c:pt>
                <c:pt idx="79">
                  <c:v>1941</c:v>
                </c:pt>
                <c:pt idx="80">
                  <c:v>1942</c:v>
                </c:pt>
                <c:pt idx="81">
                  <c:v>1943</c:v>
                </c:pt>
                <c:pt idx="82">
                  <c:v>1944</c:v>
                </c:pt>
                <c:pt idx="83">
                  <c:v>1945</c:v>
                </c:pt>
                <c:pt idx="84">
                  <c:v>1946</c:v>
                </c:pt>
                <c:pt idx="85">
                  <c:v>1947</c:v>
                </c:pt>
                <c:pt idx="86">
                  <c:v>1948</c:v>
                </c:pt>
                <c:pt idx="87">
                  <c:v>1949</c:v>
                </c:pt>
                <c:pt idx="88">
                  <c:v>1950</c:v>
                </c:pt>
                <c:pt idx="89">
                  <c:v>1951</c:v>
                </c:pt>
                <c:pt idx="90">
                  <c:v>1952</c:v>
                </c:pt>
                <c:pt idx="91">
                  <c:v>1953</c:v>
                </c:pt>
                <c:pt idx="92">
                  <c:v>1954</c:v>
                </c:pt>
                <c:pt idx="93">
                  <c:v>1955</c:v>
                </c:pt>
                <c:pt idx="94">
                  <c:v>1956</c:v>
                </c:pt>
                <c:pt idx="95">
                  <c:v>1957</c:v>
                </c:pt>
                <c:pt idx="96">
                  <c:v>1958</c:v>
                </c:pt>
                <c:pt idx="97">
                  <c:v>1959</c:v>
                </c:pt>
                <c:pt idx="98">
                  <c:v>1960</c:v>
                </c:pt>
                <c:pt idx="99">
                  <c:v>1961</c:v>
                </c:pt>
                <c:pt idx="100">
                  <c:v>1962</c:v>
                </c:pt>
                <c:pt idx="101">
                  <c:v>1963</c:v>
                </c:pt>
                <c:pt idx="102">
                  <c:v>1964</c:v>
                </c:pt>
                <c:pt idx="103">
                  <c:v>1965</c:v>
                </c:pt>
                <c:pt idx="104">
                  <c:v>1966</c:v>
                </c:pt>
                <c:pt idx="105">
                  <c:v>1967</c:v>
                </c:pt>
                <c:pt idx="106">
                  <c:v>1968</c:v>
                </c:pt>
                <c:pt idx="107">
                  <c:v>1969</c:v>
                </c:pt>
                <c:pt idx="108">
                  <c:v>1970</c:v>
                </c:pt>
                <c:pt idx="109">
                  <c:v>1971</c:v>
                </c:pt>
                <c:pt idx="110">
                  <c:v>1972</c:v>
                </c:pt>
                <c:pt idx="111">
                  <c:v>1973</c:v>
                </c:pt>
                <c:pt idx="112">
                  <c:v>1974</c:v>
                </c:pt>
                <c:pt idx="113">
                  <c:v>1975</c:v>
                </c:pt>
                <c:pt idx="114">
                  <c:v>1976</c:v>
                </c:pt>
                <c:pt idx="115">
                  <c:v>1977</c:v>
                </c:pt>
                <c:pt idx="116">
                  <c:v>1978</c:v>
                </c:pt>
                <c:pt idx="117">
                  <c:v>1979</c:v>
                </c:pt>
                <c:pt idx="118">
                  <c:v>1980</c:v>
                </c:pt>
                <c:pt idx="119">
                  <c:v>1981</c:v>
                </c:pt>
                <c:pt idx="120">
                  <c:v>1982</c:v>
                </c:pt>
                <c:pt idx="121">
                  <c:v>1983</c:v>
                </c:pt>
                <c:pt idx="122">
                  <c:v>1984</c:v>
                </c:pt>
                <c:pt idx="123">
                  <c:v>1985</c:v>
                </c:pt>
                <c:pt idx="124">
                  <c:v>1986</c:v>
                </c:pt>
                <c:pt idx="125">
                  <c:v>1987</c:v>
                </c:pt>
                <c:pt idx="126">
                  <c:v>1988</c:v>
                </c:pt>
                <c:pt idx="127">
                  <c:v>1989</c:v>
                </c:pt>
                <c:pt idx="128">
                  <c:v>1990</c:v>
                </c:pt>
                <c:pt idx="129">
                  <c:v>1991</c:v>
                </c:pt>
                <c:pt idx="130">
                  <c:v>1992</c:v>
                </c:pt>
                <c:pt idx="131">
                  <c:v>1993</c:v>
                </c:pt>
                <c:pt idx="132">
                  <c:v>1994</c:v>
                </c:pt>
                <c:pt idx="133">
                  <c:v>1995</c:v>
                </c:pt>
                <c:pt idx="134">
                  <c:v>1996</c:v>
                </c:pt>
                <c:pt idx="135">
                  <c:v>1997</c:v>
                </c:pt>
                <c:pt idx="136">
                  <c:v>1998</c:v>
                </c:pt>
                <c:pt idx="137">
                  <c:v>1999</c:v>
                </c:pt>
                <c:pt idx="138">
                  <c:v>2000</c:v>
                </c:pt>
                <c:pt idx="139">
                  <c:v>2001</c:v>
                </c:pt>
                <c:pt idx="140">
                  <c:v>2002</c:v>
                </c:pt>
                <c:pt idx="141">
                  <c:v>2003</c:v>
                </c:pt>
                <c:pt idx="142">
                  <c:v>2004</c:v>
                </c:pt>
                <c:pt idx="143">
                  <c:v>2005</c:v>
                </c:pt>
                <c:pt idx="144">
                  <c:v>2006</c:v>
                </c:pt>
                <c:pt idx="145">
                  <c:v>2007</c:v>
                </c:pt>
                <c:pt idx="146">
                  <c:v>2008</c:v>
                </c:pt>
                <c:pt idx="147">
                  <c:v>2009</c:v>
                </c:pt>
                <c:pt idx="148">
                  <c:v>2010</c:v>
                </c:pt>
                <c:pt idx="149">
                  <c:v>2011</c:v>
                </c:pt>
                <c:pt idx="150">
                  <c:v>2012</c:v>
                </c:pt>
                <c:pt idx="151">
                  <c:v>2013</c:v>
                </c:pt>
                <c:pt idx="152">
                  <c:v>2014</c:v>
                </c:pt>
                <c:pt idx="153">
                  <c:v>2015</c:v>
                </c:pt>
                <c:pt idx="154">
                  <c:v>2016</c:v>
                </c:pt>
                <c:pt idx="155">
                  <c:v>2017</c:v>
                </c:pt>
                <c:pt idx="156">
                  <c:v>2018</c:v>
                </c:pt>
                <c:pt idx="157">
                  <c:v>2019</c:v>
                </c:pt>
                <c:pt idx="158">
                  <c:v>2020</c:v>
                </c:pt>
                <c:pt idx="159">
                  <c:v>2021</c:v>
                </c:pt>
                <c:pt idx="160">
                  <c:v>2022</c:v>
                </c:pt>
                <c:pt idx="161">
                  <c:v>2023</c:v>
                </c:pt>
              </c:numCache>
            </c:numRef>
          </c:xVal>
          <c:yVal>
            <c:numRef>
              <c:f>'Коста-Рика-Бриньоли-1993'!$J$3:$J$164</c:f>
              <c:numCache>
                <c:formatCode>0.0</c:formatCode>
                <c:ptCount val="162"/>
                <c:pt idx="0">
                  <c:v>26.9</c:v>
                </c:pt>
                <c:pt idx="1">
                  <c:v>27.255199999999999</c:v>
                </c:pt>
                <c:pt idx="2">
                  <c:v>27.581600000000002</c:v>
                </c:pt>
                <c:pt idx="3">
                  <c:v>27.8504</c:v>
                </c:pt>
                <c:pt idx="4">
                  <c:v>28.032800000000002</c:v>
                </c:pt>
                <c:pt idx="5">
                  <c:v>28.1</c:v>
                </c:pt>
                <c:pt idx="6">
                  <c:v>28.023199999999999</c:v>
                </c:pt>
                <c:pt idx="7">
                  <c:v>27.8216</c:v>
                </c:pt>
                <c:pt idx="8">
                  <c:v>27.538399999999999</c:v>
                </c:pt>
                <c:pt idx="9">
                  <c:v>27.216799999999999</c:v>
                </c:pt>
                <c:pt idx="10">
                  <c:v>26.9</c:v>
                </c:pt>
                <c:pt idx="11">
                  <c:v>26.5685</c:v>
                </c:pt>
                <c:pt idx="12">
                  <c:v>26.185400000000001</c:v>
                </c:pt>
                <c:pt idx="13">
                  <c:v>25.7681</c:v>
                </c:pt>
                <c:pt idx="14">
                  <c:v>25.3339</c:v>
                </c:pt>
                <c:pt idx="15">
                  <c:v>24.9</c:v>
                </c:pt>
                <c:pt idx="16">
                  <c:v>24.386900000000001</c:v>
                </c:pt>
                <c:pt idx="17">
                  <c:v>23.782299999999999</c:v>
                </c:pt>
                <c:pt idx="18">
                  <c:v>23.2042</c:v>
                </c:pt>
                <c:pt idx="19">
                  <c:v>22.770700000000001</c:v>
                </c:pt>
                <c:pt idx="20">
                  <c:v>22.6</c:v>
                </c:pt>
                <c:pt idx="21">
                  <c:v>22.691099999999999</c:v>
                </c:pt>
                <c:pt idx="22">
                  <c:v>22.941400000000002</c:v>
                </c:pt>
                <c:pt idx="23">
                  <c:v>23.315999999999999</c:v>
                </c:pt>
                <c:pt idx="24">
                  <c:v>23.7805</c:v>
                </c:pt>
                <c:pt idx="25">
                  <c:v>24.3</c:v>
                </c:pt>
                <c:pt idx="26">
                  <c:v>25.228999999999999</c:v>
                </c:pt>
                <c:pt idx="27">
                  <c:v>26.696300000000001</c:v>
                </c:pt>
                <c:pt idx="28">
                  <c:v>28.3291</c:v>
                </c:pt>
                <c:pt idx="29">
                  <c:v>29.7546</c:v>
                </c:pt>
                <c:pt idx="30">
                  <c:v>30.6</c:v>
                </c:pt>
                <c:pt idx="31">
                  <c:v>31.011099999999999</c:v>
                </c:pt>
                <c:pt idx="32">
                  <c:v>31.367999999999999</c:v>
                </c:pt>
                <c:pt idx="33">
                  <c:v>31.6493</c:v>
                </c:pt>
                <c:pt idx="34">
                  <c:v>31.8338</c:v>
                </c:pt>
                <c:pt idx="35">
                  <c:v>31.9</c:v>
                </c:pt>
                <c:pt idx="36">
                  <c:v>31.702400000000001</c:v>
                </c:pt>
                <c:pt idx="37">
                  <c:v>31.231200000000001</c:v>
                </c:pt>
                <c:pt idx="38">
                  <c:v>30.668800000000001</c:v>
                </c:pt>
                <c:pt idx="39">
                  <c:v>30.197600000000001</c:v>
                </c:pt>
                <c:pt idx="40">
                  <c:v>30</c:v>
                </c:pt>
                <c:pt idx="41">
                  <c:v>30.2288</c:v>
                </c:pt>
                <c:pt idx="42">
                  <c:v>30.7744</c:v>
                </c:pt>
                <c:pt idx="43">
                  <c:v>31.425599999999999</c:v>
                </c:pt>
                <c:pt idx="44">
                  <c:v>31.9712</c:v>
                </c:pt>
                <c:pt idx="45">
                  <c:v>32.200000000000003</c:v>
                </c:pt>
                <c:pt idx="46">
                  <c:v>32.023200000000003</c:v>
                </c:pt>
                <c:pt idx="47">
                  <c:v>31.601600000000001</c:v>
                </c:pt>
                <c:pt idx="48">
                  <c:v>31.098400000000002</c:v>
                </c:pt>
                <c:pt idx="49">
                  <c:v>30.6768</c:v>
                </c:pt>
                <c:pt idx="50">
                  <c:v>30.5</c:v>
                </c:pt>
                <c:pt idx="51">
                  <c:v>30.707999999999998</c:v>
                </c:pt>
                <c:pt idx="52">
                  <c:v>31.204000000000001</c:v>
                </c:pt>
                <c:pt idx="53">
                  <c:v>31.795999999999999</c:v>
                </c:pt>
                <c:pt idx="54">
                  <c:v>32.292000000000002</c:v>
                </c:pt>
                <c:pt idx="55">
                  <c:v>32.5</c:v>
                </c:pt>
                <c:pt idx="56">
                  <c:v>32.26</c:v>
                </c:pt>
                <c:pt idx="57">
                  <c:v>31.66</c:v>
                </c:pt>
                <c:pt idx="58">
                  <c:v>30.88</c:v>
                </c:pt>
                <c:pt idx="59">
                  <c:v>30.1</c:v>
                </c:pt>
                <c:pt idx="60">
                  <c:v>29.5</c:v>
                </c:pt>
                <c:pt idx="61">
                  <c:v>29.096800000000002</c:v>
                </c:pt>
                <c:pt idx="62">
                  <c:v>28.758400000000002</c:v>
                </c:pt>
                <c:pt idx="63">
                  <c:v>28.441600000000001</c:v>
                </c:pt>
                <c:pt idx="64">
                  <c:v>28.103200000000001</c:v>
                </c:pt>
                <c:pt idx="65">
                  <c:v>27.7</c:v>
                </c:pt>
                <c:pt idx="66">
                  <c:v>27.1812</c:v>
                </c:pt>
                <c:pt idx="67">
                  <c:v>26.563700000000001</c:v>
                </c:pt>
                <c:pt idx="68">
                  <c:v>25.9055</c:v>
                </c:pt>
                <c:pt idx="69">
                  <c:v>25.264900000000001</c:v>
                </c:pt>
                <c:pt idx="70">
                  <c:v>24.7</c:v>
                </c:pt>
                <c:pt idx="71">
                  <c:v>24.2182</c:v>
                </c:pt>
                <c:pt idx="72">
                  <c:v>23.776</c:v>
                </c:pt>
                <c:pt idx="73">
                  <c:v>23.354500000000002</c:v>
                </c:pt>
                <c:pt idx="74">
                  <c:v>22.935400000000001</c:v>
                </c:pt>
                <c:pt idx="75">
                  <c:v>22.5</c:v>
                </c:pt>
                <c:pt idx="76">
                  <c:v>22.072500000000002</c:v>
                </c:pt>
                <c:pt idx="77">
                  <c:v>21.665099999999999</c:v>
                </c:pt>
                <c:pt idx="78">
                  <c:v>21.241499999999998</c:v>
                </c:pt>
                <c:pt idx="79">
                  <c:v>20.7653</c:v>
                </c:pt>
                <c:pt idx="80">
                  <c:v>20.2</c:v>
                </c:pt>
                <c:pt idx="81">
                  <c:v>19.415900000000001</c:v>
                </c:pt>
                <c:pt idx="82">
                  <c:v>18.402100000000001</c:v>
                </c:pt>
                <c:pt idx="83">
                  <c:v>17.3004</c:v>
                </c:pt>
                <c:pt idx="84">
                  <c:v>16.252400000000002</c:v>
                </c:pt>
                <c:pt idx="85">
                  <c:v>15.4</c:v>
                </c:pt>
                <c:pt idx="86">
                  <c:v>14.7339</c:v>
                </c:pt>
                <c:pt idx="87">
                  <c:v>14.138500000000001</c:v>
                </c:pt>
                <c:pt idx="88">
                  <c:v>13.5962</c:v>
                </c:pt>
                <c:pt idx="89">
                  <c:v>12.444649999999999</c:v>
                </c:pt>
                <c:pt idx="90">
                  <c:v>11.6</c:v>
                </c:pt>
                <c:pt idx="91">
                  <c:v>11.1</c:v>
                </c:pt>
                <c:pt idx="92">
                  <c:v>10.7</c:v>
                </c:pt>
                <c:pt idx="93">
                  <c:v>10.3</c:v>
                </c:pt>
                <c:pt idx="94">
                  <c:v>9.9</c:v>
                </c:pt>
                <c:pt idx="95">
                  <c:v>9.6999999999999993</c:v>
                </c:pt>
                <c:pt idx="96">
                  <c:v>9.3000000000000007</c:v>
                </c:pt>
                <c:pt idx="97">
                  <c:v>9</c:v>
                </c:pt>
                <c:pt idx="98">
                  <c:v>8.6999999999999993</c:v>
                </c:pt>
                <c:pt idx="99">
                  <c:v>8.4</c:v>
                </c:pt>
                <c:pt idx="100">
                  <c:v>8.1999999999999993</c:v>
                </c:pt>
                <c:pt idx="101">
                  <c:v>8</c:v>
                </c:pt>
                <c:pt idx="102">
                  <c:v>7.8</c:v>
                </c:pt>
                <c:pt idx="103">
                  <c:v>7.6</c:v>
                </c:pt>
                <c:pt idx="104">
                  <c:v>7.3</c:v>
                </c:pt>
                <c:pt idx="105">
                  <c:v>7</c:v>
                </c:pt>
                <c:pt idx="106">
                  <c:v>6.8</c:v>
                </c:pt>
                <c:pt idx="107">
                  <c:v>6.5</c:v>
                </c:pt>
                <c:pt idx="108">
                  <c:v>6.3</c:v>
                </c:pt>
                <c:pt idx="109">
                  <c:v>6</c:v>
                </c:pt>
                <c:pt idx="110">
                  <c:v>5.7</c:v>
                </c:pt>
                <c:pt idx="111">
                  <c:v>5.5</c:v>
                </c:pt>
                <c:pt idx="112">
                  <c:v>5.2</c:v>
                </c:pt>
                <c:pt idx="113">
                  <c:v>4.9000000000000004</c:v>
                </c:pt>
                <c:pt idx="114">
                  <c:v>4.7</c:v>
                </c:pt>
                <c:pt idx="115">
                  <c:v>4.5999999999999996</c:v>
                </c:pt>
                <c:pt idx="116">
                  <c:v>4.5</c:v>
                </c:pt>
                <c:pt idx="117">
                  <c:v>4.3</c:v>
                </c:pt>
                <c:pt idx="118">
                  <c:v>4.2</c:v>
                </c:pt>
                <c:pt idx="119">
                  <c:v>4.0999999999999996</c:v>
                </c:pt>
                <c:pt idx="120">
                  <c:v>4</c:v>
                </c:pt>
                <c:pt idx="121">
                  <c:v>3.9</c:v>
                </c:pt>
                <c:pt idx="122">
                  <c:v>3.9</c:v>
                </c:pt>
                <c:pt idx="123">
                  <c:v>3.9</c:v>
                </c:pt>
                <c:pt idx="124">
                  <c:v>3.9</c:v>
                </c:pt>
                <c:pt idx="125">
                  <c:v>3.8</c:v>
                </c:pt>
                <c:pt idx="126">
                  <c:v>3.8</c:v>
                </c:pt>
                <c:pt idx="127">
                  <c:v>3.7</c:v>
                </c:pt>
                <c:pt idx="128">
                  <c:v>3.7</c:v>
                </c:pt>
                <c:pt idx="129">
                  <c:v>3.7</c:v>
                </c:pt>
                <c:pt idx="130">
                  <c:v>3.7</c:v>
                </c:pt>
                <c:pt idx="131">
                  <c:v>3.8</c:v>
                </c:pt>
                <c:pt idx="132">
                  <c:v>3.8</c:v>
                </c:pt>
                <c:pt idx="133">
                  <c:v>3.9</c:v>
                </c:pt>
                <c:pt idx="134">
                  <c:v>3.9</c:v>
                </c:pt>
                <c:pt idx="135">
                  <c:v>3.9</c:v>
                </c:pt>
                <c:pt idx="136">
                  <c:v>3.9</c:v>
                </c:pt>
                <c:pt idx="137">
                  <c:v>3.9</c:v>
                </c:pt>
                <c:pt idx="138">
                  <c:v>3.9</c:v>
                </c:pt>
                <c:pt idx="139">
                  <c:v>3.9</c:v>
                </c:pt>
                <c:pt idx="140">
                  <c:v>3.9</c:v>
                </c:pt>
                <c:pt idx="141">
                  <c:v>3.9</c:v>
                </c:pt>
                <c:pt idx="142">
                  <c:v>3.9</c:v>
                </c:pt>
                <c:pt idx="143">
                  <c:v>3.8</c:v>
                </c:pt>
                <c:pt idx="144">
                  <c:v>3.9</c:v>
                </c:pt>
                <c:pt idx="145">
                  <c:v>4</c:v>
                </c:pt>
                <c:pt idx="146">
                  <c:v>4.0999999999999996</c:v>
                </c:pt>
                <c:pt idx="147">
                  <c:v>4.0999999999999996</c:v>
                </c:pt>
                <c:pt idx="148">
                  <c:v>4.3</c:v>
                </c:pt>
                <c:pt idx="149">
                  <c:v>4.3</c:v>
                </c:pt>
                <c:pt idx="150">
                  <c:v>4.3</c:v>
                </c:pt>
                <c:pt idx="151">
                  <c:v>4.3</c:v>
                </c:pt>
                <c:pt idx="152">
                  <c:v>4.5</c:v>
                </c:pt>
                <c:pt idx="153">
                  <c:v>4.5</c:v>
                </c:pt>
                <c:pt idx="154">
                  <c:v>4.8</c:v>
                </c:pt>
                <c:pt idx="155">
                  <c:v>5</c:v>
                </c:pt>
                <c:pt idx="156">
                  <c:v>5.0999999999999996</c:v>
                </c:pt>
                <c:pt idx="157">
                  <c:v>5.0999999999999996</c:v>
                </c:pt>
                <c:pt idx="158">
                  <c:v>5.6</c:v>
                </c:pt>
                <c:pt idx="159">
                  <c:v>6.6</c:v>
                </c:pt>
                <c:pt idx="160">
                  <c:v>6.1</c:v>
                </c:pt>
                <c:pt idx="161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A5-4048-81A7-40520B96A332}"/>
            </c:ext>
          </c:extLst>
        </c:ser>
        <c:ser>
          <c:idx val="2"/>
          <c:order val="2"/>
          <c:tx>
            <c:strRef>
              <c:f>'Коста-Рика-Бриньоли-1993'!$K$2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'Коста-Рика-Бриньоли-1993'!$H$3:$H$164</c:f>
              <c:numCache>
                <c:formatCode>General</c:formatCode>
                <c:ptCount val="162"/>
                <c:pt idx="0">
                  <c:v>1862</c:v>
                </c:pt>
                <c:pt idx="1">
                  <c:v>1863</c:v>
                </c:pt>
                <c:pt idx="2">
                  <c:v>1864</c:v>
                </c:pt>
                <c:pt idx="3">
                  <c:v>1865</c:v>
                </c:pt>
                <c:pt idx="4">
                  <c:v>1866</c:v>
                </c:pt>
                <c:pt idx="5">
                  <c:v>1867</c:v>
                </c:pt>
                <c:pt idx="6">
                  <c:v>1868</c:v>
                </c:pt>
                <c:pt idx="7">
                  <c:v>1869</c:v>
                </c:pt>
                <c:pt idx="8">
                  <c:v>1870</c:v>
                </c:pt>
                <c:pt idx="9">
                  <c:v>1871</c:v>
                </c:pt>
                <c:pt idx="10">
                  <c:v>1872</c:v>
                </c:pt>
                <c:pt idx="11">
                  <c:v>1873</c:v>
                </c:pt>
                <c:pt idx="12">
                  <c:v>1874</c:v>
                </c:pt>
                <c:pt idx="13">
                  <c:v>1875</c:v>
                </c:pt>
                <c:pt idx="14">
                  <c:v>1876</c:v>
                </c:pt>
                <c:pt idx="15">
                  <c:v>1877</c:v>
                </c:pt>
                <c:pt idx="16">
                  <c:v>1878</c:v>
                </c:pt>
                <c:pt idx="17">
                  <c:v>1879</c:v>
                </c:pt>
                <c:pt idx="18">
                  <c:v>1880</c:v>
                </c:pt>
                <c:pt idx="19">
                  <c:v>1881</c:v>
                </c:pt>
                <c:pt idx="20">
                  <c:v>1882</c:v>
                </c:pt>
                <c:pt idx="21">
                  <c:v>1883</c:v>
                </c:pt>
                <c:pt idx="22">
                  <c:v>1884</c:v>
                </c:pt>
                <c:pt idx="23">
                  <c:v>1885</c:v>
                </c:pt>
                <c:pt idx="24">
                  <c:v>1886</c:v>
                </c:pt>
                <c:pt idx="25">
                  <c:v>1887</c:v>
                </c:pt>
                <c:pt idx="26">
                  <c:v>1888</c:v>
                </c:pt>
                <c:pt idx="27">
                  <c:v>1889</c:v>
                </c:pt>
                <c:pt idx="28">
                  <c:v>1890</c:v>
                </c:pt>
                <c:pt idx="29">
                  <c:v>1891</c:v>
                </c:pt>
                <c:pt idx="30">
                  <c:v>1892</c:v>
                </c:pt>
                <c:pt idx="31">
                  <c:v>1893</c:v>
                </c:pt>
                <c:pt idx="32">
                  <c:v>1894</c:v>
                </c:pt>
                <c:pt idx="33">
                  <c:v>1895</c:v>
                </c:pt>
                <c:pt idx="34">
                  <c:v>1896</c:v>
                </c:pt>
                <c:pt idx="35">
                  <c:v>1897</c:v>
                </c:pt>
                <c:pt idx="36">
                  <c:v>1898</c:v>
                </c:pt>
                <c:pt idx="37">
                  <c:v>1899</c:v>
                </c:pt>
                <c:pt idx="38">
                  <c:v>1900</c:v>
                </c:pt>
                <c:pt idx="39">
                  <c:v>1901</c:v>
                </c:pt>
                <c:pt idx="40">
                  <c:v>1902</c:v>
                </c:pt>
                <c:pt idx="41">
                  <c:v>1903</c:v>
                </c:pt>
                <c:pt idx="42">
                  <c:v>1904</c:v>
                </c:pt>
                <c:pt idx="43">
                  <c:v>1905</c:v>
                </c:pt>
                <c:pt idx="44">
                  <c:v>1906</c:v>
                </c:pt>
                <c:pt idx="45">
                  <c:v>1907</c:v>
                </c:pt>
                <c:pt idx="46">
                  <c:v>1908</c:v>
                </c:pt>
                <c:pt idx="47">
                  <c:v>1909</c:v>
                </c:pt>
                <c:pt idx="48">
                  <c:v>1910</c:v>
                </c:pt>
                <c:pt idx="49">
                  <c:v>1911</c:v>
                </c:pt>
                <c:pt idx="50">
                  <c:v>1912</c:v>
                </c:pt>
                <c:pt idx="51">
                  <c:v>1913</c:v>
                </c:pt>
                <c:pt idx="52">
                  <c:v>1914</c:v>
                </c:pt>
                <c:pt idx="53">
                  <c:v>1915</c:v>
                </c:pt>
                <c:pt idx="54">
                  <c:v>1916</c:v>
                </c:pt>
                <c:pt idx="55">
                  <c:v>1917</c:v>
                </c:pt>
                <c:pt idx="56">
                  <c:v>1918</c:v>
                </c:pt>
                <c:pt idx="57">
                  <c:v>1919</c:v>
                </c:pt>
                <c:pt idx="58">
                  <c:v>1920</c:v>
                </c:pt>
                <c:pt idx="59">
                  <c:v>1921</c:v>
                </c:pt>
                <c:pt idx="60">
                  <c:v>1922</c:v>
                </c:pt>
                <c:pt idx="61">
                  <c:v>1923</c:v>
                </c:pt>
                <c:pt idx="62">
                  <c:v>1924</c:v>
                </c:pt>
                <c:pt idx="63">
                  <c:v>1925</c:v>
                </c:pt>
                <c:pt idx="64">
                  <c:v>1926</c:v>
                </c:pt>
                <c:pt idx="65">
                  <c:v>1927</c:v>
                </c:pt>
                <c:pt idx="66">
                  <c:v>1928</c:v>
                </c:pt>
                <c:pt idx="67">
                  <c:v>1929</c:v>
                </c:pt>
                <c:pt idx="68">
                  <c:v>1930</c:v>
                </c:pt>
                <c:pt idx="69">
                  <c:v>1931</c:v>
                </c:pt>
                <c:pt idx="70">
                  <c:v>1932</c:v>
                </c:pt>
                <c:pt idx="71">
                  <c:v>1933</c:v>
                </c:pt>
                <c:pt idx="72">
                  <c:v>1934</c:v>
                </c:pt>
                <c:pt idx="73">
                  <c:v>1935</c:v>
                </c:pt>
                <c:pt idx="74">
                  <c:v>1936</c:v>
                </c:pt>
                <c:pt idx="75">
                  <c:v>1937</c:v>
                </c:pt>
                <c:pt idx="76">
                  <c:v>1938</c:v>
                </c:pt>
                <c:pt idx="77">
                  <c:v>1939</c:v>
                </c:pt>
                <c:pt idx="78">
                  <c:v>1940</c:v>
                </c:pt>
                <c:pt idx="79">
                  <c:v>1941</c:v>
                </c:pt>
                <c:pt idx="80">
                  <c:v>1942</c:v>
                </c:pt>
                <c:pt idx="81">
                  <c:v>1943</c:v>
                </c:pt>
                <c:pt idx="82">
                  <c:v>1944</c:v>
                </c:pt>
                <c:pt idx="83">
                  <c:v>1945</c:v>
                </c:pt>
                <c:pt idx="84">
                  <c:v>1946</c:v>
                </c:pt>
                <c:pt idx="85">
                  <c:v>1947</c:v>
                </c:pt>
                <c:pt idx="86">
                  <c:v>1948</c:v>
                </c:pt>
                <c:pt idx="87">
                  <c:v>1949</c:v>
                </c:pt>
                <c:pt idx="88">
                  <c:v>1950</c:v>
                </c:pt>
                <c:pt idx="89">
                  <c:v>1951</c:v>
                </c:pt>
                <c:pt idx="90">
                  <c:v>1952</c:v>
                </c:pt>
                <c:pt idx="91">
                  <c:v>1953</c:v>
                </c:pt>
                <c:pt idx="92">
                  <c:v>1954</c:v>
                </c:pt>
                <c:pt idx="93">
                  <c:v>1955</c:v>
                </c:pt>
                <c:pt idx="94">
                  <c:v>1956</c:v>
                </c:pt>
                <c:pt idx="95">
                  <c:v>1957</c:v>
                </c:pt>
                <c:pt idx="96">
                  <c:v>1958</c:v>
                </c:pt>
                <c:pt idx="97">
                  <c:v>1959</c:v>
                </c:pt>
                <c:pt idx="98">
                  <c:v>1960</c:v>
                </c:pt>
                <c:pt idx="99">
                  <c:v>1961</c:v>
                </c:pt>
                <c:pt idx="100">
                  <c:v>1962</c:v>
                </c:pt>
                <c:pt idx="101">
                  <c:v>1963</c:v>
                </c:pt>
                <c:pt idx="102">
                  <c:v>1964</c:v>
                </c:pt>
                <c:pt idx="103">
                  <c:v>1965</c:v>
                </c:pt>
                <c:pt idx="104">
                  <c:v>1966</c:v>
                </c:pt>
                <c:pt idx="105">
                  <c:v>1967</c:v>
                </c:pt>
                <c:pt idx="106">
                  <c:v>1968</c:v>
                </c:pt>
                <c:pt idx="107">
                  <c:v>1969</c:v>
                </c:pt>
                <c:pt idx="108">
                  <c:v>1970</c:v>
                </c:pt>
                <c:pt idx="109">
                  <c:v>1971</c:v>
                </c:pt>
                <c:pt idx="110">
                  <c:v>1972</c:v>
                </c:pt>
                <c:pt idx="111">
                  <c:v>1973</c:v>
                </c:pt>
                <c:pt idx="112">
                  <c:v>1974</c:v>
                </c:pt>
                <c:pt idx="113">
                  <c:v>1975</c:v>
                </c:pt>
                <c:pt idx="114">
                  <c:v>1976</c:v>
                </c:pt>
                <c:pt idx="115">
                  <c:v>1977</c:v>
                </c:pt>
                <c:pt idx="116">
                  <c:v>1978</c:v>
                </c:pt>
                <c:pt idx="117">
                  <c:v>1979</c:v>
                </c:pt>
                <c:pt idx="118">
                  <c:v>1980</c:v>
                </c:pt>
                <c:pt idx="119">
                  <c:v>1981</c:v>
                </c:pt>
                <c:pt idx="120">
                  <c:v>1982</c:v>
                </c:pt>
                <c:pt idx="121">
                  <c:v>1983</c:v>
                </c:pt>
                <c:pt idx="122">
                  <c:v>1984</c:v>
                </c:pt>
                <c:pt idx="123">
                  <c:v>1985</c:v>
                </c:pt>
                <c:pt idx="124">
                  <c:v>1986</c:v>
                </c:pt>
                <c:pt idx="125">
                  <c:v>1987</c:v>
                </c:pt>
                <c:pt idx="126">
                  <c:v>1988</c:v>
                </c:pt>
                <c:pt idx="127">
                  <c:v>1989</c:v>
                </c:pt>
                <c:pt idx="128">
                  <c:v>1990</c:v>
                </c:pt>
                <c:pt idx="129">
                  <c:v>1991</c:v>
                </c:pt>
                <c:pt idx="130">
                  <c:v>1992</c:v>
                </c:pt>
                <c:pt idx="131">
                  <c:v>1993</c:v>
                </c:pt>
                <c:pt idx="132">
                  <c:v>1994</c:v>
                </c:pt>
                <c:pt idx="133">
                  <c:v>1995</c:v>
                </c:pt>
                <c:pt idx="134">
                  <c:v>1996</c:v>
                </c:pt>
                <c:pt idx="135">
                  <c:v>1997</c:v>
                </c:pt>
                <c:pt idx="136">
                  <c:v>1998</c:v>
                </c:pt>
                <c:pt idx="137">
                  <c:v>1999</c:v>
                </c:pt>
                <c:pt idx="138">
                  <c:v>2000</c:v>
                </c:pt>
                <c:pt idx="139">
                  <c:v>2001</c:v>
                </c:pt>
                <c:pt idx="140">
                  <c:v>2002</c:v>
                </c:pt>
                <c:pt idx="141">
                  <c:v>2003</c:v>
                </c:pt>
                <c:pt idx="142">
                  <c:v>2004</c:v>
                </c:pt>
                <c:pt idx="143">
                  <c:v>2005</c:v>
                </c:pt>
                <c:pt idx="144">
                  <c:v>2006</c:v>
                </c:pt>
                <c:pt idx="145">
                  <c:v>2007</c:v>
                </c:pt>
                <c:pt idx="146">
                  <c:v>2008</c:v>
                </c:pt>
                <c:pt idx="147">
                  <c:v>2009</c:v>
                </c:pt>
                <c:pt idx="148">
                  <c:v>2010</c:v>
                </c:pt>
                <c:pt idx="149">
                  <c:v>2011</c:v>
                </c:pt>
                <c:pt idx="150">
                  <c:v>2012</c:v>
                </c:pt>
                <c:pt idx="151">
                  <c:v>2013</c:v>
                </c:pt>
                <c:pt idx="152">
                  <c:v>2014</c:v>
                </c:pt>
                <c:pt idx="153">
                  <c:v>2015</c:v>
                </c:pt>
                <c:pt idx="154">
                  <c:v>2016</c:v>
                </c:pt>
                <c:pt idx="155">
                  <c:v>2017</c:v>
                </c:pt>
                <c:pt idx="156">
                  <c:v>2018</c:v>
                </c:pt>
                <c:pt idx="157">
                  <c:v>2019</c:v>
                </c:pt>
                <c:pt idx="158">
                  <c:v>2020</c:v>
                </c:pt>
                <c:pt idx="159">
                  <c:v>2021</c:v>
                </c:pt>
                <c:pt idx="160">
                  <c:v>2022</c:v>
                </c:pt>
                <c:pt idx="161">
                  <c:v>2023</c:v>
                </c:pt>
              </c:numCache>
            </c:numRef>
          </c:xVal>
          <c:yVal>
            <c:numRef>
              <c:f>'Коста-Рика-Бриньоли-1993'!$K$3:$K$164</c:f>
              <c:numCache>
                <c:formatCode>0.0</c:formatCode>
                <c:ptCount val="162"/>
                <c:pt idx="0">
                  <c:v>17.5</c:v>
                </c:pt>
                <c:pt idx="1">
                  <c:v>17.569900000000001</c:v>
                </c:pt>
                <c:pt idx="2">
                  <c:v>17.642299999999999</c:v>
                </c:pt>
                <c:pt idx="3">
                  <c:v>17.719799999999999</c:v>
                </c:pt>
                <c:pt idx="4">
                  <c:v>17.8048</c:v>
                </c:pt>
                <c:pt idx="5">
                  <c:v>17.899999999999999</c:v>
                </c:pt>
                <c:pt idx="6">
                  <c:v>18.072700000000001</c:v>
                </c:pt>
                <c:pt idx="7">
                  <c:v>18.356800000000003</c:v>
                </c:pt>
                <c:pt idx="8">
                  <c:v>18.704499999999999</c:v>
                </c:pt>
                <c:pt idx="9">
                  <c:v>19.068199999999997</c:v>
                </c:pt>
                <c:pt idx="10">
                  <c:v>19.399999999999999</c:v>
                </c:pt>
                <c:pt idx="11">
                  <c:v>19.663899999999998</c:v>
                </c:pt>
                <c:pt idx="12">
                  <c:v>19.863799999999998</c:v>
                </c:pt>
                <c:pt idx="13">
                  <c:v>20.011700000000001</c:v>
                </c:pt>
                <c:pt idx="14">
                  <c:v>20.119700000000002</c:v>
                </c:pt>
                <c:pt idx="15">
                  <c:v>20.200000000000003</c:v>
                </c:pt>
                <c:pt idx="16">
                  <c:v>20.120299999999997</c:v>
                </c:pt>
                <c:pt idx="17">
                  <c:v>19.828299999999999</c:v>
                </c:pt>
                <c:pt idx="18">
                  <c:v>19.456200000000003</c:v>
                </c:pt>
                <c:pt idx="19">
                  <c:v>19.136099999999995</c:v>
                </c:pt>
                <c:pt idx="20">
                  <c:v>19</c:v>
                </c:pt>
                <c:pt idx="21">
                  <c:v>19.0854</c:v>
                </c:pt>
                <c:pt idx="22">
                  <c:v>19.2761</c:v>
                </c:pt>
                <c:pt idx="23">
                  <c:v>19.474300000000003</c:v>
                </c:pt>
                <c:pt idx="24">
                  <c:v>19.581500000000002</c:v>
                </c:pt>
                <c:pt idx="25">
                  <c:v>19.499999999999996</c:v>
                </c:pt>
                <c:pt idx="26">
                  <c:v>18.895800000000001</c:v>
                </c:pt>
                <c:pt idx="27">
                  <c:v>17.737899999999996</c:v>
                </c:pt>
                <c:pt idx="28">
                  <c:v>16.382099999999998</c:v>
                </c:pt>
                <c:pt idx="29">
                  <c:v>15.184200000000001</c:v>
                </c:pt>
                <c:pt idx="30">
                  <c:v>14.5</c:v>
                </c:pt>
                <c:pt idx="31">
                  <c:v>14.208800000000004</c:v>
                </c:pt>
                <c:pt idx="32">
                  <c:v>13.960899999999999</c:v>
                </c:pt>
                <c:pt idx="33">
                  <c:v>13.768600000000003</c:v>
                </c:pt>
                <c:pt idx="34">
                  <c:v>13.644200000000001</c:v>
                </c:pt>
                <c:pt idx="35">
                  <c:v>13.600000000000001</c:v>
                </c:pt>
                <c:pt idx="36">
                  <c:v>13.547999999999998</c:v>
                </c:pt>
                <c:pt idx="37">
                  <c:v>13.423999999999999</c:v>
                </c:pt>
                <c:pt idx="38">
                  <c:v>13.276</c:v>
                </c:pt>
                <c:pt idx="39">
                  <c:v>13.152000000000001</c:v>
                </c:pt>
                <c:pt idx="40">
                  <c:v>13.100000000000001</c:v>
                </c:pt>
                <c:pt idx="41">
                  <c:v>13.1858</c:v>
                </c:pt>
                <c:pt idx="42">
                  <c:v>13.4375</c:v>
                </c:pt>
                <c:pt idx="43">
                  <c:v>13.8462</c:v>
                </c:pt>
                <c:pt idx="44">
                  <c:v>14.403299999999998</c:v>
                </c:pt>
                <c:pt idx="45">
                  <c:v>15.099999999999994</c:v>
                </c:pt>
                <c:pt idx="46">
                  <c:v>16.1295</c:v>
                </c:pt>
                <c:pt idx="47">
                  <c:v>17.4802</c:v>
                </c:pt>
                <c:pt idx="48">
                  <c:v>18.836099999999998</c:v>
                </c:pt>
                <c:pt idx="49">
                  <c:v>19.881399999999999</c:v>
                </c:pt>
                <c:pt idx="50">
                  <c:v>20.299999999999997</c:v>
                </c:pt>
                <c:pt idx="51">
                  <c:v>19.939500000000002</c:v>
                </c:pt>
                <c:pt idx="52">
                  <c:v>19.050399999999996</c:v>
                </c:pt>
                <c:pt idx="53">
                  <c:v>17.921599999999998</c:v>
                </c:pt>
                <c:pt idx="54">
                  <c:v>16.841899999999995</c:v>
                </c:pt>
                <c:pt idx="55">
                  <c:v>16.100000000000001</c:v>
                </c:pt>
                <c:pt idx="56">
                  <c:v>15.764500000000005</c:v>
                </c:pt>
                <c:pt idx="57">
                  <c:v>15.6816</c:v>
                </c:pt>
                <c:pt idx="58">
                  <c:v>15.8064</c:v>
                </c:pt>
                <c:pt idx="59">
                  <c:v>16.094099999999997</c:v>
                </c:pt>
                <c:pt idx="60">
                  <c:v>16.5</c:v>
                </c:pt>
                <c:pt idx="61">
                  <c:v>17.194400000000002</c:v>
                </c:pt>
                <c:pt idx="62">
                  <c:v>18.227199999999996</c:v>
                </c:pt>
                <c:pt idx="63">
                  <c:v>19.372799999999998</c:v>
                </c:pt>
                <c:pt idx="64">
                  <c:v>20.4056</c:v>
                </c:pt>
                <c:pt idx="65">
                  <c:v>21.099999999999998</c:v>
                </c:pt>
                <c:pt idx="66">
                  <c:v>21.468300000000003</c:v>
                </c:pt>
                <c:pt idx="67">
                  <c:v>21.708699999999997</c:v>
                </c:pt>
                <c:pt idx="68">
                  <c:v>21.8751</c:v>
                </c:pt>
                <c:pt idx="69">
                  <c:v>22.020999999999997</c:v>
                </c:pt>
                <c:pt idx="70">
                  <c:v>22.2</c:v>
                </c:pt>
                <c:pt idx="71">
                  <c:v>22.405400000000004</c:v>
                </c:pt>
                <c:pt idx="72">
                  <c:v>22.599999999999998</c:v>
                </c:pt>
                <c:pt idx="73">
                  <c:v>22.792000000000002</c:v>
                </c:pt>
                <c:pt idx="74">
                  <c:v>22.9893</c:v>
                </c:pt>
                <c:pt idx="75">
                  <c:v>23.200000000000003</c:v>
                </c:pt>
                <c:pt idx="76">
                  <c:v>23.366199999999996</c:v>
                </c:pt>
                <c:pt idx="77">
                  <c:v>23.482400000000002</c:v>
                </c:pt>
                <c:pt idx="78">
                  <c:v>23.635500000000004</c:v>
                </c:pt>
                <c:pt idx="79">
                  <c:v>23.912400000000002</c:v>
                </c:pt>
                <c:pt idx="80">
                  <c:v>24.400000000000002</c:v>
                </c:pt>
                <c:pt idx="81">
                  <c:v>25.188400000000001</c:v>
                </c:pt>
                <c:pt idx="82">
                  <c:v>26.214699999999997</c:v>
                </c:pt>
                <c:pt idx="83">
                  <c:v>27.3368</c:v>
                </c:pt>
                <c:pt idx="84">
                  <c:v>28.412599999999998</c:v>
                </c:pt>
                <c:pt idx="85">
                  <c:v>29.300000000000004</c:v>
                </c:pt>
                <c:pt idx="86">
                  <c:v>30.128100000000003</c:v>
                </c:pt>
                <c:pt idx="87">
                  <c:v>31.0976</c:v>
                </c:pt>
                <c:pt idx="88">
                  <c:v>32.172899999999998</c:v>
                </c:pt>
                <c:pt idx="89">
                  <c:v>33.409350000000003</c:v>
                </c:pt>
                <c:pt idx="90">
                  <c:v>34</c:v>
                </c:pt>
                <c:pt idx="91">
                  <c:v>34.699999999999996</c:v>
                </c:pt>
                <c:pt idx="92">
                  <c:v>35.099999999999994</c:v>
                </c:pt>
                <c:pt idx="93">
                  <c:v>35.5</c:v>
                </c:pt>
                <c:pt idx="94">
                  <c:v>35.9</c:v>
                </c:pt>
                <c:pt idx="95">
                  <c:v>36.200000000000003</c:v>
                </c:pt>
                <c:pt idx="96">
                  <c:v>36.700000000000003</c:v>
                </c:pt>
                <c:pt idx="97">
                  <c:v>36.9</c:v>
                </c:pt>
                <c:pt idx="98">
                  <c:v>36.799999999999997</c:v>
                </c:pt>
                <c:pt idx="99">
                  <c:v>36.4</c:v>
                </c:pt>
                <c:pt idx="100">
                  <c:v>35.700000000000003</c:v>
                </c:pt>
                <c:pt idx="101">
                  <c:v>34.700000000000003</c:v>
                </c:pt>
                <c:pt idx="102">
                  <c:v>33.6</c:v>
                </c:pt>
                <c:pt idx="103">
                  <c:v>32.299999999999997</c:v>
                </c:pt>
                <c:pt idx="104">
                  <c:v>30.999999999999996</c:v>
                </c:pt>
                <c:pt idx="105">
                  <c:v>29.799999999999997</c:v>
                </c:pt>
                <c:pt idx="106">
                  <c:v>27.8</c:v>
                </c:pt>
                <c:pt idx="107">
                  <c:v>27.299999999999997</c:v>
                </c:pt>
                <c:pt idx="108">
                  <c:v>26.3</c:v>
                </c:pt>
                <c:pt idx="109">
                  <c:v>25.6</c:v>
                </c:pt>
                <c:pt idx="110">
                  <c:v>25</c:v>
                </c:pt>
                <c:pt idx="111">
                  <c:v>24.6</c:v>
                </c:pt>
                <c:pt idx="112">
                  <c:v>24.7</c:v>
                </c:pt>
                <c:pt idx="113">
                  <c:v>24.9</c:v>
                </c:pt>
                <c:pt idx="114">
                  <c:v>25.2</c:v>
                </c:pt>
                <c:pt idx="115">
                  <c:v>25.4</c:v>
                </c:pt>
                <c:pt idx="116">
                  <c:v>25.7</c:v>
                </c:pt>
                <c:pt idx="117">
                  <c:v>26.2</c:v>
                </c:pt>
                <c:pt idx="118">
                  <c:v>26.2</c:v>
                </c:pt>
                <c:pt idx="119">
                  <c:v>26.299999999999997</c:v>
                </c:pt>
                <c:pt idx="120">
                  <c:v>26.5</c:v>
                </c:pt>
                <c:pt idx="121">
                  <c:v>26.6</c:v>
                </c:pt>
                <c:pt idx="122">
                  <c:v>26.6</c:v>
                </c:pt>
                <c:pt idx="123">
                  <c:v>26.5</c:v>
                </c:pt>
                <c:pt idx="124">
                  <c:v>25.900000000000002</c:v>
                </c:pt>
                <c:pt idx="125">
                  <c:v>25.3</c:v>
                </c:pt>
                <c:pt idx="126">
                  <c:v>24.5</c:v>
                </c:pt>
                <c:pt idx="127">
                  <c:v>23.8</c:v>
                </c:pt>
                <c:pt idx="128">
                  <c:v>23</c:v>
                </c:pt>
                <c:pt idx="129">
                  <c:v>22</c:v>
                </c:pt>
                <c:pt idx="130">
                  <c:v>21.3</c:v>
                </c:pt>
                <c:pt idx="131">
                  <c:v>20.5</c:v>
                </c:pt>
                <c:pt idx="132">
                  <c:v>19.8</c:v>
                </c:pt>
                <c:pt idx="133">
                  <c:v>19.100000000000001</c:v>
                </c:pt>
                <c:pt idx="134">
                  <c:v>18.3</c:v>
                </c:pt>
                <c:pt idx="135">
                  <c:v>17.600000000000001</c:v>
                </c:pt>
                <c:pt idx="136">
                  <c:v>17.100000000000001</c:v>
                </c:pt>
                <c:pt idx="137">
                  <c:v>16.8</c:v>
                </c:pt>
                <c:pt idx="138">
                  <c:v>16.3</c:v>
                </c:pt>
                <c:pt idx="139">
                  <c:v>15.499999999999998</c:v>
                </c:pt>
                <c:pt idx="140">
                  <c:v>14.299999999999999</c:v>
                </c:pt>
                <c:pt idx="141">
                  <c:v>13.700000000000001</c:v>
                </c:pt>
                <c:pt idx="142">
                  <c:v>13.200000000000001</c:v>
                </c:pt>
                <c:pt idx="143">
                  <c:v>13.5</c:v>
                </c:pt>
                <c:pt idx="144">
                  <c:v>12.499999999999998</c:v>
                </c:pt>
                <c:pt idx="145">
                  <c:v>12.600000000000001</c:v>
                </c:pt>
                <c:pt idx="146">
                  <c:v>12.700000000000001</c:v>
                </c:pt>
                <c:pt idx="147">
                  <c:v>12.4</c:v>
                </c:pt>
                <c:pt idx="148">
                  <c:v>11.100000000000001</c:v>
                </c:pt>
                <c:pt idx="149">
                  <c:v>11.5</c:v>
                </c:pt>
                <c:pt idx="150">
                  <c:v>11.2</c:v>
                </c:pt>
                <c:pt idx="151">
                  <c:v>10.5</c:v>
                </c:pt>
                <c:pt idx="152">
                  <c:v>10.3</c:v>
                </c:pt>
                <c:pt idx="153">
                  <c:v>10.199999999999999</c:v>
                </c:pt>
                <c:pt idx="154">
                  <c:v>9.3999999999999986</c:v>
                </c:pt>
                <c:pt idx="155">
                  <c:v>8.8000000000000007</c:v>
                </c:pt>
                <c:pt idx="156">
                  <c:v>8.5</c:v>
                </c:pt>
                <c:pt idx="157">
                  <c:v>7.6</c:v>
                </c:pt>
                <c:pt idx="158">
                  <c:v>5.8000000000000007</c:v>
                </c:pt>
                <c:pt idx="159">
                  <c:v>3.9000000000000004</c:v>
                </c:pt>
                <c:pt idx="160">
                  <c:v>4.2000000000000011</c:v>
                </c:pt>
                <c:pt idx="161">
                  <c:v>4.6999999999999993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A5-4048-81A7-40520B96A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251592"/>
        <c:axId val="876209712"/>
      </c:scatterChart>
      <c:valAx>
        <c:axId val="959251592"/>
        <c:scaling>
          <c:orientation val="minMax"/>
          <c:max val="2030"/>
          <c:min val="18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209712"/>
        <c:crosses val="autoZero"/>
        <c:crossBetween val="midCat"/>
        <c:majorUnit val="10"/>
      </c:valAx>
      <c:valAx>
        <c:axId val="876209712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925159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'Коста-Рика-Бриньоли-2015'!$A$3:$A$121</c:f>
              <c:numCache>
                <c:formatCode>General</c:formatCode>
                <c:ptCount val="119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</c:numCache>
            </c:numRef>
          </c:cat>
          <c:val>
            <c:numRef>
              <c:f>'Коста-Рика-Бриньоли-2015'!$B$3:$B$121</c:f>
              <c:numCache>
                <c:formatCode>0.00</c:formatCode>
                <c:ptCount val="119"/>
                <c:pt idx="0">
                  <c:v>41.32</c:v>
                </c:pt>
                <c:pt idx="1">
                  <c:v>41.03</c:v>
                </c:pt>
                <c:pt idx="2">
                  <c:v>40.07</c:v>
                </c:pt>
                <c:pt idx="3">
                  <c:v>40.700000000000003</c:v>
                </c:pt>
                <c:pt idx="4">
                  <c:v>40.42</c:v>
                </c:pt>
                <c:pt idx="5">
                  <c:v>41.02</c:v>
                </c:pt>
                <c:pt idx="6">
                  <c:v>40.020000000000003</c:v>
                </c:pt>
                <c:pt idx="7">
                  <c:v>40.450000000000003</c:v>
                </c:pt>
                <c:pt idx="8">
                  <c:v>42.02</c:v>
                </c:pt>
                <c:pt idx="9">
                  <c:v>40.83</c:v>
                </c:pt>
                <c:pt idx="10">
                  <c:v>41.24</c:v>
                </c:pt>
                <c:pt idx="11">
                  <c:v>42.37</c:v>
                </c:pt>
                <c:pt idx="12">
                  <c:v>44.48</c:v>
                </c:pt>
                <c:pt idx="13">
                  <c:v>42.28</c:v>
                </c:pt>
                <c:pt idx="14">
                  <c:v>42.36</c:v>
                </c:pt>
                <c:pt idx="15">
                  <c:v>43.67</c:v>
                </c:pt>
                <c:pt idx="16">
                  <c:v>42.48</c:v>
                </c:pt>
                <c:pt idx="17">
                  <c:v>44.24</c:v>
                </c:pt>
                <c:pt idx="18">
                  <c:v>42.51</c:v>
                </c:pt>
                <c:pt idx="19">
                  <c:v>43.35</c:v>
                </c:pt>
                <c:pt idx="20">
                  <c:v>42.77</c:v>
                </c:pt>
                <c:pt idx="21">
                  <c:v>40.619999999999997</c:v>
                </c:pt>
                <c:pt idx="22">
                  <c:v>39.090000000000003</c:v>
                </c:pt>
                <c:pt idx="23">
                  <c:v>40.36</c:v>
                </c:pt>
                <c:pt idx="24">
                  <c:v>42.84</c:v>
                </c:pt>
                <c:pt idx="25">
                  <c:v>42.51</c:v>
                </c:pt>
                <c:pt idx="26">
                  <c:v>44.62</c:v>
                </c:pt>
                <c:pt idx="27">
                  <c:v>48.05</c:v>
                </c:pt>
                <c:pt idx="28">
                  <c:v>48.85</c:v>
                </c:pt>
                <c:pt idx="29">
                  <c:v>48.78</c:v>
                </c:pt>
                <c:pt idx="30">
                  <c:v>48.62</c:v>
                </c:pt>
                <c:pt idx="31">
                  <c:v>50.52</c:v>
                </c:pt>
                <c:pt idx="32">
                  <c:v>50.21</c:v>
                </c:pt>
                <c:pt idx="33">
                  <c:v>50.79</c:v>
                </c:pt>
                <c:pt idx="34">
                  <c:v>51.96</c:v>
                </c:pt>
                <c:pt idx="35">
                  <c:v>50.84</c:v>
                </c:pt>
                <c:pt idx="36">
                  <c:v>48.44</c:v>
                </c:pt>
                <c:pt idx="37">
                  <c:v>49.41</c:v>
                </c:pt>
                <c:pt idx="38">
                  <c:v>47.33</c:v>
                </c:pt>
                <c:pt idx="39">
                  <c:v>42.66</c:v>
                </c:pt>
                <c:pt idx="40">
                  <c:v>45.35</c:v>
                </c:pt>
                <c:pt idx="41">
                  <c:v>44.89</c:v>
                </c:pt>
                <c:pt idx="42">
                  <c:v>45.09</c:v>
                </c:pt>
                <c:pt idx="43">
                  <c:v>44.87</c:v>
                </c:pt>
                <c:pt idx="44">
                  <c:v>45.5</c:v>
                </c:pt>
                <c:pt idx="45">
                  <c:v>45.38</c:v>
                </c:pt>
                <c:pt idx="46">
                  <c:v>48.55</c:v>
                </c:pt>
                <c:pt idx="47">
                  <c:v>48.81</c:v>
                </c:pt>
                <c:pt idx="48">
                  <c:v>48.69</c:v>
                </c:pt>
                <c:pt idx="49">
                  <c:v>46.69</c:v>
                </c:pt>
                <c:pt idx="50">
                  <c:v>47.51</c:v>
                </c:pt>
                <c:pt idx="51">
                  <c:v>46.82</c:v>
                </c:pt>
                <c:pt idx="52">
                  <c:v>45.42</c:v>
                </c:pt>
                <c:pt idx="53">
                  <c:v>44.17</c:v>
                </c:pt>
                <c:pt idx="54">
                  <c:v>43.63</c:v>
                </c:pt>
                <c:pt idx="55">
                  <c:v>44.6</c:v>
                </c:pt>
                <c:pt idx="56">
                  <c:v>44.43</c:v>
                </c:pt>
                <c:pt idx="57">
                  <c:v>43.63</c:v>
                </c:pt>
                <c:pt idx="58">
                  <c:v>44.45</c:v>
                </c:pt>
                <c:pt idx="59">
                  <c:v>43.66</c:v>
                </c:pt>
                <c:pt idx="60">
                  <c:v>44.04</c:v>
                </c:pt>
                <c:pt idx="61">
                  <c:v>44.12</c:v>
                </c:pt>
                <c:pt idx="62">
                  <c:v>42.31</c:v>
                </c:pt>
                <c:pt idx="63">
                  <c:v>44.37</c:v>
                </c:pt>
                <c:pt idx="64">
                  <c:v>42.44</c:v>
                </c:pt>
                <c:pt idx="65">
                  <c:v>44.74</c:v>
                </c:pt>
                <c:pt idx="66">
                  <c:v>42.92</c:v>
                </c:pt>
                <c:pt idx="67">
                  <c:v>53.74</c:v>
                </c:pt>
                <c:pt idx="68">
                  <c:v>41.82</c:v>
                </c:pt>
                <c:pt idx="69">
                  <c:v>41.47</c:v>
                </c:pt>
                <c:pt idx="70">
                  <c:v>43.52</c:v>
                </c:pt>
                <c:pt idx="71">
                  <c:v>44.31</c:v>
                </c:pt>
                <c:pt idx="72">
                  <c:v>50.54</c:v>
                </c:pt>
                <c:pt idx="73">
                  <c:v>49.48</c:v>
                </c:pt>
                <c:pt idx="74">
                  <c:v>48.26</c:v>
                </c:pt>
                <c:pt idx="75">
                  <c:v>47.17</c:v>
                </c:pt>
                <c:pt idx="76">
                  <c:v>47.73</c:v>
                </c:pt>
                <c:pt idx="77">
                  <c:v>46.21</c:v>
                </c:pt>
                <c:pt idx="78">
                  <c:v>46.28</c:v>
                </c:pt>
                <c:pt idx="79">
                  <c:v>46.14</c:v>
                </c:pt>
                <c:pt idx="80">
                  <c:v>47.23</c:v>
                </c:pt>
                <c:pt idx="81">
                  <c:v>47.01</c:v>
                </c:pt>
                <c:pt idx="82">
                  <c:v>45.93</c:v>
                </c:pt>
                <c:pt idx="83">
                  <c:v>45.06</c:v>
                </c:pt>
                <c:pt idx="84">
                  <c:v>42.14</c:v>
                </c:pt>
                <c:pt idx="85">
                  <c:v>41.51</c:v>
                </c:pt>
                <c:pt idx="86">
                  <c:v>40.18</c:v>
                </c:pt>
                <c:pt idx="87">
                  <c:v>38.299999999999997</c:v>
                </c:pt>
                <c:pt idx="88">
                  <c:v>35.54</c:v>
                </c:pt>
                <c:pt idx="89">
                  <c:v>33.86</c:v>
                </c:pt>
                <c:pt idx="90">
                  <c:v>32.840000000000003</c:v>
                </c:pt>
                <c:pt idx="91">
                  <c:v>31.22</c:v>
                </c:pt>
                <c:pt idx="92">
                  <c:v>31.03</c:v>
                </c:pt>
                <c:pt idx="93">
                  <c:v>28.21</c:v>
                </c:pt>
                <c:pt idx="94">
                  <c:v>29.23</c:v>
                </c:pt>
                <c:pt idx="95">
                  <c:v>29.2</c:v>
                </c:pt>
                <c:pt idx="96">
                  <c:v>29.37</c:v>
                </c:pt>
                <c:pt idx="97">
                  <c:v>30.61</c:v>
                </c:pt>
                <c:pt idx="98">
                  <c:v>31.38</c:v>
                </c:pt>
                <c:pt idx="99">
                  <c:v>31.25</c:v>
                </c:pt>
                <c:pt idx="100">
                  <c:v>30.74</c:v>
                </c:pt>
                <c:pt idx="101">
                  <c:v>30.88</c:v>
                </c:pt>
                <c:pt idx="102">
                  <c:v>30.41</c:v>
                </c:pt>
                <c:pt idx="103">
                  <c:v>29.56</c:v>
                </c:pt>
                <c:pt idx="104">
                  <c:v>30.33</c:v>
                </c:pt>
                <c:pt idx="105">
                  <c:v>32.33</c:v>
                </c:pt>
                <c:pt idx="106">
                  <c:v>31.03</c:v>
                </c:pt>
                <c:pt idx="107">
                  <c:v>29.2</c:v>
                </c:pt>
                <c:pt idx="108">
                  <c:v>28.84</c:v>
                </c:pt>
                <c:pt idx="109">
                  <c:v>28.85</c:v>
                </c:pt>
                <c:pt idx="110">
                  <c:v>27.65</c:v>
                </c:pt>
                <c:pt idx="111">
                  <c:v>26.2</c:v>
                </c:pt>
                <c:pt idx="112">
                  <c:v>25.76</c:v>
                </c:pt>
                <c:pt idx="113">
                  <c:v>25.07</c:v>
                </c:pt>
                <c:pt idx="114">
                  <c:v>24.7</c:v>
                </c:pt>
                <c:pt idx="115">
                  <c:v>24.23</c:v>
                </c:pt>
                <c:pt idx="116">
                  <c:v>23.44</c:v>
                </c:pt>
                <c:pt idx="117">
                  <c:v>22.54</c:v>
                </c:pt>
                <c:pt idx="118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E-40E5-AF65-ADE1201B576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'Коста-Рика-Бриньоли-2015'!$A$3:$A$121</c:f>
              <c:numCache>
                <c:formatCode>General</c:formatCode>
                <c:ptCount val="119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</c:numCache>
            </c:numRef>
          </c:cat>
          <c:val>
            <c:numRef>
              <c:f>'Коста-Рика-Бриньоли-2015'!$C$3:$C$121</c:f>
              <c:numCache>
                <c:formatCode>0.00</c:formatCode>
                <c:ptCount val="119"/>
                <c:pt idx="0">
                  <c:v>25.47</c:v>
                </c:pt>
                <c:pt idx="1">
                  <c:v>19.190000000000001</c:v>
                </c:pt>
                <c:pt idx="2">
                  <c:v>18.84</c:v>
                </c:pt>
                <c:pt idx="3">
                  <c:v>17.96</c:v>
                </c:pt>
                <c:pt idx="4">
                  <c:v>18.440000000000001</c:v>
                </c:pt>
                <c:pt idx="5">
                  <c:v>18.57</c:v>
                </c:pt>
                <c:pt idx="6">
                  <c:v>19.96</c:v>
                </c:pt>
                <c:pt idx="7">
                  <c:v>20.420000000000002</c:v>
                </c:pt>
                <c:pt idx="8">
                  <c:v>22.42</c:v>
                </c:pt>
                <c:pt idx="9">
                  <c:v>22.56</c:v>
                </c:pt>
                <c:pt idx="10">
                  <c:v>23.2</c:v>
                </c:pt>
                <c:pt idx="11">
                  <c:v>35.659999999999997</c:v>
                </c:pt>
                <c:pt idx="12">
                  <c:v>23.61</c:v>
                </c:pt>
                <c:pt idx="13">
                  <c:v>26.61</c:v>
                </c:pt>
                <c:pt idx="14">
                  <c:v>23.26</c:v>
                </c:pt>
                <c:pt idx="15">
                  <c:v>23.65</c:v>
                </c:pt>
                <c:pt idx="16">
                  <c:v>34.369999999999997</c:v>
                </c:pt>
                <c:pt idx="17">
                  <c:v>24.91</c:v>
                </c:pt>
                <c:pt idx="18">
                  <c:v>24.14</c:v>
                </c:pt>
                <c:pt idx="19">
                  <c:v>31.75</c:v>
                </c:pt>
                <c:pt idx="20">
                  <c:v>25.34</c:v>
                </c:pt>
                <c:pt idx="21">
                  <c:v>29.08</c:v>
                </c:pt>
                <c:pt idx="22">
                  <c:v>28.13</c:v>
                </c:pt>
                <c:pt idx="23">
                  <c:v>25.34</c:v>
                </c:pt>
                <c:pt idx="24">
                  <c:v>25.28</c:v>
                </c:pt>
                <c:pt idx="25">
                  <c:v>31.07</c:v>
                </c:pt>
                <c:pt idx="26">
                  <c:v>27.94</c:v>
                </c:pt>
                <c:pt idx="27">
                  <c:v>28.84</c:v>
                </c:pt>
                <c:pt idx="28">
                  <c:v>29.11</c:v>
                </c:pt>
                <c:pt idx="29">
                  <c:v>28.62</c:v>
                </c:pt>
                <c:pt idx="30">
                  <c:v>29.83</c:v>
                </c:pt>
                <c:pt idx="31">
                  <c:v>28.45</c:v>
                </c:pt>
                <c:pt idx="32">
                  <c:v>27.5</c:v>
                </c:pt>
                <c:pt idx="33">
                  <c:v>26.85</c:v>
                </c:pt>
                <c:pt idx="34">
                  <c:v>26.44</c:v>
                </c:pt>
                <c:pt idx="35">
                  <c:v>25.68</c:v>
                </c:pt>
                <c:pt idx="36">
                  <c:v>27.05</c:v>
                </c:pt>
                <c:pt idx="37">
                  <c:v>26.65</c:v>
                </c:pt>
                <c:pt idx="38">
                  <c:v>36.08</c:v>
                </c:pt>
                <c:pt idx="39">
                  <c:v>30.65</c:v>
                </c:pt>
                <c:pt idx="40">
                  <c:v>33.69</c:v>
                </c:pt>
                <c:pt idx="41">
                  <c:v>24.7</c:v>
                </c:pt>
                <c:pt idx="42">
                  <c:v>24.56</c:v>
                </c:pt>
                <c:pt idx="43">
                  <c:v>23.73</c:v>
                </c:pt>
                <c:pt idx="44">
                  <c:v>26.24</c:v>
                </c:pt>
                <c:pt idx="45">
                  <c:v>28.52</c:v>
                </c:pt>
                <c:pt idx="46">
                  <c:v>23.98</c:v>
                </c:pt>
                <c:pt idx="47">
                  <c:v>23.07</c:v>
                </c:pt>
                <c:pt idx="48">
                  <c:v>23.88</c:v>
                </c:pt>
                <c:pt idx="49">
                  <c:v>24.37</c:v>
                </c:pt>
                <c:pt idx="50">
                  <c:v>22.55</c:v>
                </c:pt>
                <c:pt idx="51">
                  <c:v>24.7</c:v>
                </c:pt>
                <c:pt idx="52">
                  <c:v>22.74</c:v>
                </c:pt>
                <c:pt idx="53">
                  <c:v>21.55</c:v>
                </c:pt>
                <c:pt idx="54">
                  <c:v>18.32</c:v>
                </c:pt>
                <c:pt idx="55">
                  <c:v>22.59</c:v>
                </c:pt>
                <c:pt idx="56">
                  <c:v>20.62</c:v>
                </c:pt>
                <c:pt idx="57">
                  <c:v>18.78</c:v>
                </c:pt>
                <c:pt idx="58">
                  <c:v>17.260000000000002</c:v>
                </c:pt>
                <c:pt idx="59">
                  <c:v>18.88</c:v>
                </c:pt>
                <c:pt idx="60">
                  <c:v>17.63</c:v>
                </c:pt>
                <c:pt idx="61">
                  <c:v>17.489999999999998</c:v>
                </c:pt>
                <c:pt idx="62">
                  <c:v>20.3</c:v>
                </c:pt>
                <c:pt idx="63">
                  <c:v>17.09</c:v>
                </c:pt>
                <c:pt idx="64">
                  <c:v>16.010000000000002</c:v>
                </c:pt>
                <c:pt idx="65">
                  <c:v>14.81</c:v>
                </c:pt>
                <c:pt idx="66">
                  <c:v>13.31</c:v>
                </c:pt>
                <c:pt idx="67">
                  <c:v>14.06</c:v>
                </c:pt>
                <c:pt idx="68">
                  <c:v>12.37</c:v>
                </c:pt>
                <c:pt idx="69">
                  <c:v>11.93</c:v>
                </c:pt>
                <c:pt idx="70">
                  <c:v>11.41</c:v>
                </c:pt>
                <c:pt idx="71">
                  <c:v>10.88</c:v>
                </c:pt>
                <c:pt idx="72">
                  <c:v>10.74</c:v>
                </c:pt>
                <c:pt idx="73">
                  <c:v>10.75</c:v>
                </c:pt>
                <c:pt idx="74">
                  <c:v>9.73</c:v>
                </c:pt>
                <c:pt idx="75">
                  <c:v>9.6300000000000008</c:v>
                </c:pt>
                <c:pt idx="76">
                  <c:v>8.82</c:v>
                </c:pt>
                <c:pt idx="77">
                  <c:v>9.35</c:v>
                </c:pt>
                <c:pt idx="78">
                  <c:v>7.95</c:v>
                </c:pt>
                <c:pt idx="79">
                  <c:v>8.41</c:v>
                </c:pt>
                <c:pt idx="80">
                  <c:v>7.99</c:v>
                </c:pt>
                <c:pt idx="81">
                  <c:v>7.42</c:v>
                </c:pt>
                <c:pt idx="82">
                  <c:v>7.97</c:v>
                </c:pt>
                <c:pt idx="83">
                  <c:v>8.0299999999999994</c:v>
                </c:pt>
                <c:pt idx="84">
                  <c:v>8.3699999999999992</c:v>
                </c:pt>
                <c:pt idx="85">
                  <c:v>8.4600000000000009</c:v>
                </c:pt>
                <c:pt idx="86">
                  <c:v>7.26</c:v>
                </c:pt>
                <c:pt idx="87">
                  <c:v>6.93</c:v>
                </c:pt>
                <c:pt idx="88">
                  <c:v>6.39</c:v>
                </c:pt>
                <c:pt idx="89">
                  <c:v>6.77</c:v>
                </c:pt>
                <c:pt idx="90">
                  <c:v>6.54</c:v>
                </c:pt>
                <c:pt idx="91">
                  <c:v>5.86</c:v>
                </c:pt>
                <c:pt idx="92">
                  <c:v>5.86</c:v>
                </c:pt>
                <c:pt idx="93">
                  <c:v>5.12</c:v>
                </c:pt>
                <c:pt idx="94">
                  <c:v>4.9000000000000004</c:v>
                </c:pt>
                <c:pt idx="95">
                  <c:v>4.83</c:v>
                </c:pt>
                <c:pt idx="96">
                  <c:v>4.58</c:v>
                </c:pt>
                <c:pt idx="97">
                  <c:v>4.25</c:v>
                </c:pt>
                <c:pt idx="98">
                  <c:v>3.99</c:v>
                </c:pt>
                <c:pt idx="99">
                  <c:v>4.1100000000000003</c:v>
                </c:pt>
                <c:pt idx="100">
                  <c:v>4.0599999999999996</c:v>
                </c:pt>
                <c:pt idx="101">
                  <c:v>3.82</c:v>
                </c:pt>
                <c:pt idx="102">
                  <c:v>3.8</c:v>
                </c:pt>
                <c:pt idx="103">
                  <c:v>3.81</c:v>
                </c:pt>
                <c:pt idx="104">
                  <c:v>3.9</c:v>
                </c:pt>
                <c:pt idx="105">
                  <c:v>4.01</c:v>
                </c:pt>
                <c:pt idx="106">
                  <c:v>3.9</c:v>
                </c:pt>
                <c:pt idx="107">
                  <c:v>3.89</c:v>
                </c:pt>
                <c:pt idx="108">
                  <c:v>3.88</c:v>
                </c:pt>
                <c:pt idx="109">
                  <c:v>3.9</c:v>
                </c:pt>
                <c:pt idx="110">
                  <c:v>3.83</c:v>
                </c:pt>
                <c:pt idx="111">
                  <c:v>3.89</c:v>
                </c:pt>
                <c:pt idx="112">
                  <c:v>3.94</c:v>
                </c:pt>
                <c:pt idx="113">
                  <c:v>3.97</c:v>
                </c:pt>
                <c:pt idx="114">
                  <c:v>4.13</c:v>
                </c:pt>
                <c:pt idx="115">
                  <c:v>4.25</c:v>
                </c:pt>
                <c:pt idx="116">
                  <c:v>4.1399999999999997</c:v>
                </c:pt>
                <c:pt idx="117">
                  <c:v>4.1500000000000004</c:v>
                </c:pt>
                <c:pt idx="118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E-40E5-AF65-ADE1201B576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'Коста-Рика-Бриньоли-2015'!$A$3:$A$121</c:f>
              <c:numCache>
                <c:formatCode>General</c:formatCode>
                <c:ptCount val="119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</c:numCache>
            </c:numRef>
          </c:cat>
          <c:val>
            <c:numRef>
              <c:f>'Коста-Рика-Бриньоли-2015'!$D$3:$D$121</c:f>
              <c:numCache>
                <c:formatCode>0.00</c:formatCode>
                <c:ptCount val="119"/>
                <c:pt idx="0">
                  <c:v>41.173400000000001</c:v>
                </c:pt>
                <c:pt idx="1">
                  <c:v>40.869</c:v>
                </c:pt>
                <c:pt idx="2">
                  <c:v>40.613599999999998</c:v>
                </c:pt>
                <c:pt idx="3">
                  <c:v>40.509599999999999</c:v>
                </c:pt>
                <c:pt idx="4">
                  <c:v>40.478200000000001</c:v>
                </c:pt>
                <c:pt idx="5">
                  <c:v>40.5045</c:v>
                </c:pt>
                <c:pt idx="6">
                  <c:v>40.553600000000003</c:v>
                </c:pt>
                <c:pt idx="7">
                  <c:v>40.762900000000002</c:v>
                </c:pt>
                <c:pt idx="8">
                  <c:v>41.091799999999999</c:v>
                </c:pt>
                <c:pt idx="9">
                  <c:v>41.395200000000003</c:v>
                </c:pt>
                <c:pt idx="10">
                  <c:v>41.837699999999998</c:v>
                </c:pt>
                <c:pt idx="11">
                  <c:v>42.395200000000003</c:v>
                </c:pt>
                <c:pt idx="12">
                  <c:v>42.844700000000003</c:v>
                </c:pt>
                <c:pt idx="13">
                  <c:v>42.9544</c:v>
                </c:pt>
                <c:pt idx="14">
                  <c:v>43.0379</c:v>
                </c:pt>
                <c:pt idx="15">
                  <c:v>43.183900000000001</c:v>
                </c:pt>
                <c:pt idx="16">
                  <c:v>43.255099999999999</c:v>
                </c:pt>
                <c:pt idx="17">
                  <c:v>43.276400000000002</c:v>
                </c:pt>
                <c:pt idx="18">
                  <c:v>43.014200000000002</c:v>
                </c:pt>
                <c:pt idx="19">
                  <c:v>42.556100000000001</c:v>
                </c:pt>
                <c:pt idx="20">
                  <c:v>41.821599999999997</c:v>
                </c:pt>
                <c:pt idx="21">
                  <c:v>40.994999999999997</c:v>
                </c:pt>
                <c:pt idx="22">
                  <c:v>40.576599999999999</c:v>
                </c:pt>
                <c:pt idx="23">
                  <c:v>40.941800000000001</c:v>
                </c:pt>
                <c:pt idx="24">
                  <c:v>41.970199999999998</c:v>
                </c:pt>
                <c:pt idx="25">
                  <c:v>43.347799999999999</c:v>
                </c:pt>
                <c:pt idx="26">
                  <c:v>45.0503</c:v>
                </c:pt>
                <c:pt idx="27">
                  <c:v>46.7744</c:v>
                </c:pt>
                <c:pt idx="28">
                  <c:v>48.073</c:v>
                </c:pt>
                <c:pt idx="29">
                  <c:v>48.924700000000001</c:v>
                </c:pt>
                <c:pt idx="30">
                  <c:v>49.566600000000001</c:v>
                </c:pt>
                <c:pt idx="31">
                  <c:v>50.187899999999999</c:v>
                </c:pt>
                <c:pt idx="32">
                  <c:v>50.662199999999999</c:v>
                </c:pt>
                <c:pt idx="33">
                  <c:v>50.973599999999998</c:v>
                </c:pt>
                <c:pt idx="34">
                  <c:v>50.9557</c:v>
                </c:pt>
                <c:pt idx="35">
                  <c:v>50.380699999999997</c:v>
                </c:pt>
                <c:pt idx="36">
                  <c:v>49.355800000000002</c:v>
                </c:pt>
                <c:pt idx="37">
                  <c:v>48.141100000000002</c:v>
                </c:pt>
                <c:pt idx="38">
                  <c:v>46.691400000000002</c:v>
                </c:pt>
                <c:pt idx="39">
                  <c:v>45.384500000000003</c:v>
                </c:pt>
                <c:pt idx="40">
                  <c:v>44.811399999999999</c:v>
                </c:pt>
                <c:pt idx="41">
                  <c:v>44.654400000000003</c:v>
                </c:pt>
                <c:pt idx="42">
                  <c:v>44.775599999999997</c:v>
                </c:pt>
                <c:pt idx="43">
                  <c:v>45.1158</c:v>
                </c:pt>
                <c:pt idx="44">
                  <c:v>45.720399999999998</c:v>
                </c:pt>
                <c:pt idx="45">
                  <c:v>46.552900000000001</c:v>
                </c:pt>
                <c:pt idx="46">
                  <c:v>47.5032</c:v>
                </c:pt>
                <c:pt idx="47">
                  <c:v>48.070500000000003</c:v>
                </c:pt>
                <c:pt idx="48">
                  <c:v>48.102699999999999</c:v>
                </c:pt>
                <c:pt idx="49">
                  <c:v>47.694400000000002</c:v>
                </c:pt>
                <c:pt idx="50">
                  <c:v>47.1357</c:v>
                </c:pt>
                <c:pt idx="51">
                  <c:v>46.382100000000001</c:v>
                </c:pt>
                <c:pt idx="52">
                  <c:v>45.5139</c:v>
                </c:pt>
                <c:pt idx="53">
                  <c:v>44.757199999999997</c:v>
                </c:pt>
                <c:pt idx="54">
                  <c:v>44.306899999999999</c:v>
                </c:pt>
                <c:pt idx="55">
                  <c:v>44.162100000000002</c:v>
                </c:pt>
                <c:pt idx="56">
                  <c:v>44.0961</c:v>
                </c:pt>
                <c:pt idx="57">
                  <c:v>44.028599999999997</c:v>
                </c:pt>
                <c:pt idx="58">
                  <c:v>43.990299999999998</c:v>
                </c:pt>
                <c:pt idx="59">
                  <c:v>43.878900000000002</c:v>
                </c:pt>
                <c:pt idx="60">
                  <c:v>43.745699999999999</c:v>
                </c:pt>
                <c:pt idx="61">
                  <c:v>43.5687</c:v>
                </c:pt>
                <c:pt idx="62">
                  <c:v>43.424199999999999</c:v>
                </c:pt>
                <c:pt idx="63">
                  <c:v>43.572299999999998</c:v>
                </c:pt>
                <c:pt idx="64">
                  <c:v>43.901499999999999</c:v>
                </c:pt>
                <c:pt idx="65">
                  <c:v>44.566400000000002</c:v>
                </c:pt>
                <c:pt idx="66">
                  <c:v>45.234400000000001</c:v>
                </c:pt>
                <c:pt idx="67">
                  <c:v>45.630600000000001</c:v>
                </c:pt>
                <c:pt idx="68">
                  <c:v>44.7089</c:v>
                </c:pt>
                <c:pt idx="69">
                  <c:v>44.125999999999998</c:v>
                </c:pt>
                <c:pt idx="70">
                  <c:v>44.576000000000001</c:v>
                </c:pt>
                <c:pt idx="71">
                  <c:v>45.8673</c:v>
                </c:pt>
                <c:pt idx="72">
                  <c:v>47.456499999999998</c:v>
                </c:pt>
                <c:pt idx="73">
                  <c:v>48.281199999999998</c:v>
                </c:pt>
                <c:pt idx="74">
                  <c:v>48.3065</c:v>
                </c:pt>
                <c:pt idx="75">
                  <c:v>47.897399999999998</c:v>
                </c:pt>
                <c:pt idx="76">
                  <c:v>47.403300000000002</c:v>
                </c:pt>
                <c:pt idx="77">
                  <c:v>46.931100000000001</c:v>
                </c:pt>
                <c:pt idx="78">
                  <c:v>46.696599999999997</c:v>
                </c:pt>
                <c:pt idx="79">
                  <c:v>46.6753</c:v>
                </c:pt>
                <c:pt idx="80">
                  <c:v>46.703800000000001</c:v>
                </c:pt>
                <c:pt idx="81">
                  <c:v>46.440100000000001</c:v>
                </c:pt>
                <c:pt idx="82">
                  <c:v>45.7179</c:v>
                </c:pt>
                <c:pt idx="83">
                  <c:v>44.560600000000001</c:v>
                </c:pt>
                <c:pt idx="84">
                  <c:v>43.062399999999997</c:v>
                </c:pt>
                <c:pt idx="85">
                  <c:v>41.484099999999998</c:v>
                </c:pt>
                <c:pt idx="86">
                  <c:v>39.778799999999997</c:v>
                </c:pt>
                <c:pt idx="87">
                  <c:v>37.9084</c:v>
                </c:pt>
                <c:pt idx="88">
                  <c:v>35.968499999999999</c:v>
                </c:pt>
                <c:pt idx="89">
                  <c:v>34.185200000000002</c:v>
                </c:pt>
                <c:pt idx="90">
                  <c:v>32.641800000000003</c:v>
                </c:pt>
                <c:pt idx="91">
                  <c:v>31.312999999999999</c:v>
                </c:pt>
                <c:pt idx="92">
                  <c:v>30.239699999999999</c:v>
                </c:pt>
                <c:pt idx="93">
                  <c:v>29.431999999999999</c:v>
                </c:pt>
                <c:pt idx="94">
                  <c:v>29.1632</c:v>
                </c:pt>
                <c:pt idx="95">
                  <c:v>29.299199999999999</c:v>
                </c:pt>
                <c:pt idx="96">
                  <c:v>29.728400000000001</c:v>
                </c:pt>
                <c:pt idx="97">
                  <c:v>30.305900000000001</c:v>
                </c:pt>
                <c:pt idx="98">
                  <c:v>30.767399999999999</c:v>
                </c:pt>
                <c:pt idx="99">
                  <c:v>30.95</c:v>
                </c:pt>
                <c:pt idx="100">
                  <c:v>30.895099999999999</c:v>
                </c:pt>
                <c:pt idx="101">
                  <c:v>30.7439</c:v>
                </c:pt>
                <c:pt idx="102">
                  <c:v>30.586099999999998</c:v>
                </c:pt>
                <c:pt idx="103">
                  <c:v>30.5566</c:v>
                </c:pt>
                <c:pt idx="104">
                  <c:v>30.7319</c:v>
                </c:pt>
                <c:pt idx="105">
                  <c:v>30.855899999999998</c:v>
                </c:pt>
                <c:pt idx="106">
                  <c:v>30.538900000000002</c:v>
                </c:pt>
                <c:pt idx="107">
                  <c:v>29.8825</c:v>
                </c:pt>
                <c:pt idx="108">
                  <c:v>29.151700000000002</c:v>
                </c:pt>
                <c:pt idx="109">
                  <c:v>28.3843</c:v>
                </c:pt>
                <c:pt idx="110">
                  <c:v>27.514199999999999</c:v>
                </c:pt>
                <c:pt idx="111">
                  <c:v>26.630400000000002</c:v>
                </c:pt>
                <c:pt idx="112">
                  <c:v>25.8673</c:v>
                </c:pt>
                <c:pt idx="113">
                  <c:v>25.215800000000002</c:v>
                </c:pt>
                <c:pt idx="114">
                  <c:v>24.631</c:v>
                </c:pt>
                <c:pt idx="115">
                  <c:v>24.019500000000001</c:v>
                </c:pt>
                <c:pt idx="116">
                  <c:v>23.3108</c:v>
                </c:pt>
                <c:pt idx="117">
                  <c:v>22.5046</c:v>
                </c:pt>
                <c:pt idx="118">
                  <c:v>21.643899999999999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BE-40E5-AF65-ADE1201B576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'Коста-Рика-Бриньоли-2015'!$A$3:$A$121</c:f>
              <c:numCache>
                <c:formatCode>General</c:formatCode>
                <c:ptCount val="119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</c:numCache>
            </c:numRef>
          </c:cat>
          <c:val>
            <c:numRef>
              <c:f>'Коста-Рика-Бриньоли-2015'!$E$3:$E$121</c:f>
              <c:numCache>
                <c:formatCode>0.00</c:formatCode>
                <c:ptCount val="119"/>
                <c:pt idx="0">
                  <c:v>22.968699999999998</c:v>
                </c:pt>
                <c:pt idx="1">
                  <c:v>20.960100000000001</c:v>
                </c:pt>
                <c:pt idx="2">
                  <c:v>19.451699999999999</c:v>
                </c:pt>
                <c:pt idx="3">
                  <c:v>18.589700000000001</c:v>
                </c:pt>
                <c:pt idx="4">
                  <c:v>18.398199999999999</c:v>
                </c:pt>
                <c:pt idx="5">
                  <c:v>18.774999999999999</c:v>
                </c:pt>
                <c:pt idx="6">
                  <c:v>19.6265</c:v>
                </c:pt>
                <c:pt idx="7">
                  <c:v>20.817900000000002</c:v>
                </c:pt>
                <c:pt idx="8">
                  <c:v>22.281400000000001</c:v>
                </c:pt>
                <c:pt idx="9">
                  <c:v>23.869199999999999</c:v>
                </c:pt>
                <c:pt idx="10">
                  <c:v>25.4617</c:v>
                </c:pt>
                <c:pt idx="11">
                  <c:v>26.6769</c:v>
                </c:pt>
                <c:pt idx="12">
                  <c:v>26.681100000000001</c:v>
                </c:pt>
                <c:pt idx="13">
                  <c:v>26.436599999999999</c:v>
                </c:pt>
                <c:pt idx="14">
                  <c:v>26.291799999999999</c:v>
                </c:pt>
                <c:pt idx="15">
                  <c:v>26.629899999999999</c:v>
                </c:pt>
                <c:pt idx="16">
                  <c:v>27.227499999999999</c:v>
                </c:pt>
                <c:pt idx="17">
                  <c:v>27.2653</c:v>
                </c:pt>
                <c:pt idx="18">
                  <c:v>27.352399999999999</c:v>
                </c:pt>
                <c:pt idx="19">
                  <c:v>27.627099999999999</c:v>
                </c:pt>
                <c:pt idx="20">
                  <c:v>27.584900000000001</c:v>
                </c:pt>
                <c:pt idx="21">
                  <c:v>27.545999999999999</c:v>
                </c:pt>
                <c:pt idx="22">
                  <c:v>27.381799999999998</c:v>
                </c:pt>
                <c:pt idx="23">
                  <c:v>27.270199999999999</c:v>
                </c:pt>
                <c:pt idx="24">
                  <c:v>27.539000000000001</c:v>
                </c:pt>
                <c:pt idx="25">
                  <c:v>28.1297</c:v>
                </c:pt>
                <c:pt idx="26">
                  <c:v>28.5322</c:v>
                </c:pt>
                <c:pt idx="27">
                  <c:v>28.824400000000001</c:v>
                </c:pt>
                <c:pt idx="28">
                  <c:v>28.965800000000002</c:v>
                </c:pt>
                <c:pt idx="29">
                  <c:v>28.918900000000001</c:v>
                </c:pt>
                <c:pt idx="30">
                  <c:v>28.6753</c:v>
                </c:pt>
                <c:pt idx="31">
                  <c:v>28.166399999999999</c:v>
                </c:pt>
                <c:pt idx="32">
                  <c:v>27.5549</c:v>
                </c:pt>
                <c:pt idx="33">
                  <c:v>27.060199999999998</c:v>
                </c:pt>
                <c:pt idx="34">
                  <c:v>26.890499999999999</c:v>
                </c:pt>
                <c:pt idx="35">
                  <c:v>27.2121</c:v>
                </c:pt>
                <c:pt idx="36">
                  <c:v>28.101299999999998</c:v>
                </c:pt>
                <c:pt idx="37">
                  <c:v>29.3277</c:v>
                </c:pt>
                <c:pt idx="38">
                  <c:v>30.450900000000001</c:v>
                </c:pt>
                <c:pt idx="39">
                  <c:v>30.494900000000001</c:v>
                </c:pt>
                <c:pt idx="40">
                  <c:v>29.609500000000001</c:v>
                </c:pt>
                <c:pt idx="41">
                  <c:v>27.9754</c:v>
                </c:pt>
                <c:pt idx="42">
                  <c:v>26.589600000000001</c:v>
                </c:pt>
                <c:pt idx="43">
                  <c:v>25.794</c:v>
                </c:pt>
                <c:pt idx="44">
                  <c:v>25.5243</c:v>
                </c:pt>
                <c:pt idx="45">
                  <c:v>25.303799999999999</c:v>
                </c:pt>
                <c:pt idx="46">
                  <c:v>24.7987</c:v>
                </c:pt>
                <c:pt idx="47">
                  <c:v>24.3184</c:v>
                </c:pt>
                <c:pt idx="48">
                  <c:v>24.008800000000001</c:v>
                </c:pt>
                <c:pt idx="49">
                  <c:v>23.765799999999999</c:v>
                </c:pt>
                <c:pt idx="50">
                  <c:v>23.459800000000001</c:v>
                </c:pt>
                <c:pt idx="51">
                  <c:v>23.081900000000001</c:v>
                </c:pt>
                <c:pt idx="52">
                  <c:v>22.441400000000002</c:v>
                </c:pt>
                <c:pt idx="53">
                  <c:v>21.670999999999999</c:v>
                </c:pt>
                <c:pt idx="54">
                  <c:v>20.963200000000001</c:v>
                </c:pt>
                <c:pt idx="55">
                  <c:v>20.4863</c:v>
                </c:pt>
                <c:pt idx="56">
                  <c:v>19.880099999999999</c:v>
                </c:pt>
                <c:pt idx="57">
                  <c:v>19.204899999999999</c:v>
                </c:pt>
                <c:pt idx="58">
                  <c:v>18.6692</c:v>
                </c:pt>
                <c:pt idx="59">
                  <c:v>18.3965</c:v>
                </c:pt>
                <c:pt idx="60">
                  <c:v>18.228300000000001</c:v>
                </c:pt>
                <c:pt idx="61">
                  <c:v>18.102900000000002</c:v>
                </c:pt>
                <c:pt idx="62">
                  <c:v>17.838999999999999</c:v>
                </c:pt>
                <c:pt idx="63">
                  <c:v>17.1326</c:v>
                </c:pt>
                <c:pt idx="64">
                  <c:v>16.172000000000001</c:v>
                </c:pt>
                <c:pt idx="65">
                  <c:v>15.136900000000001</c:v>
                </c:pt>
                <c:pt idx="66">
                  <c:v>14.174799999999999</c:v>
                </c:pt>
                <c:pt idx="67">
                  <c:v>13.3675</c:v>
                </c:pt>
                <c:pt idx="68">
                  <c:v>12.6242</c:v>
                </c:pt>
                <c:pt idx="69">
                  <c:v>11.9923</c:v>
                </c:pt>
                <c:pt idx="70">
                  <c:v>11.4686</c:v>
                </c:pt>
                <c:pt idx="71">
                  <c:v>11.0372</c:v>
                </c:pt>
                <c:pt idx="72">
                  <c:v>10.6707</c:v>
                </c:pt>
                <c:pt idx="73">
                  <c:v>10.3102</c:v>
                </c:pt>
                <c:pt idx="74">
                  <c:v>9.9107000000000003</c:v>
                </c:pt>
                <c:pt idx="75">
                  <c:v>9.5149000000000008</c:v>
                </c:pt>
                <c:pt idx="76">
                  <c:v>9.1297999999999995</c:v>
                </c:pt>
                <c:pt idx="77">
                  <c:v>8.7850000000000001</c:v>
                </c:pt>
                <c:pt idx="78">
                  <c:v>8.4483999999999995</c:v>
                </c:pt>
                <c:pt idx="79">
                  <c:v>8.2007999999999992</c:v>
                </c:pt>
                <c:pt idx="80">
                  <c:v>8.0233000000000008</c:v>
                </c:pt>
                <c:pt idx="81">
                  <c:v>7.9390999999999998</c:v>
                </c:pt>
                <c:pt idx="82">
                  <c:v>7.9642999999999997</c:v>
                </c:pt>
                <c:pt idx="83">
                  <c:v>8.0114000000000001</c:v>
                </c:pt>
                <c:pt idx="84">
                  <c:v>7.9943</c:v>
                </c:pt>
                <c:pt idx="85">
                  <c:v>7.8300999999999998</c:v>
                </c:pt>
                <c:pt idx="86">
                  <c:v>7.5114999999999998</c:v>
                </c:pt>
                <c:pt idx="87">
                  <c:v>7.157</c:v>
                </c:pt>
                <c:pt idx="88">
                  <c:v>6.8346</c:v>
                </c:pt>
                <c:pt idx="89">
                  <c:v>6.5673000000000004</c:v>
                </c:pt>
                <c:pt idx="90">
                  <c:v>6.2888999999999999</c:v>
                </c:pt>
                <c:pt idx="91">
                  <c:v>5.9737999999999998</c:v>
                </c:pt>
                <c:pt idx="92">
                  <c:v>5.6467000000000001</c:v>
                </c:pt>
                <c:pt idx="93">
                  <c:v>5.3094000000000001</c:v>
                </c:pt>
                <c:pt idx="94">
                  <c:v>5.0064000000000002</c:v>
                </c:pt>
                <c:pt idx="95">
                  <c:v>4.7446000000000002</c:v>
                </c:pt>
                <c:pt idx="96">
                  <c:v>4.5091999999999999</c:v>
                </c:pt>
                <c:pt idx="97">
                  <c:v>4.3026999999999997</c:v>
                </c:pt>
                <c:pt idx="98">
                  <c:v>4.1417000000000002</c:v>
                </c:pt>
                <c:pt idx="99">
                  <c:v>4.0324</c:v>
                </c:pt>
                <c:pt idx="100">
                  <c:v>3.9504999999999999</c:v>
                </c:pt>
                <c:pt idx="101">
                  <c:v>3.8873000000000002</c:v>
                </c:pt>
                <c:pt idx="102">
                  <c:v>3.8557999999999999</c:v>
                </c:pt>
                <c:pt idx="103">
                  <c:v>3.8559000000000001</c:v>
                </c:pt>
                <c:pt idx="104">
                  <c:v>3.8761000000000001</c:v>
                </c:pt>
                <c:pt idx="105">
                  <c:v>3.8956</c:v>
                </c:pt>
                <c:pt idx="106">
                  <c:v>3.8986999999999998</c:v>
                </c:pt>
                <c:pt idx="107">
                  <c:v>3.8923000000000001</c:v>
                </c:pt>
                <c:pt idx="108">
                  <c:v>3.8837000000000002</c:v>
                </c:pt>
                <c:pt idx="109">
                  <c:v>3.8797999999999999</c:v>
                </c:pt>
                <c:pt idx="110">
                  <c:v>3.8866000000000001</c:v>
                </c:pt>
                <c:pt idx="111">
                  <c:v>3.9142000000000001</c:v>
                </c:pt>
                <c:pt idx="112">
                  <c:v>3.9615</c:v>
                </c:pt>
                <c:pt idx="113">
                  <c:v>4.0225</c:v>
                </c:pt>
                <c:pt idx="114">
                  <c:v>4.0867000000000004</c:v>
                </c:pt>
                <c:pt idx="115">
                  <c:v>4.1333000000000002</c:v>
                </c:pt>
                <c:pt idx="116">
                  <c:v>4.1501000000000001</c:v>
                </c:pt>
                <c:pt idx="117">
                  <c:v>4.1483999999999996</c:v>
                </c:pt>
                <c:pt idx="118">
                  <c:v>4.1372999999999998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BE-40E5-AF65-ADE1201B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735695"/>
        <c:axId val="923748175"/>
      </c:lineChart>
      <c:catAx>
        <c:axId val="9237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748175"/>
        <c:crosses val="autoZero"/>
        <c:auto val="1"/>
        <c:lblAlgn val="ctr"/>
        <c:lblOffset val="100"/>
        <c:noMultiLvlLbl val="0"/>
      </c:catAx>
      <c:valAx>
        <c:axId val="9237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7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'Коста-Рика-Бриньоли-2015'!$D$2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'Коста-Рика-Бриньоли-2015'!$D$3:$D$146</c:f>
              <c:numCache>
                <c:formatCode>0.00</c:formatCode>
                <c:ptCount val="144"/>
                <c:pt idx="0">
                  <c:v>41.173400000000001</c:v>
                </c:pt>
                <c:pt idx="1">
                  <c:v>40.869</c:v>
                </c:pt>
                <c:pt idx="2">
                  <c:v>40.613599999999998</c:v>
                </c:pt>
                <c:pt idx="3">
                  <c:v>40.509599999999999</c:v>
                </c:pt>
                <c:pt idx="4">
                  <c:v>40.478200000000001</c:v>
                </c:pt>
                <c:pt idx="5">
                  <c:v>40.5045</c:v>
                </c:pt>
                <c:pt idx="6">
                  <c:v>40.553600000000003</c:v>
                </c:pt>
                <c:pt idx="7">
                  <c:v>40.762900000000002</c:v>
                </c:pt>
                <c:pt idx="8">
                  <c:v>41.091799999999999</c:v>
                </c:pt>
                <c:pt idx="9">
                  <c:v>41.395200000000003</c:v>
                </c:pt>
                <c:pt idx="10">
                  <c:v>41.837699999999998</c:v>
                </c:pt>
                <c:pt idx="11">
                  <c:v>42.395200000000003</c:v>
                </c:pt>
                <c:pt idx="12">
                  <c:v>42.844700000000003</c:v>
                </c:pt>
                <c:pt idx="13">
                  <c:v>42.9544</c:v>
                </c:pt>
                <c:pt idx="14">
                  <c:v>43.0379</c:v>
                </c:pt>
                <c:pt idx="15">
                  <c:v>43.183900000000001</c:v>
                </c:pt>
                <c:pt idx="16">
                  <c:v>43.255099999999999</c:v>
                </c:pt>
                <c:pt idx="17">
                  <c:v>43.276400000000002</c:v>
                </c:pt>
                <c:pt idx="18">
                  <c:v>43.014200000000002</c:v>
                </c:pt>
                <c:pt idx="19">
                  <c:v>42.556100000000001</c:v>
                </c:pt>
                <c:pt idx="20">
                  <c:v>41.821599999999997</c:v>
                </c:pt>
                <c:pt idx="21">
                  <c:v>40.994999999999997</c:v>
                </c:pt>
                <c:pt idx="22">
                  <c:v>40.576599999999999</c:v>
                </c:pt>
                <c:pt idx="23">
                  <c:v>40.941800000000001</c:v>
                </c:pt>
                <c:pt idx="24">
                  <c:v>41.970199999999998</c:v>
                </c:pt>
                <c:pt idx="25">
                  <c:v>43.347799999999999</c:v>
                </c:pt>
                <c:pt idx="26">
                  <c:v>45.0503</c:v>
                </c:pt>
                <c:pt idx="27">
                  <c:v>46.7744</c:v>
                </c:pt>
                <c:pt idx="28">
                  <c:v>48.073</c:v>
                </c:pt>
                <c:pt idx="29">
                  <c:v>48.924700000000001</c:v>
                </c:pt>
                <c:pt idx="30">
                  <c:v>49.566600000000001</c:v>
                </c:pt>
                <c:pt idx="31">
                  <c:v>50.187899999999999</c:v>
                </c:pt>
                <c:pt idx="32">
                  <c:v>50.662199999999999</c:v>
                </c:pt>
                <c:pt idx="33">
                  <c:v>50.973599999999998</c:v>
                </c:pt>
                <c:pt idx="34">
                  <c:v>50.9557</c:v>
                </c:pt>
                <c:pt idx="35">
                  <c:v>50.380699999999997</c:v>
                </c:pt>
                <c:pt idx="36">
                  <c:v>49.355800000000002</c:v>
                </c:pt>
                <c:pt idx="37">
                  <c:v>48.141100000000002</c:v>
                </c:pt>
                <c:pt idx="38">
                  <c:v>46.691400000000002</c:v>
                </c:pt>
                <c:pt idx="39">
                  <c:v>45.384500000000003</c:v>
                </c:pt>
                <c:pt idx="40">
                  <c:v>44.811399999999999</c:v>
                </c:pt>
                <c:pt idx="41">
                  <c:v>44.654400000000003</c:v>
                </c:pt>
                <c:pt idx="42">
                  <c:v>44.775599999999997</c:v>
                </c:pt>
                <c:pt idx="43">
                  <c:v>45.1158</c:v>
                </c:pt>
                <c:pt idx="44">
                  <c:v>45.720399999999998</c:v>
                </c:pt>
                <c:pt idx="45">
                  <c:v>46.552900000000001</c:v>
                </c:pt>
                <c:pt idx="46">
                  <c:v>47.5032</c:v>
                </c:pt>
                <c:pt idx="47">
                  <c:v>48.070500000000003</c:v>
                </c:pt>
                <c:pt idx="48">
                  <c:v>48.102699999999999</c:v>
                </c:pt>
                <c:pt idx="49">
                  <c:v>47.694400000000002</c:v>
                </c:pt>
                <c:pt idx="50">
                  <c:v>47.1357</c:v>
                </c:pt>
                <c:pt idx="51">
                  <c:v>46.382100000000001</c:v>
                </c:pt>
                <c:pt idx="52">
                  <c:v>45.5139</c:v>
                </c:pt>
                <c:pt idx="53">
                  <c:v>44.757199999999997</c:v>
                </c:pt>
                <c:pt idx="54">
                  <c:v>44.306899999999999</c:v>
                </c:pt>
                <c:pt idx="55">
                  <c:v>44.162100000000002</c:v>
                </c:pt>
                <c:pt idx="56">
                  <c:v>44.0961</c:v>
                </c:pt>
                <c:pt idx="57">
                  <c:v>44.028599999999997</c:v>
                </c:pt>
                <c:pt idx="58">
                  <c:v>43.990299999999998</c:v>
                </c:pt>
                <c:pt idx="59">
                  <c:v>43.878900000000002</c:v>
                </c:pt>
                <c:pt idx="60">
                  <c:v>43.745699999999999</c:v>
                </c:pt>
                <c:pt idx="61">
                  <c:v>43.5687</c:v>
                </c:pt>
                <c:pt idx="62">
                  <c:v>43.424199999999999</c:v>
                </c:pt>
                <c:pt idx="63">
                  <c:v>43.572299999999998</c:v>
                </c:pt>
                <c:pt idx="64">
                  <c:v>43.901499999999999</c:v>
                </c:pt>
                <c:pt idx="65">
                  <c:v>44.566400000000002</c:v>
                </c:pt>
                <c:pt idx="66">
                  <c:v>45.234400000000001</c:v>
                </c:pt>
                <c:pt idx="67">
                  <c:v>45.630600000000001</c:v>
                </c:pt>
                <c:pt idx="68">
                  <c:v>44.7089</c:v>
                </c:pt>
                <c:pt idx="69">
                  <c:v>44.125999999999998</c:v>
                </c:pt>
                <c:pt idx="70">
                  <c:v>44.576000000000001</c:v>
                </c:pt>
                <c:pt idx="71">
                  <c:v>45.8673</c:v>
                </c:pt>
                <c:pt idx="72">
                  <c:v>47.456499999999998</c:v>
                </c:pt>
                <c:pt idx="73">
                  <c:v>48.281199999999998</c:v>
                </c:pt>
                <c:pt idx="74">
                  <c:v>48.3065</c:v>
                </c:pt>
                <c:pt idx="75">
                  <c:v>47.897399999999998</c:v>
                </c:pt>
                <c:pt idx="76">
                  <c:v>47.403300000000002</c:v>
                </c:pt>
                <c:pt idx="77">
                  <c:v>46.931100000000001</c:v>
                </c:pt>
                <c:pt idx="78">
                  <c:v>46.696599999999997</c:v>
                </c:pt>
                <c:pt idx="79">
                  <c:v>46.6753</c:v>
                </c:pt>
                <c:pt idx="80">
                  <c:v>46.703800000000001</c:v>
                </c:pt>
                <c:pt idx="81">
                  <c:v>46.440100000000001</c:v>
                </c:pt>
                <c:pt idx="82">
                  <c:v>45.7179</c:v>
                </c:pt>
                <c:pt idx="83">
                  <c:v>44.560600000000001</c:v>
                </c:pt>
                <c:pt idx="84">
                  <c:v>43.062399999999997</c:v>
                </c:pt>
                <c:pt idx="85">
                  <c:v>41.484099999999998</c:v>
                </c:pt>
                <c:pt idx="86">
                  <c:v>39.778799999999997</c:v>
                </c:pt>
                <c:pt idx="87">
                  <c:v>37.9084</c:v>
                </c:pt>
                <c:pt idx="88">
                  <c:v>35.968499999999999</c:v>
                </c:pt>
                <c:pt idx="89">
                  <c:v>34.185200000000002</c:v>
                </c:pt>
                <c:pt idx="90">
                  <c:v>32.641800000000003</c:v>
                </c:pt>
                <c:pt idx="91">
                  <c:v>31.312999999999999</c:v>
                </c:pt>
                <c:pt idx="92">
                  <c:v>30.239699999999999</c:v>
                </c:pt>
                <c:pt idx="93">
                  <c:v>29.431999999999999</c:v>
                </c:pt>
                <c:pt idx="94">
                  <c:v>29.1632</c:v>
                </c:pt>
                <c:pt idx="95">
                  <c:v>29.299199999999999</c:v>
                </c:pt>
                <c:pt idx="96">
                  <c:v>29.728400000000001</c:v>
                </c:pt>
                <c:pt idx="97">
                  <c:v>30.305900000000001</c:v>
                </c:pt>
                <c:pt idx="98">
                  <c:v>30.767399999999999</c:v>
                </c:pt>
                <c:pt idx="99">
                  <c:v>30.95</c:v>
                </c:pt>
                <c:pt idx="100">
                  <c:v>30.895099999999999</c:v>
                </c:pt>
                <c:pt idx="101">
                  <c:v>30.7439</c:v>
                </c:pt>
                <c:pt idx="102">
                  <c:v>30.586099999999998</c:v>
                </c:pt>
                <c:pt idx="103">
                  <c:v>30.5566</c:v>
                </c:pt>
                <c:pt idx="104">
                  <c:v>30.7319</c:v>
                </c:pt>
                <c:pt idx="105">
                  <c:v>30.855899999999998</c:v>
                </c:pt>
                <c:pt idx="106">
                  <c:v>30.538900000000002</c:v>
                </c:pt>
                <c:pt idx="107">
                  <c:v>29.8825</c:v>
                </c:pt>
                <c:pt idx="108">
                  <c:v>29.151700000000002</c:v>
                </c:pt>
                <c:pt idx="109">
                  <c:v>28.3843</c:v>
                </c:pt>
                <c:pt idx="110">
                  <c:v>27.514199999999999</c:v>
                </c:pt>
                <c:pt idx="111">
                  <c:v>26.630400000000002</c:v>
                </c:pt>
                <c:pt idx="112">
                  <c:v>25.8673</c:v>
                </c:pt>
                <c:pt idx="113">
                  <c:v>25.215800000000002</c:v>
                </c:pt>
                <c:pt idx="114">
                  <c:v>24.631</c:v>
                </c:pt>
                <c:pt idx="115">
                  <c:v>24.019500000000001</c:v>
                </c:pt>
                <c:pt idx="116">
                  <c:v>23.3108</c:v>
                </c:pt>
                <c:pt idx="117">
                  <c:v>22.5046</c:v>
                </c:pt>
                <c:pt idx="118">
                  <c:v>21.643899999999999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0-418C-BC63-50BBB9AEA84C}"/>
            </c:ext>
          </c:extLst>
        </c:ser>
        <c:ser>
          <c:idx val="1"/>
          <c:order val="1"/>
          <c:tx>
            <c:strRef>
              <c:f>'Коста-Рика-Бриньоли-2015'!$E$2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'Коста-Рика-Бриньоли-2015'!$E$3:$E$146</c:f>
              <c:numCache>
                <c:formatCode>0.00</c:formatCode>
                <c:ptCount val="144"/>
                <c:pt idx="0">
                  <c:v>22.968699999999998</c:v>
                </c:pt>
                <c:pt idx="1">
                  <c:v>20.960100000000001</c:v>
                </c:pt>
                <c:pt idx="2">
                  <c:v>19.451699999999999</c:v>
                </c:pt>
                <c:pt idx="3">
                  <c:v>18.589700000000001</c:v>
                </c:pt>
                <c:pt idx="4">
                  <c:v>18.398199999999999</c:v>
                </c:pt>
                <c:pt idx="5">
                  <c:v>18.774999999999999</c:v>
                </c:pt>
                <c:pt idx="6">
                  <c:v>19.6265</c:v>
                </c:pt>
                <c:pt idx="7">
                  <c:v>20.817900000000002</c:v>
                </c:pt>
                <c:pt idx="8">
                  <c:v>22.281400000000001</c:v>
                </c:pt>
                <c:pt idx="9">
                  <c:v>23.869199999999999</c:v>
                </c:pt>
                <c:pt idx="10">
                  <c:v>25.4617</c:v>
                </c:pt>
                <c:pt idx="11">
                  <c:v>26.6769</c:v>
                </c:pt>
                <c:pt idx="12">
                  <c:v>26.681100000000001</c:v>
                </c:pt>
                <c:pt idx="13">
                  <c:v>26.436599999999999</c:v>
                </c:pt>
                <c:pt idx="14">
                  <c:v>26.291799999999999</c:v>
                </c:pt>
                <c:pt idx="15">
                  <c:v>26.629899999999999</c:v>
                </c:pt>
                <c:pt idx="16">
                  <c:v>27.227499999999999</c:v>
                </c:pt>
                <c:pt idx="17">
                  <c:v>27.2653</c:v>
                </c:pt>
                <c:pt idx="18">
                  <c:v>27.352399999999999</c:v>
                </c:pt>
                <c:pt idx="19">
                  <c:v>27.627099999999999</c:v>
                </c:pt>
                <c:pt idx="20">
                  <c:v>27.584900000000001</c:v>
                </c:pt>
                <c:pt idx="21">
                  <c:v>27.545999999999999</c:v>
                </c:pt>
                <c:pt idx="22">
                  <c:v>27.381799999999998</c:v>
                </c:pt>
                <c:pt idx="23">
                  <c:v>27.270199999999999</c:v>
                </c:pt>
                <c:pt idx="24">
                  <c:v>27.539000000000001</c:v>
                </c:pt>
                <c:pt idx="25">
                  <c:v>28.1297</c:v>
                </c:pt>
                <c:pt idx="26">
                  <c:v>28.5322</c:v>
                </c:pt>
                <c:pt idx="27">
                  <c:v>28.824400000000001</c:v>
                </c:pt>
                <c:pt idx="28">
                  <c:v>28.965800000000002</c:v>
                </c:pt>
                <c:pt idx="29">
                  <c:v>28.918900000000001</c:v>
                </c:pt>
                <c:pt idx="30">
                  <c:v>28.6753</c:v>
                </c:pt>
                <c:pt idx="31">
                  <c:v>28.166399999999999</c:v>
                </c:pt>
                <c:pt idx="32">
                  <c:v>27.5549</c:v>
                </c:pt>
                <c:pt idx="33">
                  <c:v>27.060199999999998</c:v>
                </c:pt>
                <c:pt idx="34">
                  <c:v>26.890499999999999</c:v>
                </c:pt>
                <c:pt idx="35">
                  <c:v>27.2121</c:v>
                </c:pt>
                <c:pt idx="36">
                  <c:v>28.101299999999998</c:v>
                </c:pt>
                <c:pt idx="37">
                  <c:v>29.3277</c:v>
                </c:pt>
                <c:pt idx="38">
                  <c:v>30.450900000000001</c:v>
                </c:pt>
                <c:pt idx="39">
                  <c:v>30.494900000000001</c:v>
                </c:pt>
                <c:pt idx="40">
                  <c:v>29.609500000000001</c:v>
                </c:pt>
                <c:pt idx="41">
                  <c:v>27.9754</c:v>
                </c:pt>
                <c:pt idx="42">
                  <c:v>26.589600000000001</c:v>
                </c:pt>
                <c:pt idx="43">
                  <c:v>25.794</c:v>
                </c:pt>
                <c:pt idx="44">
                  <c:v>25.5243</c:v>
                </c:pt>
                <c:pt idx="45">
                  <c:v>25.303799999999999</c:v>
                </c:pt>
                <c:pt idx="46">
                  <c:v>24.7987</c:v>
                </c:pt>
                <c:pt idx="47">
                  <c:v>24.3184</c:v>
                </c:pt>
                <c:pt idx="48">
                  <c:v>24.008800000000001</c:v>
                </c:pt>
                <c:pt idx="49">
                  <c:v>23.765799999999999</c:v>
                </c:pt>
                <c:pt idx="50">
                  <c:v>23.459800000000001</c:v>
                </c:pt>
                <c:pt idx="51">
                  <c:v>23.081900000000001</c:v>
                </c:pt>
                <c:pt idx="52">
                  <c:v>22.441400000000002</c:v>
                </c:pt>
                <c:pt idx="53">
                  <c:v>21.670999999999999</c:v>
                </c:pt>
                <c:pt idx="54">
                  <c:v>20.963200000000001</c:v>
                </c:pt>
                <c:pt idx="55">
                  <c:v>20.4863</c:v>
                </c:pt>
                <c:pt idx="56">
                  <c:v>19.880099999999999</c:v>
                </c:pt>
                <c:pt idx="57">
                  <c:v>19.204899999999999</c:v>
                </c:pt>
                <c:pt idx="58">
                  <c:v>18.6692</c:v>
                </c:pt>
                <c:pt idx="59">
                  <c:v>18.3965</c:v>
                </c:pt>
                <c:pt idx="60">
                  <c:v>18.228300000000001</c:v>
                </c:pt>
                <c:pt idx="61">
                  <c:v>18.102900000000002</c:v>
                </c:pt>
                <c:pt idx="62">
                  <c:v>17.838999999999999</c:v>
                </c:pt>
                <c:pt idx="63">
                  <c:v>17.1326</c:v>
                </c:pt>
                <c:pt idx="64">
                  <c:v>16.172000000000001</c:v>
                </c:pt>
                <c:pt idx="65">
                  <c:v>15.136900000000001</c:v>
                </c:pt>
                <c:pt idx="66">
                  <c:v>14.174799999999999</c:v>
                </c:pt>
                <c:pt idx="67">
                  <c:v>13.3675</c:v>
                </c:pt>
                <c:pt idx="68">
                  <c:v>12.6242</c:v>
                </c:pt>
                <c:pt idx="69">
                  <c:v>11.9923</c:v>
                </c:pt>
                <c:pt idx="70">
                  <c:v>11.4686</c:v>
                </c:pt>
                <c:pt idx="71">
                  <c:v>11.0372</c:v>
                </c:pt>
                <c:pt idx="72">
                  <c:v>10.6707</c:v>
                </c:pt>
                <c:pt idx="73">
                  <c:v>10.3102</c:v>
                </c:pt>
                <c:pt idx="74">
                  <c:v>9.9107000000000003</c:v>
                </c:pt>
                <c:pt idx="75">
                  <c:v>9.5149000000000008</c:v>
                </c:pt>
                <c:pt idx="76">
                  <c:v>9.1297999999999995</c:v>
                </c:pt>
                <c:pt idx="77">
                  <c:v>8.7850000000000001</c:v>
                </c:pt>
                <c:pt idx="78">
                  <c:v>8.4483999999999995</c:v>
                </c:pt>
                <c:pt idx="79">
                  <c:v>8.2007999999999992</c:v>
                </c:pt>
                <c:pt idx="80">
                  <c:v>8.0233000000000008</c:v>
                </c:pt>
                <c:pt idx="81">
                  <c:v>7.9390999999999998</c:v>
                </c:pt>
                <c:pt idx="82">
                  <c:v>7.9642999999999997</c:v>
                </c:pt>
                <c:pt idx="83">
                  <c:v>8.0114000000000001</c:v>
                </c:pt>
                <c:pt idx="84">
                  <c:v>7.9943</c:v>
                </c:pt>
                <c:pt idx="85">
                  <c:v>7.8300999999999998</c:v>
                </c:pt>
                <c:pt idx="86">
                  <c:v>7.5114999999999998</c:v>
                </c:pt>
                <c:pt idx="87">
                  <c:v>7.157</c:v>
                </c:pt>
                <c:pt idx="88">
                  <c:v>6.8346</c:v>
                </c:pt>
                <c:pt idx="89">
                  <c:v>6.5673000000000004</c:v>
                </c:pt>
                <c:pt idx="90">
                  <c:v>6.2888999999999999</c:v>
                </c:pt>
                <c:pt idx="91">
                  <c:v>5.9737999999999998</c:v>
                </c:pt>
                <c:pt idx="92">
                  <c:v>5.6467000000000001</c:v>
                </c:pt>
                <c:pt idx="93">
                  <c:v>5.3094000000000001</c:v>
                </c:pt>
                <c:pt idx="94">
                  <c:v>5.0064000000000002</c:v>
                </c:pt>
                <c:pt idx="95">
                  <c:v>4.7446000000000002</c:v>
                </c:pt>
                <c:pt idx="96">
                  <c:v>4.5091999999999999</c:v>
                </c:pt>
                <c:pt idx="97">
                  <c:v>4.3026999999999997</c:v>
                </c:pt>
                <c:pt idx="98">
                  <c:v>4.1417000000000002</c:v>
                </c:pt>
                <c:pt idx="99">
                  <c:v>4.0324</c:v>
                </c:pt>
                <c:pt idx="100">
                  <c:v>3.9504999999999999</c:v>
                </c:pt>
                <c:pt idx="101">
                  <c:v>3.8873000000000002</c:v>
                </c:pt>
                <c:pt idx="102">
                  <c:v>3.8557999999999999</c:v>
                </c:pt>
                <c:pt idx="103">
                  <c:v>3.8559000000000001</c:v>
                </c:pt>
                <c:pt idx="104">
                  <c:v>3.8761000000000001</c:v>
                </c:pt>
                <c:pt idx="105">
                  <c:v>3.8956</c:v>
                </c:pt>
                <c:pt idx="106">
                  <c:v>3.8986999999999998</c:v>
                </c:pt>
                <c:pt idx="107">
                  <c:v>3.8923000000000001</c:v>
                </c:pt>
                <c:pt idx="108">
                  <c:v>3.8837000000000002</c:v>
                </c:pt>
                <c:pt idx="109">
                  <c:v>3.8797999999999999</c:v>
                </c:pt>
                <c:pt idx="110">
                  <c:v>3.8866000000000001</c:v>
                </c:pt>
                <c:pt idx="111">
                  <c:v>3.9142000000000001</c:v>
                </c:pt>
                <c:pt idx="112">
                  <c:v>3.9615</c:v>
                </c:pt>
                <c:pt idx="113">
                  <c:v>4.0225</c:v>
                </c:pt>
                <c:pt idx="114">
                  <c:v>4.0867000000000004</c:v>
                </c:pt>
                <c:pt idx="115">
                  <c:v>4.1333000000000002</c:v>
                </c:pt>
                <c:pt idx="116">
                  <c:v>4.1501000000000001</c:v>
                </c:pt>
                <c:pt idx="117">
                  <c:v>4.1483999999999996</c:v>
                </c:pt>
                <c:pt idx="118">
                  <c:v>4.1372999999999998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50-418C-BC63-50BBB9AEA84C}"/>
            </c:ext>
          </c:extLst>
        </c:ser>
        <c:ser>
          <c:idx val="2"/>
          <c:order val="2"/>
          <c:tx>
            <c:strRef>
              <c:f>'Коста-Рика-Бриньоли-2015'!$F$2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'Коста-Рика-Бриньоли-2015'!$F$3:$F$146</c:f>
              <c:numCache>
                <c:formatCode>0.00</c:formatCode>
                <c:ptCount val="144"/>
                <c:pt idx="70" formatCode="0.0">
                  <c:v>44.9</c:v>
                </c:pt>
                <c:pt idx="71" formatCode="0.0">
                  <c:v>45.3</c:v>
                </c:pt>
                <c:pt idx="72" formatCode="0.0">
                  <c:v>45.6</c:v>
                </c:pt>
                <c:pt idx="73" formatCode="0.0">
                  <c:v>45.8</c:v>
                </c:pt>
                <c:pt idx="74" formatCode="0.0">
                  <c:v>45.8</c:v>
                </c:pt>
                <c:pt idx="75" formatCode="0.0">
                  <c:v>45.8</c:v>
                </c:pt>
                <c:pt idx="76" formatCode="0.0">
                  <c:v>45.8</c:v>
                </c:pt>
                <c:pt idx="77" formatCode="0.0">
                  <c:v>45.9</c:v>
                </c:pt>
                <c:pt idx="78" formatCode="0.0">
                  <c:v>46</c:v>
                </c:pt>
                <c:pt idx="79" formatCode="0.0">
                  <c:v>45.9</c:v>
                </c:pt>
                <c:pt idx="80" formatCode="0.0">
                  <c:v>45.5</c:v>
                </c:pt>
                <c:pt idx="81" formatCode="0.0">
                  <c:v>44.8</c:v>
                </c:pt>
                <c:pt idx="82" formatCode="0.0">
                  <c:v>43.9</c:v>
                </c:pt>
                <c:pt idx="83" formatCode="0.0">
                  <c:v>42.7</c:v>
                </c:pt>
                <c:pt idx="84" formatCode="0.0">
                  <c:v>41.4</c:v>
                </c:pt>
                <c:pt idx="85" formatCode="0.0">
                  <c:v>39.9</c:v>
                </c:pt>
                <c:pt idx="86" formatCode="0.0">
                  <c:v>38.299999999999997</c:v>
                </c:pt>
                <c:pt idx="87" formatCode="0.0">
                  <c:v>36.799999999999997</c:v>
                </c:pt>
                <c:pt idx="88" formatCode="0.0">
                  <c:v>34.6</c:v>
                </c:pt>
                <c:pt idx="89" formatCode="0.0">
                  <c:v>33.799999999999997</c:v>
                </c:pt>
                <c:pt idx="90" formatCode="0.0">
                  <c:v>32.6</c:v>
                </c:pt>
                <c:pt idx="91" formatCode="0.0">
                  <c:v>31.6</c:v>
                </c:pt>
                <c:pt idx="92" formatCode="0.0">
                  <c:v>30.7</c:v>
                </c:pt>
                <c:pt idx="93" formatCode="0.0">
                  <c:v>30.1</c:v>
                </c:pt>
                <c:pt idx="94" formatCode="0.0">
                  <c:v>29.9</c:v>
                </c:pt>
                <c:pt idx="95" formatCode="0.0">
                  <c:v>29.8</c:v>
                </c:pt>
                <c:pt idx="96" formatCode="0.0">
                  <c:v>29.9</c:v>
                </c:pt>
                <c:pt idx="97" formatCode="0.0">
                  <c:v>30</c:v>
                </c:pt>
                <c:pt idx="98" formatCode="0.0">
                  <c:v>30.2</c:v>
                </c:pt>
                <c:pt idx="99" formatCode="0.0">
                  <c:v>30.5</c:v>
                </c:pt>
                <c:pt idx="100" formatCode="0.0">
                  <c:v>30.4</c:v>
                </c:pt>
                <c:pt idx="101" formatCode="0.0">
                  <c:v>30.4</c:v>
                </c:pt>
                <c:pt idx="102" formatCode="0.0">
                  <c:v>30.5</c:v>
                </c:pt>
                <c:pt idx="103" formatCode="0.0">
                  <c:v>30.5</c:v>
                </c:pt>
                <c:pt idx="104" formatCode="0.0">
                  <c:v>30.5</c:v>
                </c:pt>
                <c:pt idx="105" formatCode="0.0">
                  <c:v>30.4</c:v>
                </c:pt>
                <c:pt idx="106" formatCode="0.0">
                  <c:v>29.8</c:v>
                </c:pt>
                <c:pt idx="107" formatCode="0.0">
                  <c:v>29.1</c:v>
                </c:pt>
                <c:pt idx="108" formatCode="0.0">
                  <c:v>28.3</c:v>
                </c:pt>
                <c:pt idx="109" formatCode="0.0">
                  <c:v>27.5</c:v>
                </c:pt>
                <c:pt idx="110" formatCode="0.0">
                  <c:v>26.7</c:v>
                </c:pt>
                <c:pt idx="111" formatCode="0.0">
                  <c:v>25.7</c:v>
                </c:pt>
                <c:pt idx="112" formatCode="0.0">
                  <c:v>25</c:v>
                </c:pt>
                <c:pt idx="113" formatCode="0.0">
                  <c:v>24.3</c:v>
                </c:pt>
                <c:pt idx="114" formatCode="0.0">
                  <c:v>23.6</c:v>
                </c:pt>
                <c:pt idx="115" formatCode="0.0">
                  <c:v>23</c:v>
                </c:pt>
                <c:pt idx="116" formatCode="0.0">
                  <c:v>22.2</c:v>
                </c:pt>
                <c:pt idx="117" formatCode="0.0">
                  <c:v>21.5</c:v>
                </c:pt>
                <c:pt idx="118" formatCode="0.0">
                  <c:v>21</c:v>
                </c:pt>
                <c:pt idx="119" formatCode="0.0">
                  <c:v>20.7</c:v>
                </c:pt>
                <c:pt idx="120" formatCode="0.0">
                  <c:v>20.2</c:v>
                </c:pt>
                <c:pt idx="121" formatCode="0.0">
                  <c:v>19.399999999999999</c:v>
                </c:pt>
                <c:pt idx="122" formatCode="0.0">
                  <c:v>18.2</c:v>
                </c:pt>
                <c:pt idx="123" formatCode="0.0">
                  <c:v>17.600000000000001</c:v>
                </c:pt>
                <c:pt idx="124" formatCode="0.0">
                  <c:v>17.100000000000001</c:v>
                </c:pt>
                <c:pt idx="125" formatCode="0.0">
                  <c:v>17.3</c:v>
                </c:pt>
                <c:pt idx="126" formatCode="0.0">
                  <c:v>16.399999999999999</c:v>
                </c:pt>
                <c:pt idx="127" formatCode="0.0">
                  <c:v>16.600000000000001</c:v>
                </c:pt>
                <c:pt idx="128" formatCode="0.0">
                  <c:v>16.8</c:v>
                </c:pt>
                <c:pt idx="129" formatCode="0.0">
                  <c:v>16.5</c:v>
                </c:pt>
                <c:pt idx="130" formatCode="0.0">
                  <c:v>15.4</c:v>
                </c:pt>
                <c:pt idx="131" formatCode="0.0">
                  <c:v>15.8</c:v>
                </c:pt>
                <c:pt idx="132" formatCode="0.0">
                  <c:v>15.5</c:v>
                </c:pt>
                <c:pt idx="133" formatCode="0.0">
                  <c:v>14.8</c:v>
                </c:pt>
                <c:pt idx="134" formatCode="0.0">
                  <c:v>14.8</c:v>
                </c:pt>
                <c:pt idx="135" formatCode="0.0">
                  <c:v>14.7</c:v>
                </c:pt>
                <c:pt idx="136" formatCode="0.0">
                  <c:v>14.2</c:v>
                </c:pt>
                <c:pt idx="137" formatCode="0.0">
                  <c:v>13.8</c:v>
                </c:pt>
                <c:pt idx="138" formatCode="0.0">
                  <c:v>13.6</c:v>
                </c:pt>
                <c:pt idx="139" formatCode="0.0">
                  <c:v>12.7</c:v>
                </c:pt>
                <c:pt idx="140" formatCode="0.0">
                  <c:v>11.4</c:v>
                </c:pt>
                <c:pt idx="141" formatCode="0.0">
                  <c:v>10.5</c:v>
                </c:pt>
                <c:pt idx="142" formatCode="0.0">
                  <c:v>10.3</c:v>
                </c:pt>
                <c:pt idx="143" formatCode="0.0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50-418C-BC63-50BBB9AEA84C}"/>
            </c:ext>
          </c:extLst>
        </c:ser>
        <c:ser>
          <c:idx val="3"/>
          <c:order val="3"/>
          <c:tx>
            <c:strRef>
              <c:f>'Коста-Рика-Бриньоли-2015'!$G$2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'Коста-Рика-Бриньоли-2015'!$A$3:$A$146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cat>
          <c:val>
            <c:numRef>
              <c:f>'Коста-Рика-Бриньоли-2015'!$G$3:$G$146</c:f>
              <c:numCache>
                <c:formatCode>0.00</c:formatCode>
                <c:ptCount val="144"/>
                <c:pt idx="70" formatCode="0.0">
                  <c:v>12.1</c:v>
                </c:pt>
                <c:pt idx="71" formatCode="0.0">
                  <c:v>11.8</c:v>
                </c:pt>
                <c:pt idx="72" formatCode="0.0">
                  <c:v>11.6</c:v>
                </c:pt>
                <c:pt idx="73" formatCode="0.0">
                  <c:v>11.1</c:v>
                </c:pt>
                <c:pt idx="74" formatCode="0.0">
                  <c:v>10.7</c:v>
                </c:pt>
                <c:pt idx="75" formatCode="0.0">
                  <c:v>10.3</c:v>
                </c:pt>
                <c:pt idx="76" formatCode="0.0">
                  <c:v>9.9</c:v>
                </c:pt>
                <c:pt idx="77" formatCode="0.0">
                  <c:v>9.6999999999999993</c:v>
                </c:pt>
                <c:pt idx="78" formatCode="0.0">
                  <c:v>9.3000000000000007</c:v>
                </c:pt>
                <c:pt idx="79" formatCode="0.0">
                  <c:v>9</c:v>
                </c:pt>
                <c:pt idx="80" formatCode="0.0">
                  <c:v>8.6999999999999993</c:v>
                </c:pt>
                <c:pt idx="81" formatCode="0.0">
                  <c:v>8.4</c:v>
                </c:pt>
                <c:pt idx="82" formatCode="0.0">
                  <c:v>8.1999999999999993</c:v>
                </c:pt>
                <c:pt idx="83" formatCode="0.0">
                  <c:v>8</c:v>
                </c:pt>
                <c:pt idx="84" formatCode="0.0">
                  <c:v>7.8</c:v>
                </c:pt>
                <c:pt idx="85" formatCode="0.0">
                  <c:v>7.6</c:v>
                </c:pt>
                <c:pt idx="86" formatCode="0.0">
                  <c:v>7.3</c:v>
                </c:pt>
                <c:pt idx="87" formatCode="0.0">
                  <c:v>7</c:v>
                </c:pt>
                <c:pt idx="88" formatCode="0.0">
                  <c:v>6.8</c:v>
                </c:pt>
                <c:pt idx="89" formatCode="0.0">
                  <c:v>6.5</c:v>
                </c:pt>
                <c:pt idx="90" formatCode="0.0">
                  <c:v>6.3</c:v>
                </c:pt>
                <c:pt idx="91" formatCode="0.0">
                  <c:v>6</c:v>
                </c:pt>
                <c:pt idx="92" formatCode="0.0">
                  <c:v>5.7</c:v>
                </c:pt>
                <c:pt idx="93" formatCode="0.0">
                  <c:v>5.5</c:v>
                </c:pt>
                <c:pt idx="94" formatCode="0.0">
                  <c:v>5.2</c:v>
                </c:pt>
                <c:pt idx="95" formatCode="0.0">
                  <c:v>4.9000000000000004</c:v>
                </c:pt>
                <c:pt idx="96" formatCode="0.0">
                  <c:v>4.7</c:v>
                </c:pt>
                <c:pt idx="97" formatCode="0.0">
                  <c:v>4.5999999999999996</c:v>
                </c:pt>
                <c:pt idx="98" formatCode="0.0">
                  <c:v>4.5</c:v>
                </c:pt>
                <c:pt idx="99" formatCode="0.0">
                  <c:v>4.3</c:v>
                </c:pt>
                <c:pt idx="100" formatCode="0.0">
                  <c:v>4.2</c:v>
                </c:pt>
                <c:pt idx="101" formatCode="0.0">
                  <c:v>4.0999999999999996</c:v>
                </c:pt>
                <c:pt idx="102" formatCode="0.0">
                  <c:v>4</c:v>
                </c:pt>
                <c:pt idx="103" formatCode="0.0">
                  <c:v>3.9</c:v>
                </c:pt>
                <c:pt idx="104" formatCode="0.0">
                  <c:v>3.9</c:v>
                </c:pt>
                <c:pt idx="105" formatCode="0.0">
                  <c:v>3.9</c:v>
                </c:pt>
                <c:pt idx="106" formatCode="0.0">
                  <c:v>3.9</c:v>
                </c:pt>
                <c:pt idx="107" formatCode="0.0">
                  <c:v>3.8</c:v>
                </c:pt>
                <c:pt idx="108" formatCode="0.0">
                  <c:v>3.8</c:v>
                </c:pt>
                <c:pt idx="109" formatCode="0.0">
                  <c:v>3.7</c:v>
                </c:pt>
                <c:pt idx="110" formatCode="0.0">
                  <c:v>3.7</c:v>
                </c:pt>
                <c:pt idx="111" formatCode="0.0">
                  <c:v>3.7</c:v>
                </c:pt>
                <c:pt idx="112" formatCode="0.0">
                  <c:v>3.7</c:v>
                </c:pt>
                <c:pt idx="113" formatCode="0.0">
                  <c:v>3.8</c:v>
                </c:pt>
                <c:pt idx="114" formatCode="0.0">
                  <c:v>3.8</c:v>
                </c:pt>
                <c:pt idx="115" formatCode="0.0">
                  <c:v>3.9</c:v>
                </c:pt>
                <c:pt idx="116" formatCode="0.0">
                  <c:v>3.9</c:v>
                </c:pt>
                <c:pt idx="117" formatCode="0.0">
                  <c:v>3.9</c:v>
                </c:pt>
                <c:pt idx="118" formatCode="0.0">
                  <c:v>3.9</c:v>
                </c:pt>
                <c:pt idx="119" formatCode="0.0">
                  <c:v>3.9</c:v>
                </c:pt>
                <c:pt idx="120" formatCode="0.0">
                  <c:v>3.9</c:v>
                </c:pt>
                <c:pt idx="121" formatCode="0.0">
                  <c:v>3.9</c:v>
                </c:pt>
                <c:pt idx="122" formatCode="0.0">
                  <c:v>3.9</c:v>
                </c:pt>
                <c:pt idx="123" formatCode="0.0">
                  <c:v>3.9</c:v>
                </c:pt>
                <c:pt idx="124" formatCode="0.0">
                  <c:v>3.9</c:v>
                </c:pt>
                <c:pt idx="125" formatCode="0.0">
                  <c:v>3.8</c:v>
                </c:pt>
                <c:pt idx="126" formatCode="0.0">
                  <c:v>3.9</c:v>
                </c:pt>
                <c:pt idx="127" formatCode="0.0">
                  <c:v>4</c:v>
                </c:pt>
                <c:pt idx="128" formatCode="0.0">
                  <c:v>4.0999999999999996</c:v>
                </c:pt>
                <c:pt idx="129" formatCode="0.0">
                  <c:v>4.0999999999999996</c:v>
                </c:pt>
                <c:pt idx="130" formatCode="0.0">
                  <c:v>4.3</c:v>
                </c:pt>
                <c:pt idx="131" formatCode="0.0">
                  <c:v>4.3</c:v>
                </c:pt>
                <c:pt idx="132" formatCode="0.0">
                  <c:v>4.3</c:v>
                </c:pt>
                <c:pt idx="133" formatCode="0.0">
                  <c:v>4.3</c:v>
                </c:pt>
                <c:pt idx="134" formatCode="0.0">
                  <c:v>4.5</c:v>
                </c:pt>
                <c:pt idx="135" formatCode="0.0">
                  <c:v>4.5</c:v>
                </c:pt>
                <c:pt idx="136" formatCode="0.0">
                  <c:v>4.8</c:v>
                </c:pt>
                <c:pt idx="137" formatCode="0.0">
                  <c:v>5</c:v>
                </c:pt>
                <c:pt idx="138" formatCode="0.0">
                  <c:v>5.0999999999999996</c:v>
                </c:pt>
                <c:pt idx="139" formatCode="0.0">
                  <c:v>5.0999999999999996</c:v>
                </c:pt>
                <c:pt idx="140" formatCode="0.0">
                  <c:v>5.6</c:v>
                </c:pt>
                <c:pt idx="141" formatCode="0.0">
                  <c:v>6.6</c:v>
                </c:pt>
                <c:pt idx="142" formatCode="0.0">
                  <c:v>6.1</c:v>
                </c:pt>
                <c:pt idx="143" formatCode="0.0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50-418C-BC63-50BBB9AEA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484255"/>
        <c:axId val="1033480895"/>
      </c:lineChart>
      <c:catAx>
        <c:axId val="103348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480895"/>
        <c:crosses val="autoZero"/>
        <c:auto val="1"/>
        <c:lblAlgn val="ctr"/>
        <c:lblOffset val="100"/>
        <c:noMultiLvlLbl val="0"/>
      </c:catAx>
      <c:valAx>
        <c:axId val="10334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48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Коста-Рика</a:t>
            </a:r>
            <a:r>
              <a:rPr lang="ru-RU" baseline="0"/>
              <a:t> (Бриньоли 2015 + </a:t>
            </a:r>
            <a:r>
              <a:rPr lang="en-US" baseline="0"/>
              <a:t>WPP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'Коста-Рика-Бриньоли-2015'!$K$2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'Коста-Рика-Бриньоли-2015'!$J$3:$J$146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'Коста-Рика-Бриньоли-2015'!$K$3:$K$146</c:f>
              <c:numCache>
                <c:formatCode>0.0</c:formatCode>
                <c:ptCount val="144"/>
                <c:pt idx="0">
                  <c:v>41.173400000000001</c:v>
                </c:pt>
                <c:pt idx="1">
                  <c:v>40.869</c:v>
                </c:pt>
                <c:pt idx="2">
                  <c:v>40.613599999999998</c:v>
                </c:pt>
                <c:pt idx="3">
                  <c:v>40.509599999999999</c:v>
                </c:pt>
                <c:pt idx="4">
                  <c:v>40.478200000000001</c:v>
                </c:pt>
                <c:pt idx="5">
                  <c:v>40.5045</c:v>
                </c:pt>
                <c:pt idx="6">
                  <c:v>40.553600000000003</c:v>
                </c:pt>
                <c:pt idx="7">
                  <c:v>40.762900000000002</c:v>
                </c:pt>
                <c:pt idx="8">
                  <c:v>41.091799999999999</c:v>
                </c:pt>
                <c:pt idx="9">
                  <c:v>41.395200000000003</c:v>
                </c:pt>
                <c:pt idx="10">
                  <c:v>41.837699999999998</c:v>
                </c:pt>
                <c:pt idx="11">
                  <c:v>42.395200000000003</c:v>
                </c:pt>
                <c:pt idx="12">
                  <c:v>42.844700000000003</c:v>
                </c:pt>
                <c:pt idx="13">
                  <c:v>42.9544</c:v>
                </c:pt>
                <c:pt idx="14">
                  <c:v>43.0379</c:v>
                </c:pt>
                <c:pt idx="15">
                  <c:v>43.183900000000001</c:v>
                </c:pt>
                <c:pt idx="16">
                  <c:v>43.255099999999999</c:v>
                </c:pt>
                <c:pt idx="17">
                  <c:v>43.276400000000002</c:v>
                </c:pt>
                <c:pt idx="18">
                  <c:v>43.014200000000002</c:v>
                </c:pt>
                <c:pt idx="19">
                  <c:v>42.556100000000001</c:v>
                </c:pt>
                <c:pt idx="20">
                  <c:v>41.821599999999997</c:v>
                </c:pt>
                <c:pt idx="21">
                  <c:v>40.994999999999997</c:v>
                </c:pt>
                <c:pt idx="22">
                  <c:v>40.576599999999999</c:v>
                </c:pt>
                <c:pt idx="23">
                  <c:v>40.941800000000001</c:v>
                </c:pt>
                <c:pt idx="24">
                  <c:v>41.970199999999998</c:v>
                </c:pt>
                <c:pt idx="25">
                  <c:v>43.347799999999999</c:v>
                </c:pt>
                <c:pt idx="26">
                  <c:v>45.0503</c:v>
                </c:pt>
                <c:pt idx="27">
                  <c:v>46.7744</c:v>
                </c:pt>
                <c:pt idx="28">
                  <c:v>48.073</c:v>
                </c:pt>
                <c:pt idx="29">
                  <c:v>48.924700000000001</c:v>
                </c:pt>
                <c:pt idx="30">
                  <c:v>49.566600000000001</c:v>
                </c:pt>
                <c:pt idx="31">
                  <c:v>50.187899999999999</c:v>
                </c:pt>
                <c:pt idx="32">
                  <c:v>50.662199999999999</c:v>
                </c:pt>
                <c:pt idx="33">
                  <c:v>50.973599999999998</c:v>
                </c:pt>
                <c:pt idx="34">
                  <c:v>50.9557</c:v>
                </c:pt>
                <c:pt idx="35">
                  <c:v>50.380699999999997</c:v>
                </c:pt>
                <c:pt idx="36">
                  <c:v>49.355800000000002</c:v>
                </c:pt>
                <c:pt idx="37">
                  <c:v>48.141100000000002</c:v>
                </c:pt>
                <c:pt idx="38">
                  <c:v>46.691400000000002</c:v>
                </c:pt>
                <c:pt idx="39">
                  <c:v>45.384500000000003</c:v>
                </c:pt>
                <c:pt idx="40">
                  <c:v>44.811399999999999</c:v>
                </c:pt>
                <c:pt idx="41">
                  <c:v>44.654400000000003</c:v>
                </c:pt>
                <c:pt idx="42">
                  <c:v>44.775599999999997</c:v>
                </c:pt>
                <c:pt idx="43">
                  <c:v>45.1158</c:v>
                </c:pt>
                <c:pt idx="44">
                  <c:v>45.720399999999998</c:v>
                </c:pt>
                <c:pt idx="45">
                  <c:v>46.552900000000001</c:v>
                </c:pt>
                <c:pt idx="46">
                  <c:v>47.5032</c:v>
                </c:pt>
                <c:pt idx="47">
                  <c:v>48.070500000000003</c:v>
                </c:pt>
                <c:pt idx="48">
                  <c:v>48.102699999999999</c:v>
                </c:pt>
                <c:pt idx="49">
                  <c:v>47.694400000000002</c:v>
                </c:pt>
                <c:pt idx="50">
                  <c:v>47.1357</c:v>
                </c:pt>
                <c:pt idx="51">
                  <c:v>46.382100000000001</c:v>
                </c:pt>
                <c:pt idx="52">
                  <c:v>45.5139</c:v>
                </c:pt>
                <c:pt idx="53">
                  <c:v>44.757199999999997</c:v>
                </c:pt>
                <c:pt idx="54">
                  <c:v>44.306899999999999</c:v>
                </c:pt>
                <c:pt idx="55">
                  <c:v>44.162100000000002</c:v>
                </c:pt>
                <c:pt idx="56">
                  <c:v>44.0961</c:v>
                </c:pt>
                <c:pt idx="57">
                  <c:v>44.028599999999997</c:v>
                </c:pt>
                <c:pt idx="58">
                  <c:v>43.990299999999998</c:v>
                </c:pt>
                <c:pt idx="59">
                  <c:v>43.878900000000002</c:v>
                </c:pt>
                <c:pt idx="60">
                  <c:v>43.745699999999999</c:v>
                </c:pt>
                <c:pt idx="61">
                  <c:v>43.5687</c:v>
                </c:pt>
                <c:pt idx="62">
                  <c:v>43.424199999999999</c:v>
                </c:pt>
                <c:pt idx="63">
                  <c:v>43.572299999999998</c:v>
                </c:pt>
                <c:pt idx="64">
                  <c:v>43.901499999999999</c:v>
                </c:pt>
                <c:pt idx="65">
                  <c:v>44.566400000000002</c:v>
                </c:pt>
                <c:pt idx="66">
                  <c:v>45.234400000000001</c:v>
                </c:pt>
                <c:pt idx="67">
                  <c:v>45.630600000000001</c:v>
                </c:pt>
                <c:pt idx="68">
                  <c:v>44.7089</c:v>
                </c:pt>
                <c:pt idx="69">
                  <c:v>44.125999999999998</c:v>
                </c:pt>
                <c:pt idx="70">
                  <c:v>44.605454516000002</c:v>
                </c:pt>
                <c:pt idx="71">
                  <c:v>45.764154648599998</c:v>
                </c:pt>
                <c:pt idx="72">
                  <c:v>46.950182324500005</c:v>
                </c:pt>
                <c:pt idx="73">
                  <c:v>47.3789463568</c:v>
                </c:pt>
                <c:pt idx="74">
                  <c:v>47.167182957499996</c:v>
                </c:pt>
                <c:pt idx="75">
                  <c:v>46.753362682999999</c:v>
                </c:pt>
                <c:pt idx="76">
                  <c:v>46.383017598799995</c:v>
                </c:pt>
                <c:pt idx="77">
                  <c:v>46.181208809699996</c:v>
                </c:pt>
                <c:pt idx="78">
                  <c:v>46.126654418800001</c:v>
                </c:pt>
                <c:pt idx="79">
                  <c:v>45.970481747699999</c:v>
                </c:pt>
                <c:pt idx="80">
                  <c:v>45.5</c:v>
                </c:pt>
                <c:pt idx="81">
                  <c:v>44.8</c:v>
                </c:pt>
                <c:pt idx="82">
                  <c:v>43.9</c:v>
                </c:pt>
                <c:pt idx="83">
                  <c:v>42.7</c:v>
                </c:pt>
                <c:pt idx="84">
                  <c:v>41.4</c:v>
                </c:pt>
                <c:pt idx="85">
                  <c:v>39.9</c:v>
                </c:pt>
                <c:pt idx="86">
                  <c:v>38.299999999999997</c:v>
                </c:pt>
                <c:pt idx="87">
                  <c:v>36.799999999999997</c:v>
                </c:pt>
                <c:pt idx="88">
                  <c:v>34.6</c:v>
                </c:pt>
                <c:pt idx="89">
                  <c:v>33.799999999999997</c:v>
                </c:pt>
                <c:pt idx="90">
                  <c:v>32.6</c:v>
                </c:pt>
                <c:pt idx="91">
                  <c:v>31.6</c:v>
                </c:pt>
                <c:pt idx="92">
                  <c:v>30.7</c:v>
                </c:pt>
                <c:pt idx="93">
                  <c:v>30.1</c:v>
                </c:pt>
                <c:pt idx="94">
                  <c:v>29.9</c:v>
                </c:pt>
                <c:pt idx="95">
                  <c:v>29.8</c:v>
                </c:pt>
                <c:pt idx="96">
                  <c:v>29.9</c:v>
                </c:pt>
                <c:pt idx="97">
                  <c:v>30</c:v>
                </c:pt>
                <c:pt idx="98">
                  <c:v>30.2</c:v>
                </c:pt>
                <c:pt idx="99">
                  <c:v>30.5</c:v>
                </c:pt>
                <c:pt idx="100">
                  <c:v>30.4</c:v>
                </c:pt>
                <c:pt idx="101">
                  <c:v>30.4</c:v>
                </c:pt>
                <c:pt idx="102">
                  <c:v>30.5</c:v>
                </c:pt>
                <c:pt idx="103">
                  <c:v>30.5</c:v>
                </c:pt>
                <c:pt idx="104">
                  <c:v>30.5</c:v>
                </c:pt>
                <c:pt idx="105">
                  <c:v>30.4</c:v>
                </c:pt>
                <c:pt idx="106">
                  <c:v>29.8</c:v>
                </c:pt>
                <c:pt idx="107">
                  <c:v>29.1</c:v>
                </c:pt>
                <c:pt idx="108">
                  <c:v>28.3</c:v>
                </c:pt>
                <c:pt idx="109">
                  <c:v>27.5</c:v>
                </c:pt>
                <c:pt idx="110">
                  <c:v>26.7</c:v>
                </c:pt>
                <c:pt idx="111">
                  <c:v>25.7</c:v>
                </c:pt>
                <c:pt idx="112">
                  <c:v>25</c:v>
                </c:pt>
                <c:pt idx="113">
                  <c:v>24.3</c:v>
                </c:pt>
                <c:pt idx="114">
                  <c:v>23.6</c:v>
                </c:pt>
                <c:pt idx="115">
                  <c:v>23</c:v>
                </c:pt>
                <c:pt idx="116">
                  <c:v>22.2</c:v>
                </c:pt>
                <c:pt idx="117">
                  <c:v>21.5</c:v>
                </c:pt>
                <c:pt idx="118">
                  <c:v>21</c:v>
                </c:pt>
                <c:pt idx="119">
                  <c:v>20.7</c:v>
                </c:pt>
                <c:pt idx="120">
                  <c:v>20.2</c:v>
                </c:pt>
                <c:pt idx="121">
                  <c:v>19.399999999999999</c:v>
                </c:pt>
                <c:pt idx="122">
                  <c:v>18.2</c:v>
                </c:pt>
                <c:pt idx="123">
                  <c:v>17.600000000000001</c:v>
                </c:pt>
                <c:pt idx="124">
                  <c:v>17.100000000000001</c:v>
                </c:pt>
                <c:pt idx="125">
                  <c:v>17.3</c:v>
                </c:pt>
                <c:pt idx="126">
                  <c:v>16.399999999999999</c:v>
                </c:pt>
                <c:pt idx="127">
                  <c:v>16.600000000000001</c:v>
                </c:pt>
                <c:pt idx="128">
                  <c:v>16.8</c:v>
                </c:pt>
                <c:pt idx="129">
                  <c:v>16.5</c:v>
                </c:pt>
                <c:pt idx="130">
                  <c:v>15.4</c:v>
                </c:pt>
                <c:pt idx="131">
                  <c:v>15.8</c:v>
                </c:pt>
                <c:pt idx="132">
                  <c:v>15.5</c:v>
                </c:pt>
                <c:pt idx="133">
                  <c:v>14.8</c:v>
                </c:pt>
                <c:pt idx="134">
                  <c:v>14.8</c:v>
                </c:pt>
                <c:pt idx="135">
                  <c:v>14.7</c:v>
                </c:pt>
                <c:pt idx="136">
                  <c:v>14.2</c:v>
                </c:pt>
                <c:pt idx="137">
                  <c:v>13.8</c:v>
                </c:pt>
                <c:pt idx="138">
                  <c:v>13.6</c:v>
                </c:pt>
                <c:pt idx="139">
                  <c:v>12.7</c:v>
                </c:pt>
                <c:pt idx="140">
                  <c:v>11.4</c:v>
                </c:pt>
                <c:pt idx="141">
                  <c:v>10.5</c:v>
                </c:pt>
                <c:pt idx="142">
                  <c:v>10.3</c:v>
                </c:pt>
                <c:pt idx="143">
                  <c:v>10.199999999999999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A9-4907-ABB1-8107B289BE63}"/>
            </c:ext>
          </c:extLst>
        </c:ser>
        <c:ser>
          <c:idx val="1"/>
          <c:order val="1"/>
          <c:tx>
            <c:strRef>
              <c:f>'Коста-Рика-Бриньоли-2015'!$L$2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'Коста-Рика-Бриньоли-2015'!$J$3:$J$146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'Коста-Рика-Бриньоли-2015'!$L$3:$L$146</c:f>
              <c:numCache>
                <c:formatCode>0.0</c:formatCode>
                <c:ptCount val="144"/>
                <c:pt idx="0">
                  <c:v>22.968699999999998</c:v>
                </c:pt>
                <c:pt idx="1">
                  <c:v>20.960100000000001</c:v>
                </c:pt>
                <c:pt idx="2">
                  <c:v>19.451699999999999</c:v>
                </c:pt>
                <c:pt idx="3">
                  <c:v>18.589700000000001</c:v>
                </c:pt>
                <c:pt idx="4">
                  <c:v>18.398199999999999</c:v>
                </c:pt>
                <c:pt idx="5">
                  <c:v>18.774999999999999</c:v>
                </c:pt>
                <c:pt idx="6">
                  <c:v>19.6265</c:v>
                </c:pt>
                <c:pt idx="7">
                  <c:v>20.817900000000002</c:v>
                </c:pt>
                <c:pt idx="8">
                  <c:v>22.281400000000001</c:v>
                </c:pt>
                <c:pt idx="9">
                  <c:v>23.869199999999999</c:v>
                </c:pt>
                <c:pt idx="10">
                  <c:v>25.4617</c:v>
                </c:pt>
                <c:pt idx="11">
                  <c:v>26.6769</c:v>
                </c:pt>
                <c:pt idx="12">
                  <c:v>26.681100000000001</c:v>
                </c:pt>
                <c:pt idx="13">
                  <c:v>26.436599999999999</c:v>
                </c:pt>
                <c:pt idx="14">
                  <c:v>26.291799999999999</c:v>
                </c:pt>
                <c:pt idx="15">
                  <c:v>26.629899999999999</c:v>
                </c:pt>
                <c:pt idx="16">
                  <c:v>27.227499999999999</c:v>
                </c:pt>
                <c:pt idx="17">
                  <c:v>27.2653</c:v>
                </c:pt>
                <c:pt idx="18">
                  <c:v>27.352399999999999</c:v>
                </c:pt>
                <c:pt idx="19">
                  <c:v>27.627099999999999</c:v>
                </c:pt>
                <c:pt idx="20">
                  <c:v>27.584900000000001</c:v>
                </c:pt>
                <c:pt idx="21">
                  <c:v>27.545999999999999</c:v>
                </c:pt>
                <c:pt idx="22">
                  <c:v>27.381799999999998</c:v>
                </c:pt>
                <c:pt idx="23">
                  <c:v>27.270199999999999</c:v>
                </c:pt>
                <c:pt idx="24">
                  <c:v>27.539000000000001</c:v>
                </c:pt>
                <c:pt idx="25">
                  <c:v>28.1297</c:v>
                </c:pt>
                <c:pt idx="26">
                  <c:v>28.5322</c:v>
                </c:pt>
                <c:pt idx="27">
                  <c:v>28.824400000000001</c:v>
                </c:pt>
                <c:pt idx="28">
                  <c:v>28.965800000000002</c:v>
                </c:pt>
                <c:pt idx="29">
                  <c:v>28.918900000000001</c:v>
                </c:pt>
                <c:pt idx="30">
                  <c:v>28.6753</c:v>
                </c:pt>
                <c:pt idx="31">
                  <c:v>28.166399999999999</c:v>
                </c:pt>
                <c:pt idx="32">
                  <c:v>27.5549</c:v>
                </c:pt>
                <c:pt idx="33">
                  <c:v>27.060199999999998</c:v>
                </c:pt>
                <c:pt idx="34">
                  <c:v>26.890499999999999</c:v>
                </c:pt>
                <c:pt idx="35">
                  <c:v>27.2121</c:v>
                </c:pt>
                <c:pt idx="36">
                  <c:v>28.101299999999998</c:v>
                </c:pt>
                <c:pt idx="37">
                  <c:v>29.3277</c:v>
                </c:pt>
                <c:pt idx="38">
                  <c:v>30.450900000000001</c:v>
                </c:pt>
                <c:pt idx="39">
                  <c:v>30.494900000000001</c:v>
                </c:pt>
                <c:pt idx="40">
                  <c:v>29.609500000000001</c:v>
                </c:pt>
                <c:pt idx="41">
                  <c:v>27.9754</c:v>
                </c:pt>
                <c:pt idx="42">
                  <c:v>26.589600000000001</c:v>
                </c:pt>
                <c:pt idx="43">
                  <c:v>25.794</c:v>
                </c:pt>
                <c:pt idx="44">
                  <c:v>25.5243</c:v>
                </c:pt>
                <c:pt idx="45">
                  <c:v>25.303799999999999</c:v>
                </c:pt>
                <c:pt idx="46">
                  <c:v>24.7987</c:v>
                </c:pt>
                <c:pt idx="47">
                  <c:v>24.3184</c:v>
                </c:pt>
                <c:pt idx="48">
                  <c:v>24.008800000000001</c:v>
                </c:pt>
                <c:pt idx="49">
                  <c:v>23.765799999999999</c:v>
                </c:pt>
                <c:pt idx="50">
                  <c:v>23.459800000000001</c:v>
                </c:pt>
                <c:pt idx="51">
                  <c:v>23.081900000000001</c:v>
                </c:pt>
                <c:pt idx="52">
                  <c:v>22.441400000000002</c:v>
                </c:pt>
                <c:pt idx="53">
                  <c:v>21.670999999999999</c:v>
                </c:pt>
                <c:pt idx="54">
                  <c:v>20.963200000000001</c:v>
                </c:pt>
                <c:pt idx="55">
                  <c:v>20.4863</c:v>
                </c:pt>
                <c:pt idx="56">
                  <c:v>19.880099999999999</c:v>
                </c:pt>
                <c:pt idx="57">
                  <c:v>19.204899999999999</c:v>
                </c:pt>
                <c:pt idx="58">
                  <c:v>18.6692</c:v>
                </c:pt>
                <c:pt idx="59">
                  <c:v>18.3965</c:v>
                </c:pt>
                <c:pt idx="60">
                  <c:v>18.228300000000001</c:v>
                </c:pt>
                <c:pt idx="61">
                  <c:v>18.102900000000002</c:v>
                </c:pt>
                <c:pt idx="62">
                  <c:v>17.838999999999999</c:v>
                </c:pt>
                <c:pt idx="63">
                  <c:v>17.1326</c:v>
                </c:pt>
                <c:pt idx="64">
                  <c:v>16.172000000000001</c:v>
                </c:pt>
                <c:pt idx="65">
                  <c:v>15.136900000000001</c:v>
                </c:pt>
                <c:pt idx="66">
                  <c:v>14.174799999999999</c:v>
                </c:pt>
                <c:pt idx="67">
                  <c:v>13.3675</c:v>
                </c:pt>
                <c:pt idx="68">
                  <c:v>12.6242</c:v>
                </c:pt>
                <c:pt idx="69">
                  <c:v>11.9923</c:v>
                </c:pt>
                <c:pt idx="70">
                  <c:v>11.525999942599999</c:v>
                </c:pt>
                <c:pt idx="71">
                  <c:v>11.175890770400001</c:v>
                </c:pt>
                <c:pt idx="72">
                  <c:v>10.9241452011</c:v>
                </c:pt>
                <c:pt idx="73">
                  <c:v>10.597399712799998</c:v>
                </c:pt>
                <c:pt idx="74">
                  <c:v>10.269472368500001</c:v>
                </c:pt>
                <c:pt idx="75">
                  <c:v>9.9431367205000001</c:v>
                </c:pt>
                <c:pt idx="76">
                  <c:v>9.6199275528000001</c:v>
                </c:pt>
                <c:pt idx="77">
                  <c:v>9.4504547949999989</c:v>
                </c:pt>
                <c:pt idx="78">
                  <c:v>9.1451637911999999</c:v>
                </c:pt>
                <c:pt idx="79">
                  <c:v>8.9273455272</c:v>
                </c:pt>
                <c:pt idx="80">
                  <c:v>8.6999999999999993</c:v>
                </c:pt>
                <c:pt idx="81">
                  <c:v>8.4</c:v>
                </c:pt>
                <c:pt idx="82">
                  <c:v>8.1999999999999993</c:v>
                </c:pt>
                <c:pt idx="83">
                  <c:v>8</c:v>
                </c:pt>
                <c:pt idx="84">
                  <c:v>7.8</c:v>
                </c:pt>
                <c:pt idx="85">
                  <c:v>7.6</c:v>
                </c:pt>
                <c:pt idx="86">
                  <c:v>7.3</c:v>
                </c:pt>
                <c:pt idx="87">
                  <c:v>7</c:v>
                </c:pt>
                <c:pt idx="88">
                  <c:v>6.8</c:v>
                </c:pt>
                <c:pt idx="89">
                  <c:v>6.5</c:v>
                </c:pt>
                <c:pt idx="90">
                  <c:v>6.3</c:v>
                </c:pt>
                <c:pt idx="91">
                  <c:v>6</c:v>
                </c:pt>
                <c:pt idx="92">
                  <c:v>5.7</c:v>
                </c:pt>
                <c:pt idx="93">
                  <c:v>5.5</c:v>
                </c:pt>
                <c:pt idx="94">
                  <c:v>5.2</c:v>
                </c:pt>
                <c:pt idx="95">
                  <c:v>4.9000000000000004</c:v>
                </c:pt>
                <c:pt idx="96">
                  <c:v>4.7</c:v>
                </c:pt>
                <c:pt idx="97">
                  <c:v>4.5999999999999996</c:v>
                </c:pt>
                <c:pt idx="98">
                  <c:v>4.5</c:v>
                </c:pt>
                <c:pt idx="99">
                  <c:v>4.3</c:v>
                </c:pt>
                <c:pt idx="100">
                  <c:v>4.2</c:v>
                </c:pt>
                <c:pt idx="101">
                  <c:v>4.0999999999999996</c:v>
                </c:pt>
                <c:pt idx="102">
                  <c:v>4</c:v>
                </c:pt>
                <c:pt idx="103">
                  <c:v>3.9</c:v>
                </c:pt>
                <c:pt idx="104">
                  <c:v>3.9</c:v>
                </c:pt>
                <c:pt idx="105">
                  <c:v>3.9</c:v>
                </c:pt>
                <c:pt idx="106">
                  <c:v>3.9</c:v>
                </c:pt>
                <c:pt idx="107">
                  <c:v>3.8</c:v>
                </c:pt>
                <c:pt idx="108">
                  <c:v>3.8</c:v>
                </c:pt>
                <c:pt idx="109">
                  <c:v>3.7</c:v>
                </c:pt>
                <c:pt idx="110">
                  <c:v>3.7</c:v>
                </c:pt>
                <c:pt idx="111">
                  <c:v>3.7</c:v>
                </c:pt>
                <c:pt idx="112">
                  <c:v>3.7</c:v>
                </c:pt>
                <c:pt idx="113">
                  <c:v>3.8</c:v>
                </c:pt>
                <c:pt idx="114">
                  <c:v>3.8</c:v>
                </c:pt>
                <c:pt idx="115">
                  <c:v>3.9</c:v>
                </c:pt>
                <c:pt idx="116">
                  <c:v>3.9</c:v>
                </c:pt>
                <c:pt idx="117">
                  <c:v>3.9</c:v>
                </c:pt>
                <c:pt idx="118">
                  <c:v>3.9</c:v>
                </c:pt>
                <c:pt idx="119">
                  <c:v>3.9</c:v>
                </c:pt>
                <c:pt idx="120">
                  <c:v>3.9</c:v>
                </c:pt>
                <c:pt idx="121">
                  <c:v>3.9</c:v>
                </c:pt>
                <c:pt idx="122">
                  <c:v>3.9</c:v>
                </c:pt>
                <c:pt idx="123">
                  <c:v>3.9</c:v>
                </c:pt>
                <c:pt idx="124">
                  <c:v>3.9</c:v>
                </c:pt>
                <c:pt idx="125">
                  <c:v>3.8</c:v>
                </c:pt>
                <c:pt idx="126">
                  <c:v>3.9</c:v>
                </c:pt>
                <c:pt idx="127">
                  <c:v>4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4.3</c:v>
                </c:pt>
                <c:pt idx="131">
                  <c:v>4.3</c:v>
                </c:pt>
                <c:pt idx="132">
                  <c:v>4.3</c:v>
                </c:pt>
                <c:pt idx="133">
                  <c:v>4.3</c:v>
                </c:pt>
                <c:pt idx="134">
                  <c:v>4.5</c:v>
                </c:pt>
                <c:pt idx="135">
                  <c:v>4.5</c:v>
                </c:pt>
                <c:pt idx="136">
                  <c:v>4.8</c:v>
                </c:pt>
                <c:pt idx="137">
                  <c:v>5</c:v>
                </c:pt>
                <c:pt idx="138">
                  <c:v>5.0999999999999996</c:v>
                </c:pt>
                <c:pt idx="139">
                  <c:v>5.0999999999999996</c:v>
                </c:pt>
                <c:pt idx="140">
                  <c:v>5.6</c:v>
                </c:pt>
                <c:pt idx="141">
                  <c:v>6.6</c:v>
                </c:pt>
                <c:pt idx="142">
                  <c:v>6.1</c:v>
                </c:pt>
                <c:pt idx="14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A9-4907-ABB1-8107B289BE63}"/>
            </c:ext>
          </c:extLst>
        </c:ser>
        <c:ser>
          <c:idx val="2"/>
          <c:order val="2"/>
          <c:tx>
            <c:strRef>
              <c:f>'Коста-Рика-Бриньоли-2015'!$M$2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'Коста-Рика-Бриньоли-2015'!$J$3:$J$146</c:f>
              <c:numCache>
                <c:formatCode>General</c:formatCode>
                <c:ptCount val="144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</c:numCache>
            </c:numRef>
          </c:xVal>
          <c:yVal>
            <c:numRef>
              <c:f>'Коста-Рика-Бриньоли-2015'!$M$3:$M$146</c:f>
              <c:numCache>
                <c:formatCode>0.0</c:formatCode>
                <c:ptCount val="144"/>
                <c:pt idx="0">
                  <c:v>18.204700000000003</c:v>
                </c:pt>
                <c:pt idx="1">
                  <c:v>19.908899999999999</c:v>
                </c:pt>
                <c:pt idx="2">
                  <c:v>21.161899999999999</c:v>
                </c:pt>
                <c:pt idx="3">
                  <c:v>21.919899999999998</c:v>
                </c:pt>
                <c:pt idx="4">
                  <c:v>22.080000000000002</c:v>
                </c:pt>
                <c:pt idx="5">
                  <c:v>21.729500000000002</c:v>
                </c:pt>
                <c:pt idx="6">
                  <c:v>20.927100000000003</c:v>
                </c:pt>
                <c:pt idx="7">
                  <c:v>19.945</c:v>
                </c:pt>
                <c:pt idx="8">
                  <c:v>18.810399999999998</c:v>
                </c:pt>
                <c:pt idx="9">
                  <c:v>17.526000000000003</c:v>
                </c:pt>
                <c:pt idx="10">
                  <c:v>16.375999999999998</c:v>
                </c:pt>
                <c:pt idx="11">
                  <c:v>15.718300000000003</c:v>
                </c:pt>
                <c:pt idx="12">
                  <c:v>16.163600000000002</c:v>
                </c:pt>
                <c:pt idx="13">
                  <c:v>16.517800000000001</c:v>
                </c:pt>
                <c:pt idx="14">
                  <c:v>16.746100000000002</c:v>
                </c:pt>
                <c:pt idx="15">
                  <c:v>16.554000000000002</c:v>
                </c:pt>
                <c:pt idx="16">
                  <c:v>16.0276</c:v>
                </c:pt>
                <c:pt idx="17">
                  <c:v>16.011100000000003</c:v>
                </c:pt>
                <c:pt idx="18">
                  <c:v>15.661800000000003</c:v>
                </c:pt>
                <c:pt idx="19">
                  <c:v>14.929000000000002</c:v>
                </c:pt>
                <c:pt idx="20">
                  <c:v>14.236699999999995</c:v>
                </c:pt>
                <c:pt idx="21">
                  <c:v>13.448999999999998</c:v>
                </c:pt>
                <c:pt idx="22">
                  <c:v>13.194800000000001</c:v>
                </c:pt>
                <c:pt idx="23">
                  <c:v>13.671600000000002</c:v>
                </c:pt>
                <c:pt idx="24">
                  <c:v>14.431199999999997</c:v>
                </c:pt>
                <c:pt idx="25">
                  <c:v>15.2181</c:v>
                </c:pt>
                <c:pt idx="26">
                  <c:v>16.5181</c:v>
                </c:pt>
                <c:pt idx="27">
                  <c:v>17.95</c:v>
                </c:pt>
                <c:pt idx="28">
                  <c:v>19.107199999999999</c:v>
                </c:pt>
                <c:pt idx="29">
                  <c:v>20.005800000000001</c:v>
                </c:pt>
                <c:pt idx="30">
                  <c:v>20.891300000000001</c:v>
                </c:pt>
                <c:pt idx="31">
                  <c:v>22.0215</c:v>
                </c:pt>
                <c:pt idx="32">
                  <c:v>23.107299999999999</c:v>
                </c:pt>
                <c:pt idx="33">
                  <c:v>23.913399999999999</c:v>
                </c:pt>
                <c:pt idx="34">
                  <c:v>24.065200000000001</c:v>
                </c:pt>
                <c:pt idx="35">
                  <c:v>23.168599999999998</c:v>
                </c:pt>
                <c:pt idx="36">
                  <c:v>21.254500000000004</c:v>
                </c:pt>
                <c:pt idx="37">
                  <c:v>18.813400000000001</c:v>
                </c:pt>
                <c:pt idx="38">
                  <c:v>16.240500000000001</c:v>
                </c:pt>
                <c:pt idx="39">
                  <c:v>14.889600000000002</c:v>
                </c:pt>
                <c:pt idx="40">
                  <c:v>15.201899999999998</c:v>
                </c:pt>
                <c:pt idx="41">
                  <c:v>16.679000000000002</c:v>
                </c:pt>
                <c:pt idx="42">
                  <c:v>18.185999999999996</c:v>
                </c:pt>
                <c:pt idx="43">
                  <c:v>19.3218</c:v>
                </c:pt>
                <c:pt idx="44">
                  <c:v>20.196099999999998</c:v>
                </c:pt>
                <c:pt idx="45">
                  <c:v>21.249100000000002</c:v>
                </c:pt>
                <c:pt idx="46">
                  <c:v>22.704499999999999</c:v>
                </c:pt>
                <c:pt idx="47">
                  <c:v>23.752100000000002</c:v>
                </c:pt>
                <c:pt idx="48">
                  <c:v>24.093899999999998</c:v>
                </c:pt>
                <c:pt idx="49">
                  <c:v>23.928600000000003</c:v>
                </c:pt>
                <c:pt idx="50">
                  <c:v>23.675899999999999</c:v>
                </c:pt>
                <c:pt idx="51">
                  <c:v>23.3002</c:v>
                </c:pt>
                <c:pt idx="52">
                  <c:v>23.072499999999998</c:v>
                </c:pt>
                <c:pt idx="53">
                  <c:v>23.086199999999998</c:v>
                </c:pt>
                <c:pt idx="54">
                  <c:v>23.343699999999998</c:v>
                </c:pt>
                <c:pt idx="55">
                  <c:v>23.675800000000002</c:v>
                </c:pt>
                <c:pt idx="56">
                  <c:v>24.216000000000001</c:v>
                </c:pt>
                <c:pt idx="57">
                  <c:v>24.823699999999999</c:v>
                </c:pt>
                <c:pt idx="58">
                  <c:v>25.321099999999998</c:v>
                </c:pt>
                <c:pt idx="59">
                  <c:v>25.482400000000002</c:v>
                </c:pt>
                <c:pt idx="60">
                  <c:v>25.517399999999999</c:v>
                </c:pt>
                <c:pt idx="61">
                  <c:v>25.465799999999998</c:v>
                </c:pt>
                <c:pt idx="62">
                  <c:v>25.5852</c:v>
                </c:pt>
                <c:pt idx="63">
                  <c:v>26.439699999999998</c:v>
                </c:pt>
                <c:pt idx="64">
                  <c:v>27.729499999999998</c:v>
                </c:pt>
                <c:pt idx="65">
                  <c:v>29.429500000000001</c:v>
                </c:pt>
                <c:pt idx="66">
                  <c:v>31.059600000000003</c:v>
                </c:pt>
                <c:pt idx="67">
                  <c:v>32.263100000000001</c:v>
                </c:pt>
                <c:pt idx="68">
                  <c:v>32.084699999999998</c:v>
                </c:pt>
                <c:pt idx="69">
                  <c:v>32.133699999999997</c:v>
                </c:pt>
                <c:pt idx="70">
                  <c:v>33.0794545734</c:v>
                </c:pt>
                <c:pt idx="71">
                  <c:v>34.588263878199996</c:v>
                </c:pt>
                <c:pt idx="72">
                  <c:v>36.026037123400002</c:v>
                </c:pt>
                <c:pt idx="73">
                  <c:v>36.781546644000002</c:v>
                </c:pt>
                <c:pt idx="74">
                  <c:v>36.897710588999999</c:v>
                </c:pt>
                <c:pt idx="75">
                  <c:v>36.810225962499999</c:v>
                </c:pt>
                <c:pt idx="76">
                  <c:v>36.763090045999995</c:v>
                </c:pt>
                <c:pt idx="77">
                  <c:v>36.730754014699997</c:v>
                </c:pt>
                <c:pt idx="78">
                  <c:v>36.981490627600003</c:v>
                </c:pt>
                <c:pt idx="79">
                  <c:v>37.043136220500003</c:v>
                </c:pt>
                <c:pt idx="80">
                  <c:v>36.799999999999997</c:v>
                </c:pt>
                <c:pt idx="81">
                  <c:v>36.4</c:v>
                </c:pt>
                <c:pt idx="82">
                  <c:v>35.700000000000003</c:v>
                </c:pt>
                <c:pt idx="83">
                  <c:v>34.700000000000003</c:v>
                </c:pt>
                <c:pt idx="84">
                  <c:v>33.6</c:v>
                </c:pt>
                <c:pt idx="85">
                  <c:v>32.299999999999997</c:v>
                </c:pt>
                <c:pt idx="86">
                  <c:v>30.999999999999996</c:v>
                </c:pt>
                <c:pt idx="87">
                  <c:v>29.799999999999997</c:v>
                </c:pt>
                <c:pt idx="88">
                  <c:v>27.8</c:v>
                </c:pt>
                <c:pt idx="89">
                  <c:v>27.299999999999997</c:v>
                </c:pt>
                <c:pt idx="90">
                  <c:v>26.3</c:v>
                </c:pt>
                <c:pt idx="91">
                  <c:v>25.6</c:v>
                </c:pt>
                <c:pt idx="92">
                  <c:v>25</c:v>
                </c:pt>
                <c:pt idx="93">
                  <c:v>24.6</c:v>
                </c:pt>
                <c:pt idx="94">
                  <c:v>24.7</c:v>
                </c:pt>
                <c:pt idx="95">
                  <c:v>24.9</c:v>
                </c:pt>
                <c:pt idx="96">
                  <c:v>25.2</c:v>
                </c:pt>
                <c:pt idx="97">
                  <c:v>25.4</c:v>
                </c:pt>
                <c:pt idx="98">
                  <c:v>25.7</c:v>
                </c:pt>
                <c:pt idx="99">
                  <c:v>26.2</c:v>
                </c:pt>
                <c:pt idx="100">
                  <c:v>26.2</c:v>
                </c:pt>
                <c:pt idx="101">
                  <c:v>26.299999999999997</c:v>
                </c:pt>
                <c:pt idx="102">
                  <c:v>26.5</c:v>
                </c:pt>
                <c:pt idx="103">
                  <c:v>26.6</c:v>
                </c:pt>
                <c:pt idx="104">
                  <c:v>26.6</c:v>
                </c:pt>
                <c:pt idx="105">
                  <c:v>26.5</c:v>
                </c:pt>
                <c:pt idx="106">
                  <c:v>25.900000000000002</c:v>
                </c:pt>
                <c:pt idx="107">
                  <c:v>25.3</c:v>
                </c:pt>
                <c:pt idx="108">
                  <c:v>24.5</c:v>
                </c:pt>
                <c:pt idx="109">
                  <c:v>23.8</c:v>
                </c:pt>
                <c:pt idx="110">
                  <c:v>23</c:v>
                </c:pt>
                <c:pt idx="111">
                  <c:v>22</c:v>
                </c:pt>
                <c:pt idx="112">
                  <c:v>21.3</c:v>
                </c:pt>
                <c:pt idx="113">
                  <c:v>20.5</c:v>
                </c:pt>
                <c:pt idx="114">
                  <c:v>19.8</c:v>
                </c:pt>
                <c:pt idx="115">
                  <c:v>19.100000000000001</c:v>
                </c:pt>
                <c:pt idx="116">
                  <c:v>18.3</c:v>
                </c:pt>
                <c:pt idx="117">
                  <c:v>17.600000000000001</c:v>
                </c:pt>
                <c:pt idx="118">
                  <c:v>17.100000000000001</c:v>
                </c:pt>
                <c:pt idx="119">
                  <c:v>16.8</c:v>
                </c:pt>
                <c:pt idx="120">
                  <c:v>16.3</c:v>
                </c:pt>
                <c:pt idx="121">
                  <c:v>15.499999999999998</c:v>
                </c:pt>
                <c:pt idx="122">
                  <c:v>14.299999999999999</c:v>
                </c:pt>
                <c:pt idx="123">
                  <c:v>13.700000000000001</c:v>
                </c:pt>
                <c:pt idx="124">
                  <c:v>13.200000000000001</c:v>
                </c:pt>
                <c:pt idx="125">
                  <c:v>13.5</c:v>
                </c:pt>
                <c:pt idx="126">
                  <c:v>12.499999999999998</c:v>
                </c:pt>
                <c:pt idx="127">
                  <c:v>12.600000000000001</c:v>
                </c:pt>
                <c:pt idx="128">
                  <c:v>12.700000000000001</c:v>
                </c:pt>
                <c:pt idx="129">
                  <c:v>12.4</c:v>
                </c:pt>
                <c:pt idx="130">
                  <c:v>11.100000000000001</c:v>
                </c:pt>
                <c:pt idx="131">
                  <c:v>11.5</c:v>
                </c:pt>
                <c:pt idx="132">
                  <c:v>11.2</c:v>
                </c:pt>
                <c:pt idx="133">
                  <c:v>10.5</c:v>
                </c:pt>
                <c:pt idx="134">
                  <c:v>10.3</c:v>
                </c:pt>
                <c:pt idx="135">
                  <c:v>10.199999999999999</c:v>
                </c:pt>
                <c:pt idx="136">
                  <c:v>9.3999999999999986</c:v>
                </c:pt>
                <c:pt idx="137">
                  <c:v>8.8000000000000007</c:v>
                </c:pt>
                <c:pt idx="138">
                  <c:v>8.5</c:v>
                </c:pt>
                <c:pt idx="139">
                  <c:v>7.6</c:v>
                </c:pt>
                <c:pt idx="140">
                  <c:v>5.8000000000000007</c:v>
                </c:pt>
                <c:pt idx="141">
                  <c:v>3.9000000000000004</c:v>
                </c:pt>
                <c:pt idx="142">
                  <c:v>4.2000000000000011</c:v>
                </c:pt>
                <c:pt idx="143">
                  <c:v>4.6999999999999993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A9-4907-ABB1-8107B289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10335"/>
        <c:axId val="1033421855"/>
      </c:scatterChart>
      <c:valAx>
        <c:axId val="1033410335"/>
        <c:scaling>
          <c:orientation val="minMax"/>
          <c:max val="203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421855"/>
        <c:crosses val="autoZero"/>
        <c:crossBetween val="midCat"/>
        <c:majorUnit val="10"/>
      </c:valAx>
      <c:valAx>
        <c:axId val="10334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41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Коста-Рика (среднее Бриньоли 1993, 2015 и Колвера + </a:t>
            </a:r>
            <a:r>
              <a:rPr lang="en-US" sz="21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WPP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'Коста-Рика-Бриньоли-обе-Колвер'!$J$4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'Коста-Рика-Бриньоли-обе-Колвер'!$I$5:$I$166</c:f>
              <c:numCache>
                <c:formatCode>General</c:formatCode>
                <c:ptCount val="162"/>
                <c:pt idx="0">
                  <c:v>1862</c:v>
                </c:pt>
                <c:pt idx="1">
                  <c:v>1863</c:v>
                </c:pt>
                <c:pt idx="2">
                  <c:v>1864</c:v>
                </c:pt>
                <c:pt idx="3">
                  <c:v>1865</c:v>
                </c:pt>
                <c:pt idx="4">
                  <c:v>1866</c:v>
                </c:pt>
                <c:pt idx="5">
                  <c:v>1867</c:v>
                </c:pt>
                <c:pt idx="6">
                  <c:v>1868</c:v>
                </c:pt>
                <c:pt idx="7">
                  <c:v>1869</c:v>
                </c:pt>
                <c:pt idx="8">
                  <c:v>1870</c:v>
                </c:pt>
                <c:pt idx="9">
                  <c:v>1871</c:v>
                </c:pt>
                <c:pt idx="10">
                  <c:v>1872</c:v>
                </c:pt>
                <c:pt idx="11">
                  <c:v>1873</c:v>
                </c:pt>
                <c:pt idx="12">
                  <c:v>1874</c:v>
                </c:pt>
                <c:pt idx="13">
                  <c:v>1875</c:v>
                </c:pt>
                <c:pt idx="14">
                  <c:v>1876</c:v>
                </c:pt>
                <c:pt idx="15">
                  <c:v>1877</c:v>
                </c:pt>
                <c:pt idx="16">
                  <c:v>1878</c:v>
                </c:pt>
                <c:pt idx="17">
                  <c:v>1879</c:v>
                </c:pt>
                <c:pt idx="18">
                  <c:v>1880</c:v>
                </c:pt>
                <c:pt idx="19">
                  <c:v>1881</c:v>
                </c:pt>
                <c:pt idx="20">
                  <c:v>1882</c:v>
                </c:pt>
                <c:pt idx="21">
                  <c:v>1883</c:v>
                </c:pt>
                <c:pt idx="22">
                  <c:v>1884</c:v>
                </c:pt>
                <c:pt idx="23">
                  <c:v>1885</c:v>
                </c:pt>
                <c:pt idx="24">
                  <c:v>1886</c:v>
                </c:pt>
                <c:pt idx="25">
                  <c:v>1887</c:v>
                </c:pt>
                <c:pt idx="26">
                  <c:v>1888</c:v>
                </c:pt>
                <c:pt idx="27">
                  <c:v>1889</c:v>
                </c:pt>
                <c:pt idx="28">
                  <c:v>1890</c:v>
                </c:pt>
                <c:pt idx="29">
                  <c:v>1891</c:v>
                </c:pt>
                <c:pt idx="30">
                  <c:v>1892</c:v>
                </c:pt>
                <c:pt idx="31">
                  <c:v>1893</c:v>
                </c:pt>
                <c:pt idx="32">
                  <c:v>1894</c:v>
                </c:pt>
                <c:pt idx="33">
                  <c:v>1895</c:v>
                </c:pt>
                <c:pt idx="34">
                  <c:v>1896</c:v>
                </c:pt>
                <c:pt idx="35">
                  <c:v>1897</c:v>
                </c:pt>
                <c:pt idx="36">
                  <c:v>1898</c:v>
                </c:pt>
                <c:pt idx="37">
                  <c:v>1899</c:v>
                </c:pt>
                <c:pt idx="38">
                  <c:v>1900</c:v>
                </c:pt>
                <c:pt idx="39">
                  <c:v>1901</c:v>
                </c:pt>
                <c:pt idx="40">
                  <c:v>1902</c:v>
                </c:pt>
                <c:pt idx="41">
                  <c:v>1903</c:v>
                </c:pt>
                <c:pt idx="42">
                  <c:v>1904</c:v>
                </c:pt>
                <c:pt idx="43">
                  <c:v>1905</c:v>
                </c:pt>
                <c:pt idx="44">
                  <c:v>1906</c:v>
                </c:pt>
                <c:pt idx="45">
                  <c:v>1907</c:v>
                </c:pt>
                <c:pt idx="46">
                  <c:v>1908</c:v>
                </c:pt>
                <c:pt idx="47">
                  <c:v>1909</c:v>
                </c:pt>
                <c:pt idx="48">
                  <c:v>1910</c:v>
                </c:pt>
                <c:pt idx="49">
                  <c:v>1911</c:v>
                </c:pt>
                <c:pt idx="50">
                  <c:v>1912</c:v>
                </c:pt>
                <c:pt idx="51">
                  <c:v>1913</c:v>
                </c:pt>
                <c:pt idx="52">
                  <c:v>1914</c:v>
                </c:pt>
                <c:pt idx="53">
                  <c:v>1915</c:v>
                </c:pt>
                <c:pt idx="54">
                  <c:v>1916</c:v>
                </c:pt>
                <c:pt idx="55">
                  <c:v>1917</c:v>
                </c:pt>
                <c:pt idx="56">
                  <c:v>1918</c:v>
                </c:pt>
                <c:pt idx="57">
                  <c:v>1919</c:v>
                </c:pt>
                <c:pt idx="58">
                  <c:v>1920</c:v>
                </c:pt>
                <c:pt idx="59">
                  <c:v>1921</c:v>
                </c:pt>
                <c:pt idx="60">
                  <c:v>1922</c:v>
                </c:pt>
                <c:pt idx="61">
                  <c:v>1923</c:v>
                </c:pt>
                <c:pt idx="62">
                  <c:v>1924</c:v>
                </c:pt>
                <c:pt idx="63">
                  <c:v>1925</c:v>
                </c:pt>
                <c:pt idx="64">
                  <c:v>1926</c:v>
                </c:pt>
                <c:pt idx="65">
                  <c:v>1927</c:v>
                </c:pt>
                <c:pt idx="66">
                  <c:v>1928</c:v>
                </c:pt>
                <c:pt idx="67">
                  <c:v>1929</c:v>
                </c:pt>
                <c:pt idx="68">
                  <c:v>1930</c:v>
                </c:pt>
                <c:pt idx="69">
                  <c:v>1931</c:v>
                </c:pt>
                <c:pt idx="70">
                  <c:v>1932</c:v>
                </c:pt>
                <c:pt idx="71">
                  <c:v>1933</c:v>
                </c:pt>
                <c:pt idx="72">
                  <c:v>1934</c:v>
                </c:pt>
                <c:pt idx="73">
                  <c:v>1935</c:v>
                </c:pt>
                <c:pt idx="74">
                  <c:v>1936</c:v>
                </c:pt>
                <c:pt idx="75">
                  <c:v>1937</c:v>
                </c:pt>
                <c:pt idx="76">
                  <c:v>1938</c:v>
                </c:pt>
                <c:pt idx="77">
                  <c:v>1939</c:v>
                </c:pt>
                <c:pt idx="78">
                  <c:v>1940</c:v>
                </c:pt>
                <c:pt idx="79">
                  <c:v>1941</c:v>
                </c:pt>
                <c:pt idx="80">
                  <c:v>1942</c:v>
                </c:pt>
                <c:pt idx="81">
                  <c:v>1943</c:v>
                </c:pt>
                <c:pt idx="82">
                  <c:v>1944</c:v>
                </c:pt>
                <c:pt idx="83">
                  <c:v>1945</c:v>
                </c:pt>
                <c:pt idx="84">
                  <c:v>1946</c:v>
                </c:pt>
                <c:pt idx="85">
                  <c:v>1947</c:v>
                </c:pt>
                <c:pt idx="86">
                  <c:v>1948</c:v>
                </c:pt>
                <c:pt idx="87">
                  <c:v>1949</c:v>
                </c:pt>
                <c:pt idx="88">
                  <c:v>1950</c:v>
                </c:pt>
                <c:pt idx="89">
                  <c:v>1951</c:v>
                </c:pt>
                <c:pt idx="90">
                  <c:v>1952</c:v>
                </c:pt>
                <c:pt idx="91">
                  <c:v>1953</c:v>
                </c:pt>
                <c:pt idx="92">
                  <c:v>1954</c:v>
                </c:pt>
                <c:pt idx="93">
                  <c:v>1955</c:v>
                </c:pt>
                <c:pt idx="94">
                  <c:v>1956</c:v>
                </c:pt>
                <c:pt idx="95">
                  <c:v>1957</c:v>
                </c:pt>
                <c:pt idx="96">
                  <c:v>1958</c:v>
                </c:pt>
                <c:pt idx="97">
                  <c:v>1959</c:v>
                </c:pt>
                <c:pt idx="98">
                  <c:v>1960</c:v>
                </c:pt>
                <c:pt idx="99">
                  <c:v>1961</c:v>
                </c:pt>
                <c:pt idx="100">
                  <c:v>1962</c:v>
                </c:pt>
                <c:pt idx="101">
                  <c:v>1963</c:v>
                </c:pt>
                <c:pt idx="102">
                  <c:v>1964</c:v>
                </c:pt>
                <c:pt idx="103">
                  <c:v>1965</c:v>
                </c:pt>
                <c:pt idx="104">
                  <c:v>1966</c:v>
                </c:pt>
                <c:pt idx="105">
                  <c:v>1967</c:v>
                </c:pt>
                <c:pt idx="106">
                  <c:v>1968</c:v>
                </c:pt>
                <c:pt idx="107">
                  <c:v>1969</c:v>
                </c:pt>
                <c:pt idx="108">
                  <c:v>1970</c:v>
                </c:pt>
                <c:pt idx="109">
                  <c:v>1971</c:v>
                </c:pt>
                <c:pt idx="110">
                  <c:v>1972</c:v>
                </c:pt>
                <c:pt idx="111">
                  <c:v>1973</c:v>
                </c:pt>
                <c:pt idx="112">
                  <c:v>1974</c:v>
                </c:pt>
                <c:pt idx="113">
                  <c:v>1975</c:v>
                </c:pt>
                <c:pt idx="114">
                  <c:v>1976</c:v>
                </c:pt>
                <c:pt idx="115">
                  <c:v>1977</c:v>
                </c:pt>
                <c:pt idx="116">
                  <c:v>1978</c:v>
                </c:pt>
                <c:pt idx="117">
                  <c:v>1979</c:v>
                </c:pt>
                <c:pt idx="118">
                  <c:v>1980</c:v>
                </c:pt>
                <c:pt idx="119">
                  <c:v>1981</c:v>
                </c:pt>
                <c:pt idx="120">
                  <c:v>1982</c:v>
                </c:pt>
                <c:pt idx="121">
                  <c:v>1983</c:v>
                </c:pt>
                <c:pt idx="122">
                  <c:v>1984</c:v>
                </c:pt>
                <c:pt idx="123">
                  <c:v>1985</c:v>
                </c:pt>
                <c:pt idx="124">
                  <c:v>1986</c:v>
                </c:pt>
                <c:pt idx="125">
                  <c:v>1987</c:v>
                </c:pt>
                <c:pt idx="126">
                  <c:v>1988</c:v>
                </c:pt>
                <c:pt idx="127">
                  <c:v>1989</c:v>
                </c:pt>
                <c:pt idx="128">
                  <c:v>1990</c:v>
                </c:pt>
                <c:pt idx="129">
                  <c:v>1991</c:v>
                </c:pt>
                <c:pt idx="130">
                  <c:v>1992</c:v>
                </c:pt>
                <c:pt idx="131">
                  <c:v>1993</c:v>
                </c:pt>
                <c:pt idx="132">
                  <c:v>1994</c:v>
                </c:pt>
                <c:pt idx="133">
                  <c:v>1995</c:v>
                </c:pt>
                <c:pt idx="134">
                  <c:v>1996</c:v>
                </c:pt>
                <c:pt idx="135">
                  <c:v>1997</c:v>
                </c:pt>
                <c:pt idx="136">
                  <c:v>1998</c:v>
                </c:pt>
                <c:pt idx="137">
                  <c:v>1999</c:v>
                </c:pt>
                <c:pt idx="138">
                  <c:v>2000</c:v>
                </c:pt>
                <c:pt idx="139">
                  <c:v>2001</c:v>
                </c:pt>
                <c:pt idx="140">
                  <c:v>2002</c:v>
                </c:pt>
                <c:pt idx="141">
                  <c:v>2003</c:v>
                </c:pt>
                <c:pt idx="142">
                  <c:v>2004</c:v>
                </c:pt>
                <c:pt idx="143">
                  <c:v>2005</c:v>
                </c:pt>
                <c:pt idx="144">
                  <c:v>2006</c:v>
                </c:pt>
                <c:pt idx="145">
                  <c:v>2007</c:v>
                </c:pt>
                <c:pt idx="146">
                  <c:v>2008</c:v>
                </c:pt>
                <c:pt idx="147">
                  <c:v>2009</c:v>
                </c:pt>
                <c:pt idx="148">
                  <c:v>2010</c:v>
                </c:pt>
                <c:pt idx="149">
                  <c:v>2011</c:v>
                </c:pt>
                <c:pt idx="150">
                  <c:v>2012</c:v>
                </c:pt>
                <c:pt idx="151">
                  <c:v>2013</c:v>
                </c:pt>
                <c:pt idx="152">
                  <c:v>2014</c:v>
                </c:pt>
                <c:pt idx="153">
                  <c:v>2015</c:v>
                </c:pt>
                <c:pt idx="154">
                  <c:v>2016</c:v>
                </c:pt>
                <c:pt idx="155">
                  <c:v>2017</c:v>
                </c:pt>
                <c:pt idx="156">
                  <c:v>2018</c:v>
                </c:pt>
                <c:pt idx="157">
                  <c:v>2019</c:v>
                </c:pt>
                <c:pt idx="158">
                  <c:v>2020</c:v>
                </c:pt>
                <c:pt idx="159">
                  <c:v>2021</c:v>
                </c:pt>
                <c:pt idx="160">
                  <c:v>2022</c:v>
                </c:pt>
                <c:pt idx="161">
                  <c:v>2023</c:v>
                </c:pt>
              </c:numCache>
            </c:numRef>
          </c:xVal>
          <c:yVal>
            <c:numRef>
              <c:f>'Коста-Рика-Бриньоли-обе-Колвер'!$J$5:$J$166</c:f>
              <c:numCache>
                <c:formatCode>0.0</c:formatCode>
                <c:ptCount val="162"/>
                <c:pt idx="0">
                  <c:v>44.4</c:v>
                </c:pt>
                <c:pt idx="1">
                  <c:v>44.825099999999999</c:v>
                </c:pt>
                <c:pt idx="2">
                  <c:v>45.2239</c:v>
                </c:pt>
                <c:pt idx="3">
                  <c:v>45.5702</c:v>
                </c:pt>
                <c:pt idx="4">
                  <c:v>45.837600000000002</c:v>
                </c:pt>
                <c:pt idx="5">
                  <c:v>46</c:v>
                </c:pt>
                <c:pt idx="6">
                  <c:v>46.0959</c:v>
                </c:pt>
                <c:pt idx="7">
                  <c:v>46.178400000000003</c:v>
                </c:pt>
                <c:pt idx="8">
                  <c:v>46.242899999999999</c:v>
                </c:pt>
                <c:pt idx="9">
                  <c:v>46.284999999999997</c:v>
                </c:pt>
                <c:pt idx="10">
                  <c:v>46.3</c:v>
                </c:pt>
                <c:pt idx="11">
                  <c:v>46.232399999999998</c:v>
                </c:pt>
                <c:pt idx="12">
                  <c:v>46.049199999999999</c:v>
                </c:pt>
                <c:pt idx="13">
                  <c:v>45.779800000000002</c:v>
                </c:pt>
                <c:pt idx="14">
                  <c:v>45.453600000000002</c:v>
                </c:pt>
                <c:pt idx="15">
                  <c:v>45.1</c:v>
                </c:pt>
                <c:pt idx="16">
                  <c:v>44.507199999999997</c:v>
                </c:pt>
                <c:pt idx="17">
                  <c:v>43.610599999999998</c:v>
                </c:pt>
                <c:pt idx="18">
                  <c:v>41.916899999999998</c:v>
                </c:pt>
                <c:pt idx="19">
                  <c:v>41.387900000000002</c:v>
                </c:pt>
                <c:pt idx="20">
                  <c:v>41.1068</c:v>
                </c:pt>
                <c:pt idx="21">
                  <c:v>41.143050000000002</c:v>
                </c:pt>
                <c:pt idx="22">
                  <c:v>41.347850000000001</c:v>
                </c:pt>
                <c:pt idx="23">
                  <c:v>41.647400000000005</c:v>
                </c:pt>
                <c:pt idx="24">
                  <c:v>41.957800000000006</c:v>
                </c:pt>
                <c:pt idx="25">
                  <c:v>42.28145</c:v>
                </c:pt>
                <c:pt idx="26">
                  <c:v>42.6083</c:v>
                </c:pt>
                <c:pt idx="27">
                  <c:v>42.914699999999996</c:v>
                </c:pt>
                <c:pt idx="28">
                  <c:v>44.116300000000003</c:v>
                </c:pt>
                <c:pt idx="29">
                  <c:v>44.411333333333324</c:v>
                </c:pt>
                <c:pt idx="30">
                  <c:v>44.648233333333337</c:v>
                </c:pt>
                <c:pt idx="31">
                  <c:v>44.758100000000006</c:v>
                </c:pt>
                <c:pt idx="32">
                  <c:v>44.888933333333334</c:v>
                </c:pt>
                <c:pt idx="33">
                  <c:v>45.03393333333333</c:v>
                </c:pt>
                <c:pt idx="34">
                  <c:v>45.111033333333332</c:v>
                </c:pt>
                <c:pt idx="35">
                  <c:v>45.192133333333338</c:v>
                </c:pt>
                <c:pt idx="36">
                  <c:v>45.021533333333331</c:v>
                </c:pt>
                <c:pt idx="37">
                  <c:v>44.670433333333335</c:v>
                </c:pt>
                <c:pt idx="38">
                  <c:v>44.155466666666662</c:v>
                </c:pt>
                <c:pt idx="39">
                  <c:v>43.714866666666666</c:v>
                </c:pt>
                <c:pt idx="40">
                  <c:v>43.492200000000004</c:v>
                </c:pt>
                <c:pt idx="41">
                  <c:v>43.785466666666672</c:v>
                </c:pt>
                <c:pt idx="42">
                  <c:v>44.460700000000003</c:v>
                </c:pt>
                <c:pt idx="43">
                  <c:v>45.373199999999997</c:v>
                </c:pt>
                <c:pt idx="44">
                  <c:v>46.408266666666663</c:v>
                </c:pt>
                <c:pt idx="45">
                  <c:v>47.391466666666666</c:v>
                </c:pt>
                <c:pt idx="46">
                  <c:v>48.241900000000008</c:v>
                </c:pt>
                <c:pt idx="47">
                  <c:v>49.002166666666675</c:v>
                </c:pt>
                <c:pt idx="48">
                  <c:v>49.667033333333336</c:v>
                </c:pt>
                <c:pt idx="49">
                  <c:v>50.11536666666666</c:v>
                </c:pt>
                <c:pt idx="50">
                  <c:v>50.254066666666667</c:v>
                </c:pt>
                <c:pt idx="51">
                  <c:v>50.073700000000002</c:v>
                </c:pt>
                <c:pt idx="52">
                  <c:v>49.603366666666666</c:v>
                </c:pt>
                <c:pt idx="53">
                  <c:v>48.766099999999994</c:v>
                </c:pt>
                <c:pt idx="54">
                  <c:v>47.863233333333334</c:v>
                </c:pt>
                <c:pt idx="55">
                  <c:v>47.047033333333331</c:v>
                </c:pt>
                <c:pt idx="56">
                  <c:v>46.238633333333333</c:v>
                </c:pt>
                <c:pt idx="57">
                  <c:v>45.542033333333336</c:v>
                </c:pt>
                <c:pt idx="58">
                  <c:v>45.232599999999998</c:v>
                </c:pt>
                <c:pt idx="59">
                  <c:v>45.116166666666665</c:v>
                </c:pt>
                <c:pt idx="60">
                  <c:v>45.225200000000001</c:v>
                </c:pt>
                <c:pt idx="61">
                  <c:v>45.535666666666664</c:v>
                </c:pt>
                <c:pt idx="62">
                  <c:v>46.101999999999997</c:v>
                </c:pt>
                <c:pt idx="63">
                  <c:v>46.822433333333329</c:v>
                </c:pt>
                <c:pt idx="64">
                  <c:v>47.437333333333328</c:v>
                </c:pt>
                <c:pt idx="65">
                  <c:v>47.756833333333333</c:v>
                </c:pt>
                <c:pt idx="66">
                  <c:v>47.684066666666666</c:v>
                </c:pt>
                <c:pt idx="67">
                  <c:v>47.28893333333334</c:v>
                </c:pt>
                <c:pt idx="68">
                  <c:v>46.772100000000002</c:v>
                </c:pt>
                <c:pt idx="69">
                  <c:v>46.222666666666669</c:v>
                </c:pt>
                <c:pt idx="70">
                  <c:v>45.671300000000002</c:v>
                </c:pt>
                <c:pt idx="71">
                  <c:v>45.193600000000004</c:v>
                </c:pt>
                <c:pt idx="72">
                  <c:v>44.860966666666663</c:v>
                </c:pt>
                <c:pt idx="73">
                  <c:v>44.636200000000002</c:v>
                </c:pt>
                <c:pt idx="74">
                  <c:v>44.473600000000005</c:v>
                </c:pt>
                <c:pt idx="75">
                  <c:v>44.342866666666659</c:v>
                </c:pt>
                <c:pt idx="76">
                  <c:v>44.176333333333332</c:v>
                </c:pt>
                <c:pt idx="77">
                  <c:v>44.042133333333332</c:v>
                </c:pt>
                <c:pt idx="78">
                  <c:v>43.874233333333336</c:v>
                </c:pt>
                <c:pt idx="79">
                  <c:v>43.715466666666664</c:v>
                </c:pt>
                <c:pt idx="80">
                  <c:v>43.608066666666673</c:v>
                </c:pt>
                <c:pt idx="81">
                  <c:v>43.62553333333333</c:v>
                </c:pt>
                <c:pt idx="82">
                  <c:v>43.672766666666668</c:v>
                </c:pt>
                <c:pt idx="83">
                  <c:v>43.834533333333333</c:v>
                </c:pt>
                <c:pt idx="84">
                  <c:v>44.066466666666663</c:v>
                </c:pt>
                <c:pt idx="85">
                  <c:v>44.27686666666667</c:v>
                </c:pt>
                <c:pt idx="86">
                  <c:v>44.156966666666669</c:v>
                </c:pt>
                <c:pt idx="87">
                  <c:v>44.254033333333332</c:v>
                </c:pt>
                <c:pt idx="88">
                  <c:v>44.824851505333335</c:v>
                </c:pt>
                <c:pt idx="89">
                  <c:v>45.439384882866669</c:v>
                </c:pt>
                <c:pt idx="90">
                  <c:v>45.916727441500008</c:v>
                </c:pt>
                <c:pt idx="91">
                  <c:v>46.226315452266668</c:v>
                </c:pt>
                <c:pt idx="92">
                  <c:v>46.189060985833329</c:v>
                </c:pt>
                <c:pt idx="93">
                  <c:v>46.051120894333337</c:v>
                </c:pt>
                <c:pt idx="94">
                  <c:v>45.961005866266667</c:v>
                </c:pt>
                <c:pt idx="95">
                  <c:v>45.960402936566659</c:v>
                </c:pt>
                <c:pt idx="96">
                  <c:v>46.042218139600003</c:v>
                </c:pt>
                <c:pt idx="97">
                  <c:v>45.923493915899996</c:v>
                </c:pt>
                <c:pt idx="98">
                  <c:v>45.5</c:v>
                </c:pt>
                <c:pt idx="99">
                  <c:v>44.79999999999999</c:v>
                </c:pt>
                <c:pt idx="100">
                  <c:v>43.9</c:v>
                </c:pt>
                <c:pt idx="101">
                  <c:v>42.70000000000001</c:v>
                </c:pt>
                <c:pt idx="102">
                  <c:v>41.4</c:v>
                </c:pt>
                <c:pt idx="103">
                  <c:v>39.9</c:v>
                </c:pt>
                <c:pt idx="104">
                  <c:v>38.299999999999997</c:v>
                </c:pt>
                <c:pt idx="105">
                  <c:v>36.799999999999997</c:v>
                </c:pt>
                <c:pt idx="106">
                  <c:v>34.6</c:v>
                </c:pt>
                <c:pt idx="107">
                  <c:v>33.799999999999997</c:v>
                </c:pt>
                <c:pt idx="108">
                  <c:v>32.6</c:v>
                </c:pt>
                <c:pt idx="109">
                  <c:v>31.600000000000005</c:v>
                </c:pt>
                <c:pt idx="110">
                  <c:v>30.7</c:v>
                </c:pt>
                <c:pt idx="111">
                  <c:v>30.100000000000005</c:v>
                </c:pt>
                <c:pt idx="112">
                  <c:v>29.899999999999995</c:v>
                </c:pt>
                <c:pt idx="113">
                  <c:v>29.8</c:v>
                </c:pt>
                <c:pt idx="114">
                  <c:v>29.899999999999995</c:v>
                </c:pt>
                <c:pt idx="115">
                  <c:v>30</c:v>
                </c:pt>
                <c:pt idx="116">
                  <c:v>30.2</c:v>
                </c:pt>
                <c:pt idx="117">
                  <c:v>30.5</c:v>
                </c:pt>
                <c:pt idx="118">
                  <c:v>30.399999999999995</c:v>
                </c:pt>
                <c:pt idx="119">
                  <c:v>30.399999999999995</c:v>
                </c:pt>
                <c:pt idx="120">
                  <c:v>30.5</c:v>
                </c:pt>
                <c:pt idx="121">
                  <c:v>30.5</c:v>
                </c:pt>
                <c:pt idx="122">
                  <c:v>30.5</c:v>
                </c:pt>
                <c:pt idx="123">
                  <c:v>30.399999999999995</c:v>
                </c:pt>
                <c:pt idx="124">
                  <c:v>29.8</c:v>
                </c:pt>
                <c:pt idx="125">
                  <c:v>29.100000000000005</c:v>
                </c:pt>
                <c:pt idx="126">
                  <c:v>28.3</c:v>
                </c:pt>
                <c:pt idx="127">
                  <c:v>27.5</c:v>
                </c:pt>
                <c:pt idx="128">
                  <c:v>26.7</c:v>
                </c:pt>
                <c:pt idx="129">
                  <c:v>25.7</c:v>
                </c:pt>
                <c:pt idx="130">
                  <c:v>25</c:v>
                </c:pt>
                <c:pt idx="131">
                  <c:v>24.3</c:v>
                </c:pt>
                <c:pt idx="132">
                  <c:v>23.600000000000005</c:v>
                </c:pt>
                <c:pt idx="133">
                  <c:v>23</c:v>
                </c:pt>
                <c:pt idx="134">
                  <c:v>22.2</c:v>
                </c:pt>
                <c:pt idx="135">
                  <c:v>21.5</c:v>
                </c:pt>
                <c:pt idx="136">
                  <c:v>21</c:v>
                </c:pt>
                <c:pt idx="137">
                  <c:v>20.7</c:v>
                </c:pt>
                <c:pt idx="138">
                  <c:v>20.2</c:v>
                </c:pt>
                <c:pt idx="139">
                  <c:v>19.399999999999999</c:v>
                </c:pt>
                <c:pt idx="140">
                  <c:v>18.2</c:v>
                </c:pt>
                <c:pt idx="141">
                  <c:v>17.600000000000001</c:v>
                </c:pt>
                <c:pt idx="142">
                  <c:v>17.100000000000001</c:v>
                </c:pt>
                <c:pt idx="143">
                  <c:v>17.3</c:v>
                </c:pt>
                <c:pt idx="144">
                  <c:v>16.399999999999999</c:v>
                </c:pt>
                <c:pt idx="145">
                  <c:v>16.600000000000001</c:v>
                </c:pt>
                <c:pt idx="146">
                  <c:v>16.8</c:v>
                </c:pt>
                <c:pt idx="147">
                  <c:v>16.5</c:v>
                </c:pt>
                <c:pt idx="148">
                  <c:v>15.4</c:v>
                </c:pt>
                <c:pt idx="149">
                  <c:v>15.800000000000002</c:v>
                </c:pt>
                <c:pt idx="150">
                  <c:v>15.5</c:v>
                </c:pt>
                <c:pt idx="151">
                  <c:v>14.800000000000002</c:v>
                </c:pt>
                <c:pt idx="152">
                  <c:v>14.800000000000002</c:v>
                </c:pt>
                <c:pt idx="153">
                  <c:v>14.699999999999998</c:v>
                </c:pt>
                <c:pt idx="154">
                  <c:v>14.199999999999998</c:v>
                </c:pt>
                <c:pt idx="155">
                  <c:v>13.800000000000002</c:v>
                </c:pt>
                <c:pt idx="156">
                  <c:v>13.6</c:v>
                </c:pt>
                <c:pt idx="157">
                  <c:v>12.699999999999998</c:v>
                </c:pt>
                <c:pt idx="158">
                  <c:v>11.4</c:v>
                </c:pt>
                <c:pt idx="159">
                  <c:v>10.5</c:v>
                </c:pt>
                <c:pt idx="160">
                  <c:v>10.3</c:v>
                </c:pt>
                <c:pt idx="161">
                  <c:v>10.199999999999999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7D-4B69-BA20-1C7771D8F006}"/>
            </c:ext>
          </c:extLst>
        </c:ser>
        <c:ser>
          <c:idx val="1"/>
          <c:order val="1"/>
          <c:tx>
            <c:strRef>
              <c:f>'Коста-Рика-Бриньоли-обе-Колвер'!$K$4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'Коста-Рика-Бриньоли-обе-Колвер'!$I$5:$I$166</c:f>
              <c:numCache>
                <c:formatCode>General</c:formatCode>
                <c:ptCount val="162"/>
                <c:pt idx="0">
                  <c:v>1862</c:v>
                </c:pt>
                <c:pt idx="1">
                  <c:v>1863</c:v>
                </c:pt>
                <c:pt idx="2">
                  <c:v>1864</c:v>
                </c:pt>
                <c:pt idx="3">
                  <c:v>1865</c:v>
                </c:pt>
                <c:pt idx="4">
                  <c:v>1866</c:v>
                </c:pt>
                <c:pt idx="5">
                  <c:v>1867</c:v>
                </c:pt>
                <c:pt idx="6">
                  <c:v>1868</c:v>
                </c:pt>
                <c:pt idx="7">
                  <c:v>1869</c:v>
                </c:pt>
                <c:pt idx="8">
                  <c:v>1870</c:v>
                </c:pt>
                <c:pt idx="9">
                  <c:v>1871</c:v>
                </c:pt>
                <c:pt idx="10">
                  <c:v>1872</c:v>
                </c:pt>
                <c:pt idx="11">
                  <c:v>1873</c:v>
                </c:pt>
                <c:pt idx="12">
                  <c:v>1874</c:v>
                </c:pt>
                <c:pt idx="13">
                  <c:v>1875</c:v>
                </c:pt>
                <c:pt idx="14">
                  <c:v>1876</c:v>
                </c:pt>
                <c:pt idx="15">
                  <c:v>1877</c:v>
                </c:pt>
                <c:pt idx="16">
                  <c:v>1878</c:v>
                </c:pt>
                <c:pt idx="17">
                  <c:v>1879</c:v>
                </c:pt>
                <c:pt idx="18">
                  <c:v>1880</c:v>
                </c:pt>
                <c:pt idx="19">
                  <c:v>1881</c:v>
                </c:pt>
                <c:pt idx="20">
                  <c:v>1882</c:v>
                </c:pt>
                <c:pt idx="21">
                  <c:v>1883</c:v>
                </c:pt>
                <c:pt idx="22">
                  <c:v>1884</c:v>
                </c:pt>
                <c:pt idx="23">
                  <c:v>1885</c:v>
                </c:pt>
                <c:pt idx="24">
                  <c:v>1886</c:v>
                </c:pt>
                <c:pt idx="25">
                  <c:v>1887</c:v>
                </c:pt>
                <c:pt idx="26">
                  <c:v>1888</c:v>
                </c:pt>
                <c:pt idx="27">
                  <c:v>1889</c:v>
                </c:pt>
                <c:pt idx="28">
                  <c:v>1890</c:v>
                </c:pt>
                <c:pt idx="29">
                  <c:v>1891</c:v>
                </c:pt>
                <c:pt idx="30">
                  <c:v>1892</c:v>
                </c:pt>
                <c:pt idx="31">
                  <c:v>1893</c:v>
                </c:pt>
                <c:pt idx="32">
                  <c:v>1894</c:v>
                </c:pt>
                <c:pt idx="33">
                  <c:v>1895</c:v>
                </c:pt>
                <c:pt idx="34">
                  <c:v>1896</c:v>
                </c:pt>
                <c:pt idx="35">
                  <c:v>1897</c:v>
                </c:pt>
                <c:pt idx="36">
                  <c:v>1898</c:v>
                </c:pt>
                <c:pt idx="37">
                  <c:v>1899</c:v>
                </c:pt>
                <c:pt idx="38">
                  <c:v>1900</c:v>
                </c:pt>
                <c:pt idx="39">
                  <c:v>1901</c:v>
                </c:pt>
                <c:pt idx="40">
                  <c:v>1902</c:v>
                </c:pt>
                <c:pt idx="41">
                  <c:v>1903</c:v>
                </c:pt>
                <c:pt idx="42">
                  <c:v>1904</c:v>
                </c:pt>
                <c:pt idx="43">
                  <c:v>1905</c:v>
                </c:pt>
                <c:pt idx="44">
                  <c:v>1906</c:v>
                </c:pt>
                <c:pt idx="45">
                  <c:v>1907</c:v>
                </c:pt>
                <c:pt idx="46">
                  <c:v>1908</c:v>
                </c:pt>
                <c:pt idx="47">
                  <c:v>1909</c:v>
                </c:pt>
                <c:pt idx="48">
                  <c:v>1910</c:v>
                </c:pt>
                <c:pt idx="49">
                  <c:v>1911</c:v>
                </c:pt>
                <c:pt idx="50">
                  <c:v>1912</c:v>
                </c:pt>
                <c:pt idx="51">
                  <c:v>1913</c:v>
                </c:pt>
                <c:pt idx="52">
                  <c:v>1914</c:v>
                </c:pt>
                <c:pt idx="53">
                  <c:v>1915</c:v>
                </c:pt>
                <c:pt idx="54">
                  <c:v>1916</c:v>
                </c:pt>
                <c:pt idx="55">
                  <c:v>1917</c:v>
                </c:pt>
                <c:pt idx="56">
                  <c:v>1918</c:v>
                </c:pt>
                <c:pt idx="57">
                  <c:v>1919</c:v>
                </c:pt>
                <c:pt idx="58">
                  <c:v>1920</c:v>
                </c:pt>
                <c:pt idx="59">
                  <c:v>1921</c:v>
                </c:pt>
                <c:pt idx="60">
                  <c:v>1922</c:v>
                </c:pt>
                <c:pt idx="61">
                  <c:v>1923</c:v>
                </c:pt>
                <c:pt idx="62">
                  <c:v>1924</c:v>
                </c:pt>
                <c:pt idx="63">
                  <c:v>1925</c:v>
                </c:pt>
                <c:pt idx="64">
                  <c:v>1926</c:v>
                </c:pt>
                <c:pt idx="65">
                  <c:v>1927</c:v>
                </c:pt>
                <c:pt idx="66">
                  <c:v>1928</c:v>
                </c:pt>
                <c:pt idx="67">
                  <c:v>1929</c:v>
                </c:pt>
                <c:pt idx="68">
                  <c:v>1930</c:v>
                </c:pt>
                <c:pt idx="69">
                  <c:v>1931</c:v>
                </c:pt>
                <c:pt idx="70">
                  <c:v>1932</c:v>
                </c:pt>
                <c:pt idx="71">
                  <c:v>1933</c:v>
                </c:pt>
                <c:pt idx="72">
                  <c:v>1934</c:v>
                </c:pt>
                <c:pt idx="73">
                  <c:v>1935</c:v>
                </c:pt>
                <c:pt idx="74">
                  <c:v>1936</c:v>
                </c:pt>
                <c:pt idx="75">
                  <c:v>1937</c:v>
                </c:pt>
                <c:pt idx="76">
                  <c:v>1938</c:v>
                </c:pt>
                <c:pt idx="77">
                  <c:v>1939</c:v>
                </c:pt>
                <c:pt idx="78">
                  <c:v>1940</c:v>
                </c:pt>
                <c:pt idx="79">
                  <c:v>1941</c:v>
                </c:pt>
                <c:pt idx="80">
                  <c:v>1942</c:v>
                </c:pt>
                <c:pt idx="81">
                  <c:v>1943</c:v>
                </c:pt>
                <c:pt idx="82">
                  <c:v>1944</c:v>
                </c:pt>
                <c:pt idx="83">
                  <c:v>1945</c:v>
                </c:pt>
                <c:pt idx="84">
                  <c:v>1946</c:v>
                </c:pt>
                <c:pt idx="85">
                  <c:v>1947</c:v>
                </c:pt>
                <c:pt idx="86">
                  <c:v>1948</c:v>
                </c:pt>
                <c:pt idx="87">
                  <c:v>1949</c:v>
                </c:pt>
                <c:pt idx="88">
                  <c:v>1950</c:v>
                </c:pt>
                <c:pt idx="89">
                  <c:v>1951</c:v>
                </c:pt>
                <c:pt idx="90">
                  <c:v>1952</c:v>
                </c:pt>
                <c:pt idx="91">
                  <c:v>1953</c:v>
                </c:pt>
                <c:pt idx="92">
                  <c:v>1954</c:v>
                </c:pt>
                <c:pt idx="93">
                  <c:v>1955</c:v>
                </c:pt>
                <c:pt idx="94">
                  <c:v>1956</c:v>
                </c:pt>
                <c:pt idx="95">
                  <c:v>1957</c:v>
                </c:pt>
                <c:pt idx="96">
                  <c:v>1958</c:v>
                </c:pt>
                <c:pt idx="97">
                  <c:v>1959</c:v>
                </c:pt>
                <c:pt idx="98">
                  <c:v>1960</c:v>
                </c:pt>
                <c:pt idx="99">
                  <c:v>1961</c:v>
                </c:pt>
                <c:pt idx="100">
                  <c:v>1962</c:v>
                </c:pt>
                <c:pt idx="101">
                  <c:v>1963</c:v>
                </c:pt>
                <c:pt idx="102">
                  <c:v>1964</c:v>
                </c:pt>
                <c:pt idx="103">
                  <c:v>1965</c:v>
                </c:pt>
                <c:pt idx="104">
                  <c:v>1966</c:v>
                </c:pt>
                <c:pt idx="105">
                  <c:v>1967</c:v>
                </c:pt>
                <c:pt idx="106">
                  <c:v>1968</c:v>
                </c:pt>
                <c:pt idx="107">
                  <c:v>1969</c:v>
                </c:pt>
                <c:pt idx="108">
                  <c:v>1970</c:v>
                </c:pt>
                <c:pt idx="109">
                  <c:v>1971</c:v>
                </c:pt>
                <c:pt idx="110">
                  <c:v>1972</c:v>
                </c:pt>
                <c:pt idx="111">
                  <c:v>1973</c:v>
                </c:pt>
                <c:pt idx="112">
                  <c:v>1974</c:v>
                </c:pt>
                <c:pt idx="113">
                  <c:v>1975</c:v>
                </c:pt>
                <c:pt idx="114">
                  <c:v>1976</c:v>
                </c:pt>
                <c:pt idx="115">
                  <c:v>1977</c:v>
                </c:pt>
                <c:pt idx="116">
                  <c:v>1978</c:v>
                </c:pt>
                <c:pt idx="117">
                  <c:v>1979</c:v>
                </c:pt>
                <c:pt idx="118">
                  <c:v>1980</c:v>
                </c:pt>
                <c:pt idx="119">
                  <c:v>1981</c:v>
                </c:pt>
                <c:pt idx="120">
                  <c:v>1982</c:v>
                </c:pt>
                <c:pt idx="121">
                  <c:v>1983</c:v>
                </c:pt>
                <c:pt idx="122">
                  <c:v>1984</c:v>
                </c:pt>
                <c:pt idx="123">
                  <c:v>1985</c:v>
                </c:pt>
                <c:pt idx="124">
                  <c:v>1986</c:v>
                </c:pt>
                <c:pt idx="125">
                  <c:v>1987</c:v>
                </c:pt>
                <c:pt idx="126">
                  <c:v>1988</c:v>
                </c:pt>
                <c:pt idx="127">
                  <c:v>1989</c:v>
                </c:pt>
                <c:pt idx="128">
                  <c:v>1990</c:v>
                </c:pt>
                <c:pt idx="129">
                  <c:v>1991</c:v>
                </c:pt>
                <c:pt idx="130">
                  <c:v>1992</c:v>
                </c:pt>
                <c:pt idx="131">
                  <c:v>1993</c:v>
                </c:pt>
                <c:pt idx="132">
                  <c:v>1994</c:v>
                </c:pt>
                <c:pt idx="133">
                  <c:v>1995</c:v>
                </c:pt>
                <c:pt idx="134">
                  <c:v>1996</c:v>
                </c:pt>
                <c:pt idx="135">
                  <c:v>1997</c:v>
                </c:pt>
                <c:pt idx="136">
                  <c:v>1998</c:v>
                </c:pt>
                <c:pt idx="137">
                  <c:v>1999</c:v>
                </c:pt>
                <c:pt idx="138">
                  <c:v>2000</c:v>
                </c:pt>
                <c:pt idx="139">
                  <c:v>2001</c:v>
                </c:pt>
                <c:pt idx="140">
                  <c:v>2002</c:v>
                </c:pt>
                <c:pt idx="141">
                  <c:v>2003</c:v>
                </c:pt>
                <c:pt idx="142">
                  <c:v>2004</c:v>
                </c:pt>
                <c:pt idx="143">
                  <c:v>2005</c:v>
                </c:pt>
                <c:pt idx="144">
                  <c:v>2006</c:v>
                </c:pt>
                <c:pt idx="145">
                  <c:v>2007</c:v>
                </c:pt>
                <c:pt idx="146">
                  <c:v>2008</c:v>
                </c:pt>
                <c:pt idx="147">
                  <c:v>2009</c:v>
                </c:pt>
                <c:pt idx="148">
                  <c:v>2010</c:v>
                </c:pt>
                <c:pt idx="149">
                  <c:v>2011</c:v>
                </c:pt>
                <c:pt idx="150">
                  <c:v>2012</c:v>
                </c:pt>
                <c:pt idx="151">
                  <c:v>2013</c:v>
                </c:pt>
                <c:pt idx="152">
                  <c:v>2014</c:v>
                </c:pt>
                <c:pt idx="153">
                  <c:v>2015</c:v>
                </c:pt>
                <c:pt idx="154">
                  <c:v>2016</c:v>
                </c:pt>
                <c:pt idx="155">
                  <c:v>2017</c:v>
                </c:pt>
                <c:pt idx="156">
                  <c:v>2018</c:v>
                </c:pt>
                <c:pt idx="157">
                  <c:v>2019</c:v>
                </c:pt>
                <c:pt idx="158">
                  <c:v>2020</c:v>
                </c:pt>
                <c:pt idx="159">
                  <c:v>2021</c:v>
                </c:pt>
                <c:pt idx="160">
                  <c:v>2022</c:v>
                </c:pt>
                <c:pt idx="161">
                  <c:v>2023</c:v>
                </c:pt>
              </c:numCache>
            </c:numRef>
          </c:xVal>
          <c:yVal>
            <c:numRef>
              <c:f>'Коста-Рика-Бриньоли-обе-Колвер'!$K$5:$K$166</c:f>
              <c:numCache>
                <c:formatCode>0.0</c:formatCode>
                <c:ptCount val="162"/>
                <c:pt idx="0">
                  <c:v>26.9</c:v>
                </c:pt>
                <c:pt idx="1">
                  <c:v>27.255199999999999</c:v>
                </c:pt>
                <c:pt idx="2">
                  <c:v>27.581600000000002</c:v>
                </c:pt>
                <c:pt idx="3">
                  <c:v>27.8504</c:v>
                </c:pt>
                <c:pt idx="4">
                  <c:v>28.032800000000002</c:v>
                </c:pt>
                <c:pt idx="5">
                  <c:v>28.1</c:v>
                </c:pt>
                <c:pt idx="6">
                  <c:v>28.023199999999999</c:v>
                </c:pt>
                <c:pt idx="7">
                  <c:v>27.8216</c:v>
                </c:pt>
                <c:pt idx="8">
                  <c:v>27.538399999999999</c:v>
                </c:pt>
                <c:pt idx="9">
                  <c:v>27.216799999999999</c:v>
                </c:pt>
                <c:pt idx="10">
                  <c:v>26.9</c:v>
                </c:pt>
                <c:pt idx="11">
                  <c:v>26.5685</c:v>
                </c:pt>
                <c:pt idx="12">
                  <c:v>26.185400000000001</c:v>
                </c:pt>
                <c:pt idx="13">
                  <c:v>25.7681</c:v>
                </c:pt>
                <c:pt idx="14">
                  <c:v>25.3339</c:v>
                </c:pt>
                <c:pt idx="15">
                  <c:v>24.9</c:v>
                </c:pt>
                <c:pt idx="16">
                  <c:v>24.386900000000001</c:v>
                </c:pt>
                <c:pt idx="17">
                  <c:v>23.782299999999999</c:v>
                </c:pt>
                <c:pt idx="18">
                  <c:v>23.086449999999999</c:v>
                </c:pt>
                <c:pt idx="19">
                  <c:v>21.865400000000001</c:v>
                </c:pt>
                <c:pt idx="20">
                  <c:v>21.025849999999998</c:v>
                </c:pt>
                <c:pt idx="21">
                  <c:v>20.6404</c:v>
                </c:pt>
                <c:pt idx="22">
                  <c:v>20.669800000000002</c:v>
                </c:pt>
                <c:pt idx="23">
                  <c:v>21.045499999999997</c:v>
                </c:pt>
                <c:pt idx="24">
                  <c:v>21.703499999999998</c:v>
                </c:pt>
                <c:pt idx="25">
                  <c:v>22.558950000000003</c:v>
                </c:pt>
                <c:pt idx="26">
                  <c:v>23.755200000000002</c:v>
                </c:pt>
                <c:pt idx="27">
                  <c:v>25.28275</c:v>
                </c:pt>
                <c:pt idx="28">
                  <c:v>27.530266666666666</c:v>
                </c:pt>
                <c:pt idx="29">
                  <c:v>28.410499999999999</c:v>
                </c:pt>
                <c:pt idx="30">
                  <c:v>28.727033333333335</c:v>
                </c:pt>
                <c:pt idx="31">
                  <c:v>28.815899999999999</c:v>
                </c:pt>
                <c:pt idx="32">
                  <c:v>28.919933333333333</c:v>
                </c:pt>
                <c:pt idx="33">
                  <c:v>29.193066666666667</c:v>
                </c:pt>
                <c:pt idx="34">
                  <c:v>29.487099999999998</c:v>
                </c:pt>
                <c:pt idx="35">
                  <c:v>29.521766666666664</c:v>
                </c:pt>
                <c:pt idx="36">
                  <c:v>29.451599999999999</c:v>
                </c:pt>
                <c:pt idx="37">
                  <c:v>29.352766666666668</c:v>
                </c:pt>
                <c:pt idx="38">
                  <c:v>29.051233333333332</c:v>
                </c:pt>
                <c:pt idx="39">
                  <c:v>28.847866666666665</c:v>
                </c:pt>
                <c:pt idx="40">
                  <c:v>28.693933333333334</c:v>
                </c:pt>
                <c:pt idx="41">
                  <c:v>28.733000000000001</c:v>
                </c:pt>
                <c:pt idx="42">
                  <c:v>29.037800000000001</c:v>
                </c:pt>
                <c:pt idx="43">
                  <c:v>29.518433333333334</c:v>
                </c:pt>
                <c:pt idx="44">
                  <c:v>29.834466666666668</c:v>
                </c:pt>
                <c:pt idx="45">
                  <c:v>29.941466666666667</c:v>
                </c:pt>
                <c:pt idx="46">
                  <c:v>29.796333333333337</c:v>
                </c:pt>
                <c:pt idx="47">
                  <c:v>29.473500000000001</c:v>
                </c:pt>
                <c:pt idx="48">
                  <c:v>28.991233333333337</c:v>
                </c:pt>
                <c:pt idx="49">
                  <c:v>28.581066666666668</c:v>
                </c:pt>
                <c:pt idx="50">
                  <c:v>28.318299999999997</c:v>
                </c:pt>
                <c:pt idx="51">
                  <c:v>28.322733333333332</c:v>
                </c:pt>
                <c:pt idx="52">
                  <c:v>28.631500000000003</c:v>
                </c:pt>
                <c:pt idx="53">
                  <c:v>29.302699999999998</c:v>
                </c:pt>
                <c:pt idx="54">
                  <c:v>29.931100000000001</c:v>
                </c:pt>
                <c:pt idx="55">
                  <c:v>30.442566666666664</c:v>
                </c:pt>
                <c:pt idx="56">
                  <c:v>30.603633333333335</c:v>
                </c:pt>
                <c:pt idx="57">
                  <c:v>30.118300000000001</c:v>
                </c:pt>
                <c:pt idx="58">
                  <c:v>29.096500000000002</c:v>
                </c:pt>
                <c:pt idx="59">
                  <c:v>27.95846666666667</c:v>
                </c:pt>
                <c:pt idx="60">
                  <c:v>27.029866666666667</c:v>
                </c:pt>
                <c:pt idx="61">
                  <c:v>26.430266666666668</c:v>
                </c:pt>
                <c:pt idx="62">
                  <c:v>26.127566666666667</c:v>
                </c:pt>
                <c:pt idx="63">
                  <c:v>25.948466666666665</c:v>
                </c:pt>
                <c:pt idx="64">
                  <c:v>25.600633333333334</c:v>
                </c:pt>
                <c:pt idx="65">
                  <c:v>25.239466666666669</c:v>
                </c:pt>
                <c:pt idx="66">
                  <c:v>24.863333333333333</c:v>
                </c:pt>
                <c:pt idx="67">
                  <c:v>24.443166666666666</c:v>
                </c:pt>
                <c:pt idx="68">
                  <c:v>23.955100000000002</c:v>
                </c:pt>
                <c:pt idx="69">
                  <c:v>23.448933333333333</c:v>
                </c:pt>
                <c:pt idx="70">
                  <c:v>22.880466666666667</c:v>
                </c:pt>
                <c:pt idx="71">
                  <c:v>22.296399999999995</c:v>
                </c:pt>
                <c:pt idx="72">
                  <c:v>21.746399999999998</c:v>
                </c:pt>
                <c:pt idx="73">
                  <c:v>21.280266666666666</c:v>
                </c:pt>
                <c:pt idx="74">
                  <c:v>20.771833333333333</c:v>
                </c:pt>
                <c:pt idx="75">
                  <c:v>20.2683</c:v>
                </c:pt>
                <c:pt idx="76">
                  <c:v>19.847233333333335</c:v>
                </c:pt>
                <c:pt idx="77">
                  <c:v>19.553866666666668</c:v>
                </c:pt>
                <c:pt idx="78">
                  <c:v>19.323266666666669</c:v>
                </c:pt>
                <c:pt idx="79">
                  <c:v>19.022733333333335</c:v>
                </c:pt>
                <c:pt idx="80">
                  <c:v>18.546333333333333</c:v>
                </c:pt>
                <c:pt idx="81">
                  <c:v>17.816166666666664</c:v>
                </c:pt>
                <c:pt idx="82">
                  <c:v>16.858033333333335</c:v>
                </c:pt>
                <c:pt idx="83">
                  <c:v>15.7791</c:v>
                </c:pt>
                <c:pt idx="84">
                  <c:v>14.775733333333333</c:v>
                </c:pt>
                <c:pt idx="85">
                  <c:v>13.955833333333333</c:v>
                </c:pt>
                <c:pt idx="86">
                  <c:v>13.252699999999999</c:v>
                </c:pt>
                <c:pt idx="87">
                  <c:v>12.676933333333332</c:v>
                </c:pt>
                <c:pt idx="88">
                  <c:v>12.207399980866667</c:v>
                </c:pt>
                <c:pt idx="89">
                  <c:v>11.573513590133333</c:v>
                </c:pt>
                <c:pt idx="90">
                  <c:v>11.108048400366664</c:v>
                </c:pt>
                <c:pt idx="91">
                  <c:v>10.732466570933333</c:v>
                </c:pt>
                <c:pt idx="92">
                  <c:v>10.389824122833334</c:v>
                </c:pt>
                <c:pt idx="93">
                  <c:v>10.047712240166668</c:v>
                </c:pt>
                <c:pt idx="94">
                  <c:v>9.7399758509333338</c:v>
                </c:pt>
                <c:pt idx="95">
                  <c:v>9.5834849316666659</c:v>
                </c:pt>
                <c:pt idx="96">
                  <c:v>9.2483879303999998</c:v>
                </c:pt>
                <c:pt idx="97">
                  <c:v>8.9757818424</c:v>
                </c:pt>
                <c:pt idx="98">
                  <c:v>8.6999999999999993</c:v>
                </c:pt>
                <c:pt idx="99">
                  <c:v>8.4</c:v>
                </c:pt>
                <c:pt idx="100">
                  <c:v>8.1999999999999993</c:v>
                </c:pt>
                <c:pt idx="101">
                  <c:v>8</c:v>
                </c:pt>
                <c:pt idx="102">
                  <c:v>7.8</c:v>
                </c:pt>
                <c:pt idx="103">
                  <c:v>7.5999999999999988</c:v>
                </c:pt>
                <c:pt idx="104">
                  <c:v>7.3</c:v>
                </c:pt>
                <c:pt idx="105">
                  <c:v>7</c:v>
                </c:pt>
                <c:pt idx="106">
                  <c:v>6.8</c:v>
                </c:pt>
                <c:pt idx="107">
                  <c:v>6.5</c:v>
                </c:pt>
                <c:pt idx="108">
                  <c:v>6.3</c:v>
                </c:pt>
                <c:pt idx="109">
                  <c:v>6</c:v>
                </c:pt>
                <c:pt idx="110">
                  <c:v>5.7</c:v>
                </c:pt>
                <c:pt idx="111">
                  <c:v>5.5</c:v>
                </c:pt>
                <c:pt idx="112">
                  <c:v>5.2</c:v>
                </c:pt>
                <c:pt idx="113">
                  <c:v>4.9000000000000004</c:v>
                </c:pt>
                <c:pt idx="114">
                  <c:v>4.7</c:v>
                </c:pt>
                <c:pt idx="115">
                  <c:v>4.5999999999999996</c:v>
                </c:pt>
                <c:pt idx="116">
                  <c:v>4.5</c:v>
                </c:pt>
                <c:pt idx="117">
                  <c:v>4.3</c:v>
                </c:pt>
                <c:pt idx="118">
                  <c:v>4.2</c:v>
                </c:pt>
                <c:pt idx="119">
                  <c:v>4.0999999999999996</c:v>
                </c:pt>
                <c:pt idx="120">
                  <c:v>4</c:v>
                </c:pt>
                <c:pt idx="121">
                  <c:v>3.9</c:v>
                </c:pt>
                <c:pt idx="122">
                  <c:v>3.9</c:v>
                </c:pt>
                <c:pt idx="123">
                  <c:v>3.9</c:v>
                </c:pt>
                <c:pt idx="124">
                  <c:v>3.9</c:v>
                </c:pt>
                <c:pt idx="125">
                  <c:v>3.7999999999999994</c:v>
                </c:pt>
                <c:pt idx="126">
                  <c:v>3.7999999999999994</c:v>
                </c:pt>
                <c:pt idx="127">
                  <c:v>3.7000000000000006</c:v>
                </c:pt>
                <c:pt idx="128">
                  <c:v>3.7000000000000006</c:v>
                </c:pt>
                <c:pt idx="129">
                  <c:v>3.7000000000000006</c:v>
                </c:pt>
                <c:pt idx="130">
                  <c:v>3.7000000000000006</c:v>
                </c:pt>
                <c:pt idx="131">
                  <c:v>3.7999999999999994</c:v>
                </c:pt>
                <c:pt idx="132">
                  <c:v>3.7999999999999994</c:v>
                </c:pt>
                <c:pt idx="133">
                  <c:v>3.9</c:v>
                </c:pt>
                <c:pt idx="134">
                  <c:v>3.9</c:v>
                </c:pt>
                <c:pt idx="135">
                  <c:v>3.9</c:v>
                </c:pt>
                <c:pt idx="136">
                  <c:v>3.9</c:v>
                </c:pt>
                <c:pt idx="137">
                  <c:v>3.9</c:v>
                </c:pt>
                <c:pt idx="138">
                  <c:v>3.9</c:v>
                </c:pt>
                <c:pt idx="139">
                  <c:v>3.9</c:v>
                </c:pt>
                <c:pt idx="140">
                  <c:v>3.9</c:v>
                </c:pt>
                <c:pt idx="141">
                  <c:v>3.9</c:v>
                </c:pt>
                <c:pt idx="142">
                  <c:v>3.9</c:v>
                </c:pt>
                <c:pt idx="143">
                  <c:v>3.7999999999999994</c:v>
                </c:pt>
                <c:pt idx="144">
                  <c:v>3.9</c:v>
                </c:pt>
                <c:pt idx="145">
                  <c:v>4</c:v>
                </c:pt>
                <c:pt idx="146">
                  <c:v>4.0999999999999996</c:v>
                </c:pt>
                <c:pt idx="147">
                  <c:v>4.0999999999999996</c:v>
                </c:pt>
                <c:pt idx="148">
                  <c:v>4.3</c:v>
                </c:pt>
                <c:pt idx="149">
                  <c:v>4.3</c:v>
                </c:pt>
                <c:pt idx="150">
                  <c:v>4.3</c:v>
                </c:pt>
                <c:pt idx="151">
                  <c:v>4.3</c:v>
                </c:pt>
                <c:pt idx="152">
                  <c:v>4.5</c:v>
                </c:pt>
                <c:pt idx="153">
                  <c:v>4.5</c:v>
                </c:pt>
                <c:pt idx="154">
                  <c:v>4.8</c:v>
                </c:pt>
                <c:pt idx="155">
                  <c:v>5</c:v>
                </c:pt>
                <c:pt idx="156">
                  <c:v>5.0999999999999996</c:v>
                </c:pt>
                <c:pt idx="157">
                  <c:v>5.0999999999999996</c:v>
                </c:pt>
                <c:pt idx="158">
                  <c:v>5.5999999999999988</c:v>
                </c:pt>
                <c:pt idx="159">
                  <c:v>6.5999999999999988</c:v>
                </c:pt>
                <c:pt idx="160">
                  <c:v>6.0999999999999988</c:v>
                </c:pt>
                <c:pt idx="161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7D-4B69-BA20-1C7771D8F006}"/>
            </c:ext>
          </c:extLst>
        </c:ser>
        <c:ser>
          <c:idx val="2"/>
          <c:order val="2"/>
          <c:tx>
            <c:strRef>
              <c:f>'Коста-Рика-Бриньоли-обе-Колвер'!$L$4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'Коста-Рика-Бриньоли-обе-Колвер'!$I$5:$I$166</c:f>
              <c:numCache>
                <c:formatCode>General</c:formatCode>
                <c:ptCount val="162"/>
                <c:pt idx="0">
                  <c:v>1862</c:v>
                </c:pt>
                <c:pt idx="1">
                  <c:v>1863</c:v>
                </c:pt>
                <c:pt idx="2">
                  <c:v>1864</c:v>
                </c:pt>
                <c:pt idx="3">
                  <c:v>1865</c:v>
                </c:pt>
                <c:pt idx="4">
                  <c:v>1866</c:v>
                </c:pt>
                <c:pt idx="5">
                  <c:v>1867</c:v>
                </c:pt>
                <c:pt idx="6">
                  <c:v>1868</c:v>
                </c:pt>
                <c:pt idx="7">
                  <c:v>1869</c:v>
                </c:pt>
                <c:pt idx="8">
                  <c:v>1870</c:v>
                </c:pt>
                <c:pt idx="9">
                  <c:v>1871</c:v>
                </c:pt>
                <c:pt idx="10">
                  <c:v>1872</c:v>
                </c:pt>
                <c:pt idx="11">
                  <c:v>1873</c:v>
                </c:pt>
                <c:pt idx="12">
                  <c:v>1874</c:v>
                </c:pt>
                <c:pt idx="13">
                  <c:v>1875</c:v>
                </c:pt>
                <c:pt idx="14">
                  <c:v>1876</c:v>
                </c:pt>
                <c:pt idx="15">
                  <c:v>1877</c:v>
                </c:pt>
                <c:pt idx="16">
                  <c:v>1878</c:v>
                </c:pt>
                <c:pt idx="17">
                  <c:v>1879</c:v>
                </c:pt>
                <c:pt idx="18">
                  <c:v>1880</c:v>
                </c:pt>
                <c:pt idx="19">
                  <c:v>1881</c:v>
                </c:pt>
                <c:pt idx="20">
                  <c:v>1882</c:v>
                </c:pt>
                <c:pt idx="21">
                  <c:v>1883</c:v>
                </c:pt>
                <c:pt idx="22">
                  <c:v>1884</c:v>
                </c:pt>
                <c:pt idx="23">
                  <c:v>1885</c:v>
                </c:pt>
                <c:pt idx="24">
                  <c:v>1886</c:v>
                </c:pt>
                <c:pt idx="25">
                  <c:v>1887</c:v>
                </c:pt>
                <c:pt idx="26">
                  <c:v>1888</c:v>
                </c:pt>
                <c:pt idx="27">
                  <c:v>1889</c:v>
                </c:pt>
                <c:pt idx="28">
                  <c:v>1890</c:v>
                </c:pt>
                <c:pt idx="29">
                  <c:v>1891</c:v>
                </c:pt>
                <c:pt idx="30">
                  <c:v>1892</c:v>
                </c:pt>
                <c:pt idx="31">
                  <c:v>1893</c:v>
                </c:pt>
                <c:pt idx="32">
                  <c:v>1894</c:v>
                </c:pt>
                <c:pt idx="33">
                  <c:v>1895</c:v>
                </c:pt>
                <c:pt idx="34">
                  <c:v>1896</c:v>
                </c:pt>
                <c:pt idx="35">
                  <c:v>1897</c:v>
                </c:pt>
                <c:pt idx="36">
                  <c:v>1898</c:v>
                </c:pt>
                <c:pt idx="37">
                  <c:v>1899</c:v>
                </c:pt>
                <c:pt idx="38">
                  <c:v>1900</c:v>
                </c:pt>
                <c:pt idx="39">
                  <c:v>1901</c:v>
                </c:pt>
                <c:pt idx="40">
                  <c:v>1902</c:v>
                </c:pt>
                <c:pt idx="41">
                  <c:v>1903</c:v>
                </c:pt>
                <c:pt idx="42">
                  <c:v>1904</c:v>
                </c:pt>
                <c:pt idx="43">
                  <c:v>1905</c:v>
                </c:pt>
                <c:pt idx="44">
                  <c:v>1906</c:v>
                </c:pt>
                <c:pt idx="45">
                  <c:v>1907</c:v>
                </c:pt>
                <c:pt idx="46">
                  <c:v>1908</c:v>
                </c:pt>
                <c:pt idx="47">
                  <c:v>1909</c:v>
                </c:pt>
                <c:pt idx="48">
                  <c:v>1910</c:v>
                </c:pt>
                <c:pt idx="49">
                  <c:v>1911</c:v>
                </c:pt>
                <c:pt idx="50">
                  <c:v>1912</c:v>
                </c:pt>
                <c:pt idx="51">
                  <c:v>1913</c:v>
                </c:pt>
                <c:pt idx="52">
                  <c:v>1914</c:v>
                </c:pt>
                <c:pt idx="53">
                  <c:v>1915</c:v>
                </c:pt>
                <c:pt idx="54">
                  <c:v>1916</c:v>
                </c:pt>
                <c:pt idx="55">
                  <c:v>1917</c:v>
                </c:pt>
                <c:pt idx="56">
                  <c:v>1918</c:v>
                </c:pt>
                <c:pt idx="57">
                  <c:v>1919</c:v>
                </c:pt>
                <c:pt idx="58">
                  <c:v>1920</c:v>
                </c:pt>
                <c:pt idx="59">
                  <c:v>1921</c:v>
                </c:pt>
                <c:pt idx="60">
                  <c:v>1922</c:v>
                </c:pt>
                <c:pt idx="61">
                  <c:v>1923</c:v>
                </c:pt>
                <c:pt idx="62">
                  <c:v>1924</c:v>
                </c:pt>
                <c:pt idx="63">
                  <c:v>1925</c:v>
                </c:pt>
                <c:pt idx="64">
                  <c:v>1926</c:v>
                </c:pt>
                <c:pt idx="65">
                  <c:v>1927</c:v>
                </c:pt>
                <c:pt idx="66">
                  <c:v>1928</c:v>
                </c:pt>
                <c:pt idx="67">
                  <c:v>1929</c:v>
                </c:pt>
                <c:pt idx="68">
                  <c:v>1930</c:v>
                </c:pt>
                <c:pt idx="69">
                  <c:v>1931</c:v>
                </c:pt>
                <c:pt idx="70">
                  <c:v>1932</c:v>
                </c:pt>
                <c:pt idx="71">
                  <c:v>1933</c:v>
                </c:pt>
                <c:pt idx="72">
                  <c:v>1934</c:v>
                </c:pt>
                <c:pt idx="73">
                  <c:v>1935</c:v>
                </c:pt>
                <c:pt idx="74">
                  <c:v>1936</c:v>
                </c:pt>
                <c:pt idx="75">
                  <c:v>1937</c:v>
                </c:pt>
                <c:pt idx="76">
                  <c:v>1938</c:v>
                </c:pt>
                <c:pt idx="77">
                  <c:v>1939</c:v>
                </c:pt>
                <c:pt idx="78">
                  <c:v>1940</c:v>
                </c:pt>
                <c:pt idx="79">
                  <c:v>1941</c:v>
                </c:pt>
                <c:pt idx="80">
                  <c:v>1942</c:v>
                </c:pt>
                <c:pt idx="81">
                  <c:v>1943</c:v>
                </c:pt>
                <c:pt idx="82">
                  <c:v>1944</c:v>
                </c:pt>
                <c:pt idx="83">
                  <c:v>1945</c:v>
                </c:pt>
                <c:pt idx="84">
                  <c:v>1946</c:v>
                </c:pt>
                <c:pt idx="85">
                  <c:v>1947</c:v>
                </c:pt>
                <c:pt idx="86">
                  <c:v>1948</c:v>
                </c:pt>
                <c:pt idx="87">
                  <c:v>1949</c:v>
                </c:pt>
                <c:pt idx="88">
                  <c:v>1950</c:v>
                </c:pt>
                <c:pt idx="89">
                  <c:v>1951</c:v>
                </c:pt>
                <c:pt idx="90">
                  <c:v>1952</c:v>
                </c:pt>
                <c:pt idx="91">
                  <c:v>1953</c:v>
                </c:pt>
                <c:pt idx="92">
                  <c:v>1954</c:v>
                </c:pt>
                <c:pt idx="93">
                  <c:v>1955</c:v>
                </c:pt>
                <c:pt idx="94">
                  <c:v>1956</c:v>
                </c:pt>
                <c:pt idx="95">
                  <c:v>1957</c:v>
                </c:pt>
                <c:pt idx="96">
                  <c:v>1958</c:v>
                </c:pt>
                <c:pt idx="97">
                  <c:v>1959</c:v>
                </c:pt>
                <c:pt idx="98">
                  <c:v>1960</c:v>
                </c:pt>
                <c:pt idx="99">
                  <c:v>1961</c:v>
                </c:pt>
                <c:pt idx="100">
                  <c:v>1962</c:v>
                </c:pt>
                <c:pt idx="101">
                  <c:v>1963</c:v>
                </c:pt>
                <c:pt idx="102">
                  <c:v>1964</c:v>
                </c:pt>
                <c:pt idx="103">
                  <c:v>1965</c:v>
                </c:pt>
                <c:pt idx="104">
                  <c:v>1966</c:v>
                </c:pt>
                <c:pt idx="105">
                  <c:v>1967</c:v>
                </c:pt>
                <c:pt idx="106">
                  <c:v>1968</c:v>
                </c:pt>
                <c:pt idx="107">
                  <c:v>1969</c:v>
                </c:pt>
                <c:pt idx="108">
                  <c:v>1970</c:v>
                </c:pt>
                <c:pt idx="109">
                  <c:v>1971</c:v>
                </c:pt>
                <c:pt idx="110">
                  <c:v>1972</c:v>
                </c:pt>
                <c:pt idx="111">
                  <c:v>1973</c:v>
                </c:pt>
                <c:pt idx="112">
                  <c:v>1974</c:v>
                </c:pt>
                <c:pt idx="113">
                  <c:v>1975</c:v>
                </c:pt>
                <c:pt idx="114">
                  <c:v>1976</c:v>
                </c:pt>
                <c:pt idx="115">
                  <c:v>1977</c:v>
                </c:pt>
                <c:pt idx="116">
                  <c:v>1978</c:v>
                </c:pt>
                <c:pt idx="117">
                  <c:v>1979</c:v>
                </c:pt>
                <c:pt idx="118">
                  <c:v>1980</c:v>
                </c:pt>
                <c:pt idx="119">
                  <c:v>1981</c:v>
                </c:pt>
                <c:pt idx="120">
                  <c:v>1982</c:v>
                </c:pt>
                <c:pt idx="121">
                  <c:v>1983</c:v>
                </c:pt>
                <c:pt idx="122">
                  <c:v>1984</c:v>
                </c:pt>
                <c:pt idx="123">
                  <c:v>1985</c:v>
                </c:pt>
                <c:pt idx="124">
                  <c:v>1986</c:v>
                </c:pt>
                <c:pt idx="125">
                  <c:v>1987</c:v>
                </c:pt>
                <c:pt idx="126">
                  <c:v>1988</c:v>
                </c:pt>
                <c:pt idx="127">
                  <c:v>1989</c:v>
                </c:pt>
                <c:pt idx="128">
                  <c:v>1990</c:v>
                </c:pt>
                <c:pt idx="129">
                  <c:v>1991</c:v>
                </c:pt>
                <c:pt idx="130">
                  <c:v>1992</c:v>
                </c:pt>
                <c:pt idx="131">
                  <c:v>1993</c:v>
                </c:pt>
                <c:pt idx="132">
                  <c:v>1994</c:v>
                </c:pt>
                <c:pt idx="133">
                  <c:v>1995</c:v>
                </c:pt>
                <c:pt idx="134">
                  <c:v>1996</c:v>
                </c:pt>
                <c:pt idx="135">
                  <c:v>1997</c:v>
                </c:pt>
                <c:pt idx="136">
                  <c:v>1998</c:v>
                </c:pt>
                <c:pt idx="137">
                  <c:v>1999</c:v>
                </c:pt>
                <c:pt idx="138">
                  <c:v>2000</c:v>
                </c:pt>
                <c:pt idx="139">
                  <c:v>2001</c:v>
                </c:pt>
                <c:pt idx="140">
                  <c:v>2002</c:v>
                </c:pt>
                <c:pt idx="141">
                  <c:v>2003</c:v>
                </c:pt>
                <c:pt idx="142">
                  <c:v>2004</c:v>
                </c:pt>
                <c:pt idx="143">
                  <c:v>2005</c:v>
                </c:pt>
                <c:pt idx="144">
                  <c:v>2006</c:v>
                </c:pt>
                <c:pt idx="145">
                  <c:v>2007</c:v>
                </c:pt>
                <c:pt idx="146">
                  <c:v>2008</c:v>
                </c:pt>
                <c:pt idx="147">
                  <c:v>2009</c:v>
                </c:pt>
                <c:pt idx="148">
                  <c:v>2010</c:v>
                </c:pt>
                <c:pt idx="149">
                  <c:v>2011</c:v>
                </c:pt>
                <c:pt idx="150">
                  <c:v>2012</c:v>
                </c:pt>
                <c:pt idx="151">
                  <c:v>2013</c:v>
                </c:pt>
                <c:pt idx="152">
                  <c:v>2014</c:v>
                </c:pt>
                <c:pt idx="153">
                  <c:v>2015</c:v>
                </c:pt>
                <c:pt idx="154">
                  <c:v>2016</c:v>
                </c:pt>
                <c:pt idx="155">
                  <c:v>2017</c:v>
                </c:pt>
                <c:pt idx="156">
                  <c:v>2018</c:v>
                </c:pt>
                <c:pt idx="157">
                  <c:v>2019</c:v>
                </c:pt>
                <c:pt idx="158">
                  <c:v>2020</c:v>
                </c:pt>
                <c:pt idx="159">
                  <c:v>2021</c:v>
                </c:pt>
                <c:pt idx="160">
                  <c:v>2022</c:v>
                </c:pt>
                <c:pt idx="161">
                  <c:v>2023</c:v>
                </c:pt>
              </c:numCache>
            </c:numRef>
          </c:xVal>
          <c:yVal>
            <c:numRef>
              <c:f>'Коста-Рика-Бриньоли-обе-Колвер'!$L$5:$L$166</c:f>
              <c:numCache>
                <c:formatCode>0.0</c:formatCode>
                <c:ptCount val="162"/>
                <c:pt idx="0">
                  <c:v>17.5</c:v>
                </c:pt>
                <c:pt idx="1">
                  <c:v>17.569900000000001</c:v>
                </c:pt>
                <c:pt idx="2">
                  <c:v>17.642299999999999</c:v>
                </c:pt>
                <c:pt idx="3">
                  <c:v>17.719799999999999</c:v>
                </c:pt>
                <c:pt idx="4">
                  <c:v>17.8048</c:v>
                </c:pt>
                <c:pt idx="5">
                  <c:v>17.899999999999999</c:v>
                </c:pt>
                <c:pt idx="6">
                  <c:v>18.072700000000001</c:v>
                </c:pt>
                <c:pt idx="7">
                  <c:v>18.356800000000003</c:v>
                </c:pt>
                <c:pt idx="8">
                  <c:v>18.704499999999999</c:v>
                </c:pt>
                <c:pt idx="9">
                  <c:v>19.068199999999997</c:v>
                </c:pt>
                <c:pt idx="10">
                  <c:v>19.399999999999999</c:v>
                </c:pt>
                <c:pt idx="11">
                  <c:v>19.663899999999998</c:v>
                </c:pt>
                <c:pt idx="12">
                  <c:v>19.863799999999998</c:v>
                </c:pt>
                <c:pt idx="13">
                  <c:v>20.011700000000001</c:v>
                </c:pt>
                <c:pt idx="14">
                  <c:v>20.119700000000002</c:v>
                </c:pt>
                <c:pt idx="15">
                  <c:v>20.200000000000003</c:v>
                </c:pt>
                <c:pt idx="16">
                  <c:v>20.120299999999997</c:v>
                </c:pt>
                <c:pt idx="17">
                  <c:v>19.828299999999999</c:v>
                </c:pt>
                <c:pt idx="18">
                  <c:v>18.830449999999999</c:v>
                </c:pt>
                <c:pt idx="19">
                  <c:v>19.522500000000001</c:v>
                </c:pt>
                <c:pt idx="20">
                  <c:v>20.080950000000001</c:v>
                </c:pt>
                <c:pt idx="21">
                  <c:v>20.502650000000003</c:v>
                </c:pt>
                <c:pt idx="22">
                  <c:v>20.678049999999999</c:v>
                </c:pt>
                <c:pt idx="23">
                  <c:v>20.601900000000008</c:v>
                </c:pt>
                <c:pt idx="24">
                  <c:v>20.254300000000008</c:v>
                </c:pt>
                <c:pt idx="25">
                  <c:v>19.722499999999997</c:v>
                </c:pt>
                <c:pt idx="26">
                  <c:v>18.853099999999998</c:v>
                </c:pt>
                <c:pt idx="27">
                  <c:v>17.631949999999996</c:v>
                </c:pt>
                <c:pt idx="28">
                  <c:v>16.586033333333337</c:v>
                </c:pt>
                <c:pt idx="29">
                  <c:v>16.000833333333325</c:v>
                </c:pt>
                <c:pt idx="30">
                  <c:v>15.921200000000002</c:v>
                </c:pt>
                <c:pt idx="31">
                  <c:v>15.942200000000007</c:v>
                </c:pt>
                <c:pt idx="32">
                  <c:v>15.969000000000001</c:v>
                </c:pt>
                <c:pt idx="33">
                  <c:v>15.840866666666663</c:v>
                </c:pt>
                <c:pt idx="34">
                  <c:v>15.623933333333333</c:v>
                </c:pt>
                <c:pt idx="35">
                  <c:v>15.670366666666673</c:v>
                </c:pt>
                <c:pt idx="36">
                  <c:v>15.569933333333331</c:v>
                </c:pt>
                <c:pt idx="37">
                  <c:v>15.317666666666668</c:v>
                </c:pt>
                <c:pt idx="38">
                  <c:v>15.10423333333333</c:v>
                </c:pt>
                <c:pt idx="39">
                  <c:v>14.867000000000001</c:v>
                </c:pt>
                <c:pt idx="40">
                  <c:v>14.79826666666667</c:v>
                </c:pt>
                <c:pt idx="41">
                  <c:v>15.052466666666671</c:v>
                </c:pt>
                <c:pt idx="42">
                  <c:v>15.422900000000002</c:v>
                </c:pt>
                <c:pt idx="43">
                  <c:v>15.854766666666663</c:v>
                </c:pt>
                <c:pt idx="44">
                  <c:v>16.573799999999995</c:v>
                </c:pt>
                <c:pt idx="45">
                  <c:v>17.45</c:v>
                </c:pt>
                <c:pt idx="46">
                  <c:v>18.445566666666672</c:v>
                </c:pt>
                <c:pt idx="47">
                  <c:v>19.528666666666673</c:v>
                </c:pt>
                <c:pt idx="48">
                  <c:v>20.675799999999999</c:v>
                </c:pt>
                <c:pt idx="49">
                  <c:v>21.534299999999991</c:v>
                </c:pt>
                <c:pt idx="50">
                  <c:v>21.93576666666667</c:v>
                </c:pt>
                <c:pt idx="51">
                  <c:v>21.75096666666667</c:v>
                </c:pt>
                <c:pt idx="52">
                  <c:v>20.971866666666664</c:v>
                </c:pt>
                <c:pt idx="53">
                  <c:v>19.463399999999996</c:v>
                </c:pt>
                <c:pt idx="54">
                  <c:v>17.932133333333333</c:v>
                </c:pt>
                <c:pt idx="55">
                  <c:v>16.604466666666667</c:v>
                </c:pt>
                <c:pt idx="56">
                  <c:v>15.634999999999998</c:v>
                </c:pt>
                <c:pt idx="57">
                  <c:v>15.423733333333335</c:v>
                </c:pt>
                <c:pt idx="58">
                  <c:v>16.136099999999995</c:v>
                </c:pt>
                <c:pt idx="59">
                  <c:v>17.157699999999995</c:v>
                </c:pt>
                <c:pt idx="60">
                  <c:v>18.195333333333334</c:v>
                </c:pt>
                <c:pt idx="61">
                  <c:v>19.105399999999996</c:v>
                </c:pt>
                <c:pt idx="62">
                  <c:v>19.97443333333333</c:v>
                </c:pt>
                <c:pt idx="63">
                  <c:v>20.873966666666664</c:v>
                </c:pt>
                <c:pt idx="64">
                  <c:v>21.836699999999993</c:v>
                </c:pt>
                <c:pt idx="65">
                  <c:v>22.517366666666664</c:v>
                </c:pt>
                <c:pt idx="66">
                  <c:v>22.820733333333333</c:v>
                </c:pt>
                <c:pt idx="67">
                  <c:v>22.845766666666673</c:v>
                </c:pt>
                <c:pt idx="68">
                  <c:v>22.817</c:v>
                </c:pt>
                <c:pt idx="69">
                  <c:v>22.773733333333336</c:v>
                </c:pt>
                <c:pt idx="70">
                  <c:v>22.790833333333335</c:v>
                </c:pt>
                <c:pt idx="71">
                  <c:v>22.897200000000009</c:v>
                </c:pt>
                <c:pt idx="72">
                  <c:v>23.114566666666665</c:v>
                </c:pt>
                <c:pt idx="73">
                  <c:v>23.355933333333336</c:v>
                </c:pt>
                <c:pt idx="74">
                  <c:v>23.701766666666671</c:v>
                </c:pt>
                <c:pt idx="75">
                  <c:v>24.074566666666659</c:v>
                </c:pt>
                <c:pt idx="76">
                  <c:v>24.329099999999997</c:v>
                </c:pt>
                <c:pt idx="77">
                  <c:v>24.488266666666664</c:v>
                </c:pt>
                <c:pt idx="78">
                  <c:v>24.550966666666667</c:v>
                </c:pt>
                <c:pt idx="79">
                  <c:v>24.692733333333329</c:v>
                </c:pt>
                <c:pt idx="80">
                  <c:v>25.06173333333334</c:v>
                </c:pt>
                <c:pt idx="81">
                  <c:v>25.809366666666666</c:v>
                </c:pt>
                <c:pt idx="82">
                  <c:v>26.814733333333333</c:v>
                </c:pt>
                <c:pt idx="83">
                  <c:v>28.055433333333333</c:v>
                </c:pt>
                <c:pt idx="84">
                  <c:v>29.290733333333328</c:v>
                </c:pt>
                <c:pt idx="85">
                  <c:v>30.321033333333339</c:v>
                </c:pt>
                <c:pt idx="86">
                  <c:v>30.904266666666672</c:v>
                </c:pt>
                <c:pt idx="87">
                  <c:v>31.577100000000002</c:v>
                </c:pt>
                <c:pt idx="88">
                  <c:v>32.617451524466667</c:v>
                </c:pt>
                <c:pt idx="89">
                  <c:v>33.865871292733338</c:v>
                </c:pt>
                <c:pt idx="90">
                  <c:v>34.808679041133345</c:v>
                </c:pt>
                <c:pt idx="91">
                  <c:v>35.493848881333335</c:v>
                </c:pt>
                <c:pt idx="92">
                  <c:v>35.799236862999997</c:v>
                </c:pt>
                <c:pt idx="93">
                  <c:v>36.00340865416667</c:v>
                </c:pt>
                <c:pt idx="94">
                  <c:v>36.221030015333334</c:v>
                </c:pt>
                <c:pt idx="95">
                  <c:v>36.376918004899991</c:v>
                </c:pt>
                <c:pt idx="96">
                  <c:v>36.793830209200003</c:v>
                </c:pt>
                <c:pt idx="97">
                  <c:v>36.9477120735</c:v>
                </c:pt>
                <c:pt idx="98">
                  <c:v>36.799999999999997</c:v>
                </c:pt>
                <c:pt idx="99">
                  <c:v>36.399999999999991</c:v>
                </c:pt>
                <c:pt idx="100">
                  <c:v>35.700000000000003</c:v>
                </c:pt>
                <c:pt idx="101">
                  <c:v>34.70000000000001</c:v>
                </c:pt>
                <c:pt idx="102">
                  <c:v>33.6</c:v>
                </c:pt>
                <c:pt idx="103">
                  <c:v>32.299999999999997</c:v>
                </c:pt>
                <c:pt idx="104">
                  <c:v>30.999999999999996</c:v>
                </c:pt>
                <c:pt idx="105">
                  <c:v>29.799999999999997</c:v>
                </c:pt>
                <c:pt idx="106">
                  <c:v>27.8</c:v>
                </c:pt>
                <c:pt idx="107">
                  <c:v>27.299999999999997</c:v>
                </c:pt>
                <c:pt idx="108">
                  <c:v>26.3</c:v>
                </c:pt>
                <c:pt idx="109">
                  <c:v>25.600000000000005</c:v>
                </c:pt>
                <c:pt idx="110">
                  <c:v>25</c:v>
                </c:pt>
                <c:pt idx="111">
                  <c:v>24.600000000000005</c:v>
                </c:pt>
                <c:pt idx="112">
                  <c:v>24.699999999999996</c:v>
                </c:pt>
                <c:pt idx="113">
                  <c:v>24.9</c:v>
                </c:pt>
                <c:pt idx="114">
                  <c:v>25.199999999999996</c:v>
                </c:pt>
                <c:pt idx="115">
                  <c:v>25.4</c:v>
                </c:pt>
                <c:pt idx="116">
                  <c:v>25.7</c:v>
                </c:pt>
                <c:pt idx="117">
                  <c:v>26.2</c:v>
                </c:pt>
                <c:pt idx="118">
                  <c:v>26.199999999999996</c:v>
                </c:pt>
                <c:pt idx="119">
                  <c:v>26.299999999999997</c:v>
                </c:pt>
                <c:pt idx="120">
                  <c:v>26.5</c:v>
                </c:pt>
                <c:pt idx="121">
                  <c:v>26.6</c:v>
                </c:pt>
                <c:pt idx="122">
                  <c:v>26.6</c:v>
                </c:pt>
                <c:pt idx="123">
                  <c:v>26.499999999999996</c:v>
                </c:pt>
                <c:pt idx="124">
                  <c:v>25.900000000000002</c:v>
                </c:pt>
                <c:pt idx="125">
                  <c:v>25.300000000000004</c:v>
                </c:pt>
                <c:pt idx="126">
                  <c:v>24.5</c:v>
                </c:pt>
                <c:pt idx="127">
                  <c:v>23.8</c:v>
                </c:pt>
                <c:pt idx="128">
                  <c:v>23</c:v>
                </c:pt>
                <c:pt idx="129">
                  <c:v>22</c:v>
                </c:pt>
                <c:pt idx="130">
                  <c:v>21.3</c:v>
                </c:pt>
                <c:pt idx="131">
                  <c:v>20.5</c:v>
                </c:pt>
                <c:pt idx="132">
                  <c:v>19.800000000000004</c:v>
                </c:pt>
                <c:pt idx="133">
                  <c:v>19.100000000000001</c:v>
                </c:pt>
                <c:pt idx="134">
                  <c:v>18.3</c:v>
                </c:pt>
                <c:pt idx="135">
                  <c:v>17.600000000000001</c:v>
                </c:pt>
                <c:pt idx="136">
                  <c:v>17.100000000000001</c:v>
                </c:pt>
                <c:pt idx="137">
                  <c:v>16.8</c:v>
                </c:pt>
                <c:pt idx="138">
                  <c:v>16.3</c:v>
                </c:pt>
                <c:pt idx="139">
                  <c:v>15.499999999999998</c:v>
                </c:pt>
                <c:pt idx="140">
                  <c:v>14.299999999999999</c:v>
                </c:pt>
                <c:pt idx="141">
                  <c:v>13.700000000000001</c:v>
                </c:pt>
                <c:pt idx="142">
                  <c:v>13.200000000000001</c:v>
                </c:pt>
                <c:pt idx="143">
                  <c:v>13.500000000000002</c:v>
                </c:pt>
                <c:pt idx="144">
                  <c:v>12.499999999999998</c:v>
                </c:pt>
                <c:pt idx="145">
                  <c:v>12.600000000000001</c:v>
                </c:pt>
                <c:pt idx="146">
                  <c:v>12.700000000000001</c:v>
                </c:pt>
                <c:pt idx="147">
                  <c:v>12.4</c:v>
                </c:pt>
                <c:pt idx="148">
                  <c:v>11.100000000000001</c:v>
                </c:pt>
                <c:pt idx="149">
                  <c:v>11.500000000000004</c:v>
                </c:pt>
                <c:pt idx="150">
                  <c:v>11.2</c:v>
                </c:pt>
                <c:pt idx="151">
                  <c:v>10.500000000000004</c:v>
                </c:pt>
                <c:pt idx="152">
                  <c:v>10.300000000000002</c:v>
                </c:pt>
                <c:pt idx="153">
                  <c:v>10.199999999999998</c:v>
                </c:pt>
                <c:pt idx="154">
                  <c:v>9.3999999999999986</c:v>
                </c:pt>
                <c:pt idx="155">
                  <c:v>8.8000000000000025</c:v>
                </c:pt>
                <c:pt idx="156">
                  <c:v>8.5</c:v>
                </c:pt>
                <c:pt idx="157">
                  <c:v>7.5999999999999979</c:v>
                </c:pt>
                <c:pt idx="158">
                  <c:v>5.8000000000000016</c:v>
                </c:pt>
                <c:pt idx="159">
                  <c:v>3.9000000000000012</c:v>
                </c:pt>
                <c:pt idx="160">
                  <c:v>4.200000000000002</c:v>
                </c:pt>
                <c:pt idx="161">
                  <c:v>4.6999999999999993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7D-4B69-BA20-1C7771D8F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77535"/>
        <c:axId val="1033468415"/>
      </c:scatterChart>
      <c:valAx>
        <c:axId val="1033477535"/>
        <c:scaling>
          <c:orientation val="minMax"/>
          <c:max val="2030"/>
          <c:min val="18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468415"/>
        <c:crosses val="autoZero"/>
        <c:crossBetween val="midCat"/>
        <c:majorUnit val="10"/>
      </c:valAx>
      <c:valAx>
        <c:axId val="103346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47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Коста-Рика (Колвер</a:t>
            </a:r>
            <a:r>
              <a:rPr lang="ru-RU" baseline="0"/>
              <a:t> + </a:t>
            </a:r>
            <a:r>
              <a:rPr lang="en-US" baseline="0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'Коста-Рика-Колвер'!$B$1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'Коста-Рика-Колвер'!$A$2:$A$135</c:f>
              <c:numCache>
                <c:formatCode>0</c:formatCode>
                <c:ptCount val="134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</c:numCache>
            </c:numRef>
          </c:xVal>
          <c:yVal>
            <c:numRef>
              <c:f>'Коста-Рика-Колвер'!$B$2:$B$135</c:f>
              <c:numCache>
                <c:formatCode>0.0</c:formatCode>
                <c:ptCount val="134"/>
                <c:pt idx="0">
                  <c:v>45.8</c:v>
                </c:pt>
                <c:pt idx="1">
                  <c:v>45.9</c:v>
                </c:pt>
                <c:pt idx="2">
                  <c:v>46</c:v>
                </c:pt>
                <c:pt idx="3">
                  <c:v>46.1</c:v>
                </c:pt>
                <c:pt idx="4">
                  <c:v>46.3</c:v>
                </c:pt>
                <c:pt idx="5">
                  <c:v>46.5</c:v>
                </c:pt>
                <c:pt idx="6">
                  <c:v>46.6</c:v>
                </c:pt>
                <c:pt idx="7">
                  <c:v>46.8</c:v>
                </c:pt>
                <c:pt idx="8">
                  <c:v>46.8</c:v>
                </c:pt>
                <c:pt idx="9">
                  <c:v>46.8</c:v>
                </c:pt>
                <c:pt idx="10">
                  <c:v>46.7</c:v>
                </c:pt>
                <c:pt idx="11">
                  <c:v>46.8</c:v>
                </c:pt>
                <c:pt idx="12">
                  <c:v>46.8</c:v>
                </c:pt>
                <c:pt idx="13">
                  <c:v>47</c:v>
                </c:pt>
                <c:pt idx="14">
                  <c:v>47.2</c:v>
                </c:pt>
                <c:pt idx="15">
                  <c:v>47.5</c:v>
                </c:pt>
                <c:pt idx="16">
                  <c:v>47.8</c:v>
                </c:pt>
                <c:pt idx="17">
                  <c:v>48.1</c:v>
                </c:pt>
                <c:pt idx="18">
                  <c:v>48.5</c:v>
                </c:pt>
                <c:pt idx="19">
                  <c:v>49</c:v>
                </c:pt>
                <c:pt idx="20">
                  <c:v>49.5</c:v>
                </c:pt>
                <c:pt idx="21">
                  <c:v>49.6</c:v>
                </c:pt>
                <c:pt idx="22">
                  <c:v>49.3</c:v>
                </c:pt>
                <c:pt idx="23">
                  <c:v>48.6</c:v>
                </c:pt>
                <c:pt idx="24">
                  <c:v>47.6</c:v>
                </c:pt>
                <c:pt idx="25">
                  <c:v>46.2</c:v>
                </c:pt>
                <c:pt idx="26">
                  <c:v>45.1</c:v>
                </c:pt>
                <c:pt idx="27">
                  <c:v>44.4</c:v>
                </c:pt>
                <c:pt idx="28">
                  <c:v>44</c:v>
                </c:pt>
                <c:pt idx="29">
                  <c:v>43.9</c:v>
                </c:pt>
                <c:pt idx="30">
                  <c:v>44.2</c:v>
                </c:pt>
                <c:pt idx="31">
                  <c:v>44.5</c:v>
                </c:pt>
                <c:pt idx="32">
                  <c:v>44.9</c:v>
                </c:pt>
                <c:pt idx="33">
                  <c:v>45.2</c:v>
                </c:pt>
                <c:pt idx="34">
                  <c:v>45.6</c:v>
                </c:pt>
                <c:pt idx="35">
                  <c:v>46.1</c:v>
                </c:pt>
                <c:pt idx="36">
                  <c:v>46.3</c:v>
                </c:pt>
                <c:pt idx="37">
                  <c:v>46.4</c:v>
                </c:pt>
                <c:pt idx="38">
                  <c:v>46.3</c:v>
                </c:pt>
                <c:pt idx="39">
                  <c:v>45.9</c:v>
                </c:pt>
                <c:pt idx="40">
                  <c:v>45.4</c:v>
                </c:pt>
                <c:pt idx="41">
                  <c:v>45</c:v>
                </c:pt>
                <c:pt idx="42">
                  <c:v>44.6</c:v>
                </c:pt>
                <c:pt idx="43">
                  <c:v>44.2</c:v>
                </c:pt>
                <c:pt idx="44">
                  <c:v>43.9</c:v>
                </c:pt>
                <c:pt idx="45">
                  <c:v>43.6</c:v>
                </c:pt>
                <c:pt idx="46">
                  <c:v>43.4</c:v>
                </c:pt>
                <c:pt idx="47">
                  <c:v>43.3</c:v>
                </c:pt>
                <c:pt idx="48">
                  <c:v>43.1</c:v>
                </c:pt>
                <c:pt idx="49">
                  <c:v>43.1</c:v>
                </c:pt>
                <c:pt idx="50">
                  <c:v>43</c:v>
                </c:pt>
                <c:pt idx="51">
                  <c:v>42.9</c:v>
                </c:pt>
                <c:pt idx="52">
                  <c:v>42.8</c:v>
                </c:pt>
                <c:pt idx="53">
                  <c:v>42.7</c:v>
                </c:pt>
                <c:pt idx="54">
                  <c:v>42.5</c:v>
                </c:pt>
                <c:pt idx="55">
                  <c:v>42.3</c:v>
                </c:pt>
                <c:pt idx="56">
                  <c:v>42.3</c:v>
                </c:pt>
                <c:pt idx="57">
                  <c:v>42.5</c:v>
                </c:pt>
                <c:pt idx="58">
                  <c:v>42.9</c:v>
                </c:pt>
                <c:pt idx="59">
                  <c:v>43.4</c:v>
                </c:pt>
                <c:pt idx="60">
                  <c:v>44.1</c:v>
                </c:pt>
                <c:pt idx="61">
                  <c:v>44.7</c:v>
                </c:pt>
                <c:pt idx="62">
                  <c:v>45.2</c:v>
                </c:pt>
                <c:pt idx="63">
                  <c:v>45.5</c:v>
                </c:pt>
                <c:pt idx="64">
                  <c:v>45.6</c:v>
                </c:pt>
                <c:pt idx="65">
                  <c:v>45.6</c:v>
                </c:pt>
                <c:pt idx="66">
                  <c:v>45.7</c:v>
                </c:pt>
                <c:pt idx="67">
                  <c:v>45.8</c:v>
                </c:pt>
                <c:pt idx="68">
                  <c:v>46</c:v>
                </c:pt>
                <c:pt idx="69">
                  <c:v>45.9</c:v>
                </c:pt>
                <c:pt idx="70">
                  <c:v>45.5</c:v>
                </c:pt>
                <c:pt idx="71">
                  <c:v>44.8</c:v>
                </c:pt>
                <c:pt idx="72">
                  <c:v>43.9</c:v>
                </c:pt>
                <c:pt idx="73">
                  <c:v>42.7</c:v>
                </c:pt>
                <c:pt idx="74">
                  <c:v>41.4</c:v>
                </c:pt>
                <c:pt idx="75">
                  <c:v>39.9</c:v>
                </c:pt>
                <c:pt idx="76">
                  <c:v>38.299999999999997</c:v>
                </c:pt>
                <c:pt idx="77">
                  <c:v>36.799999999999997</c:v>
                </c:pt>
                <c:pt idx="78">
                  <c:v>34.6</c:v>
                </c:pt>
                <c:pt idx="79">
                  <c:v>33.799999999999997</c:v>
                </c:pt>
                <c:pt idx="80">
                  <c:v>32.6</c:v>
                </c:pt>
                <c:pt idx="81">
                  <c:v>31.6</c:v>
                </c:pt>
                <c:pt idx="82">
                  <c:v>30.7</c:v>
                </c:pt>
                <c:pt idx="83">
                  <c:v>30.1</c:v>
                </c:pt>
                <c:pt idx="84">
                  <c:v>29.9</c:v>
                </c:pt>
                <c:pt idx="85">
                  <c:v>29.8</c:v>
                </c:pt>
                <c:pt idx="86">
                  <c:v>29.9</c:v>
                </c:pt>
                <c:pt idx="87">
                  <c:v>30</c:v>
                </c:pt>
                <c:pt idx="88">
                  <c:v>30.2</c:v>
                </c:pt>
                <c:pt idx="89">
                  <c:v>30.5</c:v>
                </c:pt>
                <c:pt idx="90">
                  <c:v>30.4</c:v>
                </c:pt>
                <c:pt idx="91">
                  <c:v>30.4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30.4</c:v>
                </c:pt>
                <c:pt idx="96">
                  <c:v>29.8</c:v>
                </c:pt>
                <c:pt idx="97">
                  <c:v>29.1</c:v>
                </c:pt>
                <c:pt idx="98">
                  <c:v>28.3</c:v>
                </c:pt>
                <c:pt idx="99">
                  <c:v>27.5</c:v>
                </c:pt>
                <c:pt idx="100">
                  <c:v>26.7</c:v>
                </c:pt>
                <c:pt idx="101">
                  <c:v>25.7</c:v>
                </c:pt>
                <c:pt idx="102">
                  <c:v>25</c:v>
                </c:pt>
                <c:pt idx="103">
                  <c:v>24.3</c:v>
                </c:pt>
                <c:pt idx="104">
                  <c:v>23.6</c:v>
                </c:pt>
                <c:pt idx="105">
                  <c:v>23</c:v>
                </c:pt>
                <c:pt idx="106">
                  <c:v>22.2</c:v>
                </c:pt>
                <c:pt idx="107">
                  <c:v>21.5</c:v>
                </c:pt>
                <c:pt idx="108">
                  <c:v>21</c:v>
                </c:pt>
                <c:pt idx="109">
                  <c:v>20.7</c:v>
                </c:pt>
                <c:pt idx="110">
                  <c:v>20.2</c:v>
                </c:pt>
                <c:pt idx="111">
                  <c:v>19.399999999999999</c:v>
                </c:pt>
                <c:pt idx="112">
                  <c:v>18.2</c:v>
                </c:pt>
                <c:pt idx="113">
                  <c:v>17.600000000000001</c:v>
                </c:pt>
                <c:pt idx="114">
                  <c:v>17.100000000000001</c:v>
                </c:pt>
                <c:pt idx="115">
                  <c:v>17.3</c:v>
                </c:pt>
                <c:pt idx="116">
                  <c:v>16.399999999999999</c:v>
                </c:pt>
                <c:pt idx="117">
                  <c:v>16.600000000000001</c:v>
                </c:pt>
                <c:pt idx="118">
                  <c:v>16.8</c:v>
                </c:pt>
                <c:pt idx="119">
                  <c:v>16.5</c:v>
                </c:pt>
                <c:pt idx="120">
                  <c:v>15.4</c:v>
                </c:pt>
                <c:pt idx="121">
                  <c:v>15.8</c:v>
                </c:pt>
                <c:pt idx="122">
                  <c:v>15.5</c:v>
                </c:pt>
                <c:pt idx="123">
                  <c:v>14.8</c:v>
                </c:pt>
                <c:pt idx="124">
                  <c:v>14.8</c:v>
                </c:pt>
                <c:pt idx="125">
                  <c:v>14.7</c:v>
                </c:pt>
                <c:pt idx="126">
                  <c:v>14.2</c:v>
                </c:pt>
                <c:pt idx="127">
                  <c:v>13.8</c:v>
                </c:pt>
                <c:pt idx="128">
                  <c:v>13.6</c:v>
                </c:pt>
                <c:pt idx="129">
                  <c:v>12.7</c:v>
                </c:pt>
                <c:pt idx="130">
                  <c:v>11.4</c:v>
                </c:pt>
                <c:pt idx="131">
                  <c:v>10.5</c:v>
                </c:pt>
                <c:pt idx="132">
                  <c:v>10.3</c:v>
                </c:pt>
                <c:pt idx="133">
                  <c:v>10.199999999999999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C9-4B9A-8BDE-A58262DDBB9A}"/>
            </c:ext>
          </c:extLst>
        </c:ser>
        <c:ser>
          <c:idx val="1"/>
          <c:order val="1"/>
          <c:tx>
            <c:strRef>
              <c:f>'Коста-Рика-Колвер'!$C$1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'Коста-Рика-Колвер'!$A$2:$A$135</c:f>
              <c:numCache>
                <c:formatCode>0</c:formatCode>
                <c:ptCount val="134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</c:numCache>
            </c:numRef>
          </c:xVal>
          <c:yVal>
            <c:numRef>
              <c:f>'Коста-Рика-Колвер'!$C$2:$C$135</c:f>
              <c:numCache>
                <c:formatCode>0.0</c:formatCode>
                <c:ptCount val="134"/>
                <c:pt idx="0">
                  <c:v>28.8</c:v>
                </c:pt>
                <c:pt idx="1">
                  <c:v>28.8</c:v>
                </c:pt>
                <c:pt idx="2">
                  <c:v>28.9</c:v>
                </c:pt>
                <c:pt idx="3">
                  <c:v>29</c:v>
                </c:pt>
                <c:pt idx="4">
                  <c:v>29.1</c:v>
                </c:pt>
                <c:pt idx="5">
                  <c:v>29.3</c:v>
                </c:pt>
                <c:pt idx="6">
                  <c:v>29.4</c:v>
                </c:pt>
                <c:pt idx="7">
                  <c:v>29.4</c:v>
                </c:pt>
                <c:pt idx="8">
                  <c:v>29.3</c:v>
                </c:pt>
                <c:pt idx="9">
                  <c:v>29.2</c:v>
                </c:pt>
                <c:pt idx="10">
                  <c:v>28.9</c:v>
                </c:pt>
                <c:pt idx="11">
                  <c:v>28.8</c:v>
                </c:pt>
                <c:pt idx="12">
                  <c:v>28.7</c:v>
                </c:pt>
                <c:pt idx="13">
                  <c:v>28.7</c:v>
                </c:pt>
                <c:pt idx="14">
                  <c:v>28.8</c:v>
                </c:pt>
                <c:pt idx="15">
                  <c:v>29</c:v>
                </c:pt>
                <c:pt idx="16">
                  <c:v>29</c:v>
                </c:pt>
                <c:pt idx="17">
                  <c:v>28.8</c:v>
                </c:pt>
                <c:pt idx="18">
                  <c:v>28.4</c:v>
                </c:pt>
                <c:pt idx="19">
                  <c:v>27.9</c:v>
                </c:pt>
                <c:pt idx="20">
                  <c:v>27.2</c:v>
                </c:pt>
                <c:pt idx="21">
                  <c:v>26.9</c:v>
                </c:pt>
                <c:pt idx="22">
                  <c:v>26.9</c:v>
                </c:pt>
                <c:pt idx="23">
                  <c:v>27.2</c:v>
                </c:pt>
                <c:pt idx="24">
                  <c:v>27.8</c:v>
                </c:pt>
                <c:pt idx="25">
                  <c:v>28.9</c:v>
                </c:pt>
                <c:pt idx="26">
                  <c:v>29.4</c:v>
                </c:pt>
                <c:pt idx="27">
                  <c:v>29.5</c:v>
                </c:pt>
                <c:pt idx="28">
                  <c:v>29.1</c:v>
                </c:pt>
                <c:pt idx="29">
                  <c:v>28.2</c:v>
                </c:pt>
                <c:pt idx="30">
                  <c:v>26.8</c:v>
                </c:pt>
                <c:pt idx="31">
                  <c:v>25.8</c:v>
                </c:pt>
                <c:pt idx="32">
                  <c:v>25</c:v>
                </c:pt>
                <c:pt idx="33">
                  <c:v>24.4</c:v>
                </c:pt>
                <c:pt idx="34">
                  <c:v>24.1</c:v>
                </c:pt>
                <c:pt idx="35">
                  <c:v>24.1</c:v>
                </c:pt>
                <c:pt idx="36">
                  <c:v>23.9</c:v>
                </c:pt>
                <c:pt idx="37">
                  <c:v>23.7</c:v>
                </c:pt>
                <c:pt idx="38">
                  <c:v>23.4</c:v>
                </c:pt>
                <c:pt idx="39">
                  <c:v>23</c:v>
                </c:pt>
                <c:pt idx="40">
                  <c:v>22.5</c:v>
                </c:pt>
                <c:pt idx="41">
                  <c:v>22</c:v>
                </c:pt>
                <c:pt idx="42">
                  <c:v>21.5</c:v>
                </c:pt>
                <c:pt idx="43">
                  <c:v>21</c:v>
                </c:pt>
                <c:pt idx="44">
                  <c:v>20.5</c:v>
                </c:pt>
                <c:pt idx="45">
                  <c:v>20</c:v>
                </c:pt>
                <c:pt idx="46">
                  <c:v>19.5</c:v>
                </c:pt>
                <c:pt idx="47">
                  <c:v>19.100000000000001</c:v>
                </c:pt>
                <c:pt idx="48">
                  <c:v>18.8</c:v>
                </c:pt>
                <c:pt idx="49">
                  <c:v>18.600000000000001</c:v>
                </c:pt>
                <c:pt idx="50">
                  <c:v>18.5</c:v>
                </c:pt>
                <c:pt idx="51">
                  <c:v>18.2</c:v>
                </c:pt>
                <c:pt idx="52">
                  <c:v>17.600000000000001</c:v>
                </c:pt>
                <c:pt idx="53">
                  <c:v>16.899999999999999</c:v>
                </c:pt>
                <c:pt idx="54">
                  <c:v>16</c:v>
                </c:pt>
                <c:pt idx="55">
                  <c:v>14.9</c:v>
                </c:pt>
                <c:pt idx="56">
                  <c:v>13.9</c:v>
                </c:pt>
                <c:pt idx="57">
                  <c:v>13.1</c:v>
                </c:pt>
                <c:pt idx="58">
                  <c:v>12.4</c:v>
                </c:pt>
                <c:pt idx="59">
                  <c:v>11.9</c:v>
                </c:pt>
                <c:pt idx="60">
                  <c:v>11.5</c:v>
                </c:pt>
                <c:pt idx="61">
                  <c:v>11.1</c:v>
                </c:pt>
                <c:pt idx="62">
                  <c:v>10.8</c:v>
                </c:pt>
                <c:pt idx="63">
                  <c:v>10.5</c:v>
                </c:pt>
                <c:pt idx="64">
                  <c:v>10.199999999999999</c:v>
                </c:pt>
                <c:pt idx="65">
                  <c:v>9.9</c:v>
                </c:pt>
                <c:pt idx="66">
                  <c:v>9.6999999999999993</c:v>
                </c:pt>
                <c:pt idx="67">
                  <c:v>9.6</c:v>
                </c:pt>
                <c:pt idx="68">
                  <c:v>9.3000000000000007</c:v>
                </c:pt>
                <c:pt idx="69">
                  <c:v>9</c:v>
                </c:pt>
                <c:pt idx="70">
                  <c:v>8.6999999999999993</c:v>
                </c:pt>
                <c:pt idx="71">
                  <c:v>8.4</c:v>
                </c:pt>
                <c:pt idx="72">
                  <c:v>8.1999999999999993</c:v>
                </c:pt>
                <c:pt idx="73">
                  <c:v>8</c:v>
                </c:pt>
                <c:pt idx="74">
                  <c:v>7.8</c:v>
                </c:pt>
                <c:pt idx="75">
                  <c:v>7.6</c:v>
                </c:pt>
                <c:pt idx="76">
                  <c:v>7.3</c:v>
                </c:pt>
                <c:pt idx="77">
                  <c:v>7</c:v>
                </c:pt>
                <c:pt idx="78">
                  <c:v>6.8</c:v>
                </c:pt>
                <c:pt idx="79">
                  <c:v>6.5</c:v>
                </c:pt>
                <c:pt idx="80">
                  <c:v>6.3</c:v>
                </c:pt>
                <c:pt idx="81">
                  <c:v>6</c:v>
                </c:pt>
                <c:pt idx="82">
                  <c:v>5.7</c:v>
                </c:pt>
                <c:pt idx="83">
                  <c:v>5.5</c:v>
                </c:pt>
                <c:pt idx="84">
                  <c:v>5.2</c:v>
                </c:pt>
                <c:pt idx="85">
                  <c:v>4.9000000000000004</c:v>
                </c:pt>
                <c:pt idx="86">
                  <c:v>4.7</c:v>
                </c:pt>
                <c:pt idx="87">
                  <c:v>4.5999999999999996</c:v>
                </c:pt>
                <c:pt idx="88">
                  <c:v>4.5</c:v>
                </c:pt>
                <c:pt idx="89">
                  <c:v>4.3</c:v>
                </c:pt>
                <c:pt idx="90">
                  <c:v>4.2</c:v>
                </c:pt>
                <c:pt idx="91">
                  <c:v>4.0999999999999996</c:v>
                </c:pt>
                <c:pt idx="92">
                  <c:v>4</c:v>
                </c:pt>
                <c:pt idx="93">
                  <c:v>3.9</c:v>
                </c:pt>
                <c:pt idx="94">
                  <c:v>3.9</c:v>
                </c:pt>
                <c:pt idx="95">
                  <c:v>3.9</c:v>
                </c:pt>
                <c:pt idx="96">
                  <c:v>3.9</c:v>
                </c:pt>
                <c:pt idx="97">
                  <c:v>3.8</c:v>
                </c:pt>
                <c:pt idx="98">
                  <c:v>3.8</c:v>
                </c:pt>
                <c:pt idx="99">
                  <c:v>3.7</c:v>
                </c:pt>
                <c:pt idx="100">
                  <c:v>3.7</c:v>
                </c:pt>
                <c:pt idx="101">
                  <c:v>3.7</c:v>
                </c:pt>
                <c:pt idx="102">
                  <c:v>3.7</c:v>
                </c:pt>
                <c:pt idx="103">
                  <c:v>3.8</c:v>
                </c:pt>
                <c:pt idx="104">
                  <c:v>3.8</c:v>
                </c:pt>
                <c:pt idx="105">
                  <c:v>3.9</c:v>
                </c:pt>
                <c:pt idx="106">
                  <c:v>3.9</c:v>
                </c:pt>
                <c:pt idx="107">
                  <c:v>3.9</c:v>
                </c:pt>
                <c:pt idx="108">
                  <c:v>3.9</c:v>
                </c:pt>
                <c:pt idx="109">
                  <c:v>3.9</c:v>
                </c:pt>
                <c:pt idx="110">
                  <c:v>3.9</c:v>
                </c:pt>
                <c:pt idx="111">
                  <c:v>3.9</c:v>
                </c:pt>
                <c:pt idx="112">
                  <c:v>3.9</c:v>
                </c:pt>
                <c:pt idx="113">
                  <c:v>3.9</c:v>
                </c:pt>
                <c:pt idx="114">
                  <c:v>3.9</c:v>
                </c:pt>
                <c:pt idx="115">
                  <c:v>3.8</c:v>
                </c:pt>
                <c:pt idx="116">
                  <c:v>3.9</c:v>
                </c:pt>
                <c:pt idx="117">
                  <c:v>4</c:v>
                </c:pt>
                <c:pt idx="118">
                  <c:v>4.0999999999999996</c:v>
                </c:pt>
                <c:pt idx="119">
                  <c:v>4.0999999999999996</c:v>
                </c:pt>
                <c:pt idx="120">
                  <c:v>4.3</c:v>
                </c:pt>
                <c:pt idx="121">
                  <c:v>4.3</c:v>
                </c:pt>
                <c:pt idx="122">
                  <c:v>4.3</c:v>
                </c:pt>
                <c:pt idx="123">
                  <c:v>4.3</c:v>
                </c:pt>
                <c:pt idx="124">
                  <c:v>4.5</c:v>
                </c:pt>
                <c:pt idx="125">
                  <c:v>4.5</c:v>
                </c:pt>
                <c:pt idx="126">
                  <c:v>4.8</c:v>
                </c:pt>
                <c:pt idx="127">
                  <c:v>5</c:v>
                </c:pt>
                <c:pt idx="128">
                  <c:v>5.0999999999999996</c:v>
                </c:pt>
                <c:pt idx="129">
                  <c:v>5.0999999999999996</c:v>
                </c:pt>
                <c:pt idx="130">
                  <c:v>5.6</c:v>
                </c:pt>
                <c:pt idx="131">
                  <c:v>6.6</c:v>
                </c:pt>
                <c:pt idx="132">
                  <c:v>6.1</c:v>
                </c:pt>
                <c:pt idx="13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C9-4B9A-8BDE-A58262DDBB9A}"/>
            </c:ext>
          </c:extLst>
        </c:ser>
        <c:ser>
          <c:idx val="2"/>
          <c:order val="2"/>
          <c:tx>
            <c:strRef>
              <c:f>'Коста-Рика-Колвер'!$D$1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'Коста-Рика-Колвер'!$A$2:$A$135</c:f>
              <c:numCache>
                <c:formatCode>0</c:formatCode>
                <c:ptCount val="134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</c:numCache>
            </c:numRef>
          </c:xVal>
          <c:yVal>
            <c:numRef>
              <c:f>'Коста-Рика-Колвер'!$D$2:$D$135</c:f>
              <c:numCache>
                <c:formatCode>0.0</c:formatCode>
                <c:ptCount val="134"/>
                <c:pt idx="0">
                  <c:v>16.999999999999996</c:v>
                </c:pt>
                <c:pt idx="1">
                  <c:v>17.099999999999998</c:v>
                </c:pt>
                <c:pt idx="2">
                  <c:v>17.100000000000001</c:v>
                </c:pt>
                <c:pt idx="3">
                  <c:v>17.100000000000001</c:v>
                </c:pt>
                <c:pt idx="4">
                  <c:v>17.199999999999996</c:v>
                </c:pt>
                <c:pt idx="5">
                  <c:v>17.2</c:v>
                </c:pt>
                <c:pt idx="6">
                  <c:v>17.200000000000003</c:v>
                </c:pt>
                <c:pt idx="7">
                  <c:v>17.399999999999999</c:v>
                </c:pt>
                <c:pt idx="8">
                  <c:v>17.499999999999996</c:v>
                </c:pt>
                <c:pt idx="9">
                  <c:v>17.599999999999998</c:v>
                </c:pt>
                <c:pt idx="10">
                  <c:v>17.800000000000004</c:v>
                </c:pt>
                <c:pt idx="11">
                  <c:v>17.999999999999996</c:v>
                </c:pt>
                <c:pt idx="12">
                  <c:v>18.099999999999998</c:v>
                </c:pt>
                <c:pt idx="13">
                  <c:v>18.3</c:v>
                </c:pt>
                <c:pt idx="14">
                  <c:v>18.400000000000002</c:v>
                </c:pt>
                <c:pt idx="15">
                  <c:v>18.5</c:v>
                </c:pt>
                <c:pt idx="16">
                  <c:v>18.799999999999997</c:v>
                </c:pt>
                <c:pt idx="17">
                  <c:v>19.3</c:v>
                </c:pt>
                <c:pt idx="18">
                  <c:v>20.100000000000001</c:v>
                </c:pt>
                <c:pt idx="19">
                  <c:v>21.1</c:v>
                </c:pt>
                <c:pt idx="20">
                  <c:v>22.3</c:v>
                </c:pt>
                <c:pt idx="21">
                  <c:v>22.700000000000003</c:v>
                </c:pt>
                <c:pt idx="22">
                  <c:v>22.4</c:v>
                </c:pt>
                <c:pt idx="23">
                  <c:v>21.400000000000002</c:v>
                </c:pt>
                <c:pt idx="24">
                  <c:v>19.8</c:v>
                </c:pt>
                <c:pt idx="25">
                  <c:v>17.300000000000004</c:v>
                </c:pt>
                <c:pt idx="26">
                  <c:v>15.700000000000003</c:v>
                </c:pt>
                <c:pt idx="27">
                  <c:v>14.899999999999999</c:v>
                </c:pt>
                <c:pt idx="28">
                  <c:v>14.899999999999999</c:v>
                </c:pt>
                <c:pt idx="29">
                  <c:v>15.7</c:v>
                </c:pt>
                <c:pt idx="30">
                  <c:v>17.400000000000002</c:v>
                </c:pt>
                <c:pt idx="31">
                  <c:v>18.7</c:v>
                </c:pt>
                <c:pt idx="32">
                  <c:v>19.899999999999999</c:v>
                </c:pt>
                <c:pt idx="33">
                  <c:v>20.800000000000004</c:v>
                </c:pt>
                <c:pt idx="34">
                  <c:v>21.5</c:v>
                </c:pt>
                <c:pt idx="35">
                  <c:v>22</c:v>
                </c:pt>
                <c:pt idx="36">
                  <c:v>22.4</c:v>
                </c:pt>
                <c:pt idx="37">
                  <c:v>22.7</c:v>
                </c:pt>
                <c:pt idx="38">
                  <c:v>22.9</c:v>
                </c:pt>
                <c:pt idx="39">
                  <c:v>22.9</c:v>
                </c:pt>
                <c:pt idx="40">
                  <c:v>22.9</c:v>
                </c:pt>
                <c:pt idx="41">
                  <c:v>23</c:v>
                </c:pt>
                <c:pt idx="42">
                  <c:v>23.1</c:v>
                </c:pt>
                <c:pt idx="43">
                  <c:v>23.200000000000003</c:v>
                </c:pt>
                <c:pt idx="44">
                  <c:v>23.4</c:v>
                </c:pt>
                <c:pt idx="45">
                  <c:v>23.6</c:v>
                </c:pt>
                <c:pt idx="46">
                  <c:v>23.9</c:v>
                </c:pt>
                <c:pt idx="47">
                  <c:v>24.199999999999996</c:v>
                </c:pt>
                <c:pt idx="48">
                  <c:v>24.3</c:v>
                </c:pt>
                <c:pt idx="49">
                  <c:v>24.5</c:v>
                </c:pt>
                <c:pt idx="50">
                  <c:v>24.5</c:v>
                </c:pt>
                <c:pt idx="51">
                  <c:v>24.7</c:v>
                </c:pt>
                <c:pt idx="52">
                  <c:v>25.199999999999996</c:v>
                </c:pt>
                <c:pt idx="53">
                  <c:v>25.800000000000004</c:v>
                </c:pt>
                <c:pt idx="54">
                  <c:v>26.5</c:v>
                </c:pt>
                <c:pt idx="55">
                  <c:v>27.4</c:v>
                </c:pt>
                <c:pt idx="56">
                  <c:v>28.4</c:v>
                </c:pt>
                <c:pt idx="57">
                  <c:v>29.4</c:v>
                </c:pt>
                <c:pt idx="58">
                  <c:v>30.5</c:v>
                </c:pt>
                <c:pt idx="59">
                  <c:v>31.5</c:v>
                </c:pt>
                <c:pt idx="60">
                  <c:v>32.6</c:v>
                </c:pt>
                <c:pt idx="61">
                  <c:v>33.6</c:v>
                </c:pt>
                <c:pt idx="62">
                  <c:v>34.400000000000006</c:v>
                </c:pt>
                <c:pt idx="63">
                  <c:v>35</c:v>
                </c:pt>
                <c:pt idx="64">
                  <c:v>35.400000000000006</c:v>
                </c:pt>
                <c:pt idx="65">
                  <c:v>35.700000000000003</c:v>
                </c:pt>
                <c:pt idx="66">
                  <c:v>36</c:v>
                </c:pt>
                <c:pt idx="67">
                  <c:v>36.199999999999996</c:v>
                </c:pt>
                <c:pt idx="68">
                  <c:v>36.700000000000003</c:v>
                </c:pt>
                <c:pt idx="69">
                  <c:v>36.9</c:v>
                </c:pt>
                <c:pt idx="70">
                  <c:v>36.799999999999997</c:v>
                </c:pt>
                <c:pt idx="71">
                  <c:v>36.4</c:v>
                </c:pt>
                <c:pt idx="72">
                  <c:v>35.700000000000003</c:v>
                </c:pt>
                <c:pt idx="73">
                  <c:v>34.700000000000003</c:v>
                </c:pt>
                <c:pt idx="74">
                  <c:v>33.6</c:v>
                </c:pt>
                <c:pt idx="75">
                  <c:v>32.299999999999997</c:v>
                </c:pt>
                <c:pt idx="76">
                  <c:v>30.999999999999996</c:v>
                </c:pt>
                <c:pt idx="77">
                  <c:v>29.799999999999997</c:v>
                </c:pt>
                <c:pt idx="78">
                  <c:v>27.8</c:v>
                </c:pt>
                <c:pt idx="79">
                  <c:v>27.299999999999997</c:v>
                </c:pt>
                <c:pt idx="80">
                  <c:v>26.3</c:v>
                </c:pt>
                <c:pt idx="81">
                  <c:v>25.6</c:v>
                </c:pt>
                <c:pt idx="82">
                  <c:v>25</c:v>
                </c:pt>
                <c:pt idx="83">
                  <c:v>24.6</c:v>
                </c:pt>
                <c:pt idx="84">
                  <c:v>24.7</c:v>
                </c:pt>
                <c:pt idx="85">
                  <c:v>24.9</c:v>
                </c:pt>
                <c:pt idx="86">
                  <c:v>25.2</c:v>
                </c:pt>
                <c:pt idx="87">
                  <c:v>25.4</c:v>
                </c:pt>
                <c:pt idx="88">
                  <c:v>25.7</c:v>
                </c:pt>
                <c:pt idx="89">
                  <c:v>26.2</c:v>
                </c:pt>
                <c:pt idx="90">
                  <c:v>26.2</c:v>
                </c:pt>
                <c:pt idx="91">
                  <c:v>26.299999999999997</c:v>
                </c:pt>
                <c:pt idx="92">
                  <c:v>26.5</c:v>
                </c:pt>
                <c:pt idx="93">
                  <c:v>26.6</c:v>
                </c:pt>
                <c:pt idx="94">
                  <c:v>26.6</c:v>
                </c:pt>
                <c:pt idx="95">
                  <c:v>26.5</c:v>
                </c:pt>
                <c:pt idx="96">
                  <c:v>25.900000000000002</c:v>
                </c:pt>
                <c:pt idx="97">
                  <c:v>25.3</c:v>
                </c:pt>
                <c:pt idx="98">
                  <c:v>24.5</c:v>
                </c:pt>
                <c:pt idx="99">
                  <c:v>23.8</c:v>
                </c:pt>
                <c:pt idx="100">
                  <c:v>23</c:v>
                </c:pt>
                <c:pt idx="101">
                  <c:v>22</c:v>
                </c:pt>
                <c:pt idx="102">
                  <c:v>21.3</c:v>
                </c:pt>
                <c:pt idx="103">
                  <c:v>20.5</c:v>
                </c:pt>
                <c:pt idx="104">
                  <c:v>19.8</c:v>
                </c:pt>
                <c:pt idx="105">
                  <c:v>19.100000000000001</c:v>
                </c:pt>
                <c:pt idx="106">
                  <c:v>18.3</c:v>
                </c:pt>
                <c:pt idx="107">
                  <c:v>17.600000000000001</c:v>
                </c:pt>
                <c:pt idx="108">
                  <c:v>17.100000000000001</c:v>
                </c:pt>
                <c:pt idx="109">
                  <c:v>16.8</c:v>
                </c:pt>
                <c:pt idx="110">
                  <c:v>16.3</c:v>
                </c:pt>
                <c:pt idx="111">
                  <c:v>15.499999999999998</c:v>
                </c:pt>
                <c:pt idx="112">
                  <c:v>14.299999999999999</c:v>
                </c:pt>
                <c:pt idx="113">
                  <c:v>13.700000000000001</c:v>
                </c:pt>
                <c:pt idx="114">
                  <c:v>13.200000000000001</c:v>
                </c:pt>
                <c:pt idx="115">
                  <c:v>13.5</c:v>
                </c:pt>
                <c:pt idx="116">
                  <c:v>12.499999999999998</c:v>
                </c:pt>
                <c:pt idx="117">
                  <c:v>12.600000000000001</c:v>
                </c:pt>
                <c:pt idx="118">
                  <c:v>12.700000000000001</c:v>
                </c:pt>
                <c:pt idx="119">
                  <c:v>12.4</c:v>
                </c:pt>
                <c:pt idx="120">
                  <c:v>11.100000000000001</c:v>
                </c:pt>
                <c:pt idx="121">
                  <c:v>11.5</c:v>
                </c:pt>
                <c:pt idx="122">
                  <c:v>11.2</c:v>
                </c:pt>
                <c:pt idx="123">
                  <c:v>10.5</c:v>
                </c:pt>
                <c:pt idx="124">
                  <c:v>10.3</c:v>
                </c:pt>
                <c:pt idx="125">
                  <c:v>10.199999999999999</c:v>
                </c:pt>
                <c:pt idx="126">
                  <c:v>9.3999999999999986</c:v>
                </c:pt>
                <c:pt idx="127">
                  <c:v>8.8000000000000007</c:v>
                </c:pt>
                <c:pt idx="128">
                  <c:v>8.5</c:v>
                </c:pt>
                <c:pt idx="129">
                  <c:v>7.6</c:v>
                </c:pt>
                <c:pt idx="130">
                  <c:v>5.8000000000000007</c:v>
                </c:pt>
                <c:pt idx="131">
                  <c:v>3.9000000000000004</c:v>
                </c:pt>
                <c:pt idx="132">
                  <c:v>4.2000000000000011</c:v>
                </c:pt>
                <c:pt idx="133">
                  <c:v>4.6999999999999993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C9-4B9A-8BDE-A58262DDB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424408"/>
        <c:axId val="736392496"/>
      </c:scatterChart>
      <c:valAx>
        <c:axId val="238424408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392496"/>
        <c:crosses val="autoZero"/>
        <c:crossBetween val="midCat"/>
        <c:majorUnit val="10"/>
      </c:valAx>
      <c:valAx>
        <c:axId val="736392496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42440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Куба - все</a:t>
            </a:r>
            <a:r>
              <a:rPr lang="ru-RU" baseline="0"/>
              <a:t> линии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'Куба-все'!$B$1</c:f>
              <c:strCache>
                <c:ptCount val="1"/>
                <c:pt idx="0">
                  <c:v>Колвер-р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'Куба-все'!$B$2:$B$125</c:f>
              <c:numCache>
                <c:formatCode>0.0</c:formatCode>
                <c:ptCount val="124"/>
                <c:pt idx="0">
                  <c:v>43.8</c:v>
                </c:pt>
                <c:pt idx="1">
                  <c:v>44</c:v>
                </c:pt>
                <c:pt idx="2">
                  <c:v>44.4</c:v>
                </c:pt>
                <c:pt idx="3">
                  <c:v>45</c:v>
                </c:pt>
                <c:pt idx="4">
                  <c:v>45.8</c:v>
                </c:pt>
                <c:pt idx="5">
                  <c:v>46.8</c:v>
                </c:pt>
                <c:pt idx="6">
                  <c:v>47.5</c:v>
                </c:pt>
                <c:pt idx="7">
                  <c:v>47.8</c:v>
                </c:pt>
                <c:pt idx="8">
                  <c:v>47.7</c:v>
                </c:pt>
                <c:pt idx="9">
                  <c:v>47.2</c:v>
                </c:pt>
                <c:pt idx="10">
                  <c:v>46.4</c:v>
                </c:pt>
                <c:pt idx="11">
                  <c:v>45.6</c:v>
                </c:pt>
                <c:pt idx="12">
                  <c:v>44.7</c:v>
                </c:pt>
                <c:pt idx="13">
                  <c:v>43.9</c:v>
                </c:pt>
                <c:pt idx="14">
                  <c:v>43.1</c:v>
                </c:pt>
                <c:pt idx="15">
                  <c:v>42.3</c:v>
                </c:pt>
                <c:pt idx="16">
                  <c:v>41.5</c:v>
                </c:pt>
                <c:pt idx="17">
                  <c:v>40.700000000000003</c:v>
                </c:pt>
                <c:pt idx="18">
                  <c:v>39.9</c:v>
                </c:pt>
                <c:pt idx="19">
                  <c:v>39.200000000000003</c:v>
                </c:pt>
                <c:pt idx="20">
                  <c:v>38.4</c:v>
                </c:pt>
                <c:pt idx="21">
                  <c:v>37.6</c:v>
                </c:pt>
                <c:pt idx="22">
                  <c:v>36.799999999999997</c:v>
                </c:pt>
                <c:pt idx="23">
                  <c:v>35.9</c:v>
                </c:pt>
                <c:pt idx="24">
                  <c:v>35</c:v>
                </c:pt>
                <c:pt idx="25">
                  <c:v>34.200000000000003</c:v>
                </c:pt>
                <c:pt idx="26">
                  <c:v>33.4</c:v>
                </c:pt>
                <c:pt idx="27">
                  <c:v>32.799999999999997</c:v>
                </c:pt>
                <c:pt idx="28">
                  <c:v>32.299999999999997</c:v>
                </c:pt>
                <c:pt idx="29">
                  <c:v>32</c:v>
                </c:pt>
                <c:pt idx="30">
                  <c:v>31.7</c:v>
                </c:pt>
                <c:pt idx="31">
                  <c:v>31.5</c:v>
                </c:pt>
                <c:pt idx="32">
                  <c:v>31.3</c:v>
                </c:pt>
                <c:pt idx="33">
                  <c:v>31.1</c:v>
                </c:pt>
                <c:pt idx="34">
                  <c:v>30.9</c:v>
                </c:pt>
                <c:pt idx="35">
                  <c:v>30.7</c:v>
                </c:pt>
                <c:pt idx="36">
                  <c:v>30.7</c:v>
                </c:pt>
                <c:pt idx="37">
                  <c:v>30.8</c:v>
                </c:pt>
                <c:pt idx="38">
                  <c:v>31</c:v>
                </c:pt>
                <c:pt idx="39">
                  <c:v>31.3</c:v>
                </c:pt>
                <c:pt idx="40">
                  <c:v>31.8</c:v>
                </c:pt>
                <c:pt idx="41">
                  <c:v>32.1</c:v>
                </c:pt>
                <c:pt idx="42">
                  <c:v>32.1</c:v>
                </c:pt>
                <c:pt idx="43">
                  <c:v>31.9</c:v>
                </c:pt>
                <c:pt idx="44">
                  <c:v>31.5</c:v>
                </c:pt>
                <c:pt idx="45">
                  <c:v>30.8</c:v>
                </c:pt>
                <c:pt idx="46">
                  <c:v>30.3</c:v>
                </c:pt>
                <c:pt idx="47">
                  <c:v>29.9</c:v>
                </c:pt>
                <c:pt idx="48">
                  <c:v>29.6</c:v>
                </c:pt>
                <c:pt idx="49">
                  <c:v>29.5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ED-4DE5-B02F-9F917AE86C33}"/>
            </c:ext>
          </c:extLst>
        </c:ser>
        <c:ser>
          <c:idx val="1"/>
          <c:order val="1"/>
          <c:tx>
            <c:strRef>
              <c:f>'Куба-все'!$C$1</c:f>
              <c:strCache>
                <c:ptCount val="1"/>
                <c:pt idx="0">
                  <c:v>Колвер-c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'Куба-все'!$C$2:$C$125</c:f>
              <c:numCache>
                <c:formatCode>0.0</c:formatCode>
                <c:ptCount val="124"/>
                <c:pt idx="0">
                  <c:v>23.7</c:v>
                </c:pt>
                <c:pt idx="1">
                  <c:v>23.7</c:v>
                </c:pt>
                <c:pt idx="2">
                  <c:v>23.7</c:v>
                </c:pt>
                <c:pt idx="3">
                  <c:v>23.7</c:v>
                </c:pt>
                <c:pt idx="4">
                  <c:v>23.8</c:v>
                </c:pt>
                <c:pt idx="5">
                  <c:v>23.8</c:v>
                </c:pt>
                <c:pt idx="6">
                  <c:v>23.7</c:v>
                </c:pt>
                <c:pt idx="7">
                  <c:v>23.5</c:v>
                </c:pt>
                <c:pt idx="8">
                  <c:v>23.1</c:v>
                </c:pt>
                <c:pt idx="9">
                  <c:v>22.5</c:v>
                </c:pt>
                <c:pt idx="10">
                  <c:v>21.8</c:v>
                </c:pt>
                <c:pt idx="11">
                  <c:v>21.3</c:v>
                </c:pt>
                <c:pt idx="12">
                  <c:v>21.1</c:v>
                </c:pt>
                <c:pt idx="13">
                  <c:v>21.2</c:v>
                </c:pt>
                <c:pt idx="14">
                  <c:v>21.5</c:v>
                </c:pt>
                <c:pt idx="15">
                  <c:v>22.1</c:v>
                </c:pt>
                <c:pt idx="16">
                  <c:v>22.4</c:v>
                </c:pt>
                <c:pt idx="17">
                  <c:v>22.5</c:v>
                </c:pt>
                <c:pt idx="18">
                  <c:v>22.2</c:v>
                </c:pt>
                <c:pt idx="19">
                  <c:v>21.8</c:v>
                </c:pt>
                <c:pt idx="20">
                  <c:v>21</c:v>
                </c:pt>
                <c:pt idx="21">
                  <c:v>20.2</c:v>
                </c:pt>
                <c:pt idx="22">
                  <c:v>19.399999999999999</c:v>
                </c:pt>
                <c:pt idx="23">
                  <c:v>18.5</c:v>
                </c:pt>
                <c:pt idx="24">
                  <c:v>17.600000000000001</c:v>
                </c:pt>
                <c:pt idx="25">
                  <c:v>16.600000000000001</c:v>
                </c:pt>
                <c:pt idx="26">
                  <c:v>15.8</c:v>
                </c:pt>
                <c:pt idx="27">
                  <c:v>15.1</c:v>
                </c:pt>
                <c:pt idx="28">
                  <c:v>14.5</c:v>
                </c:pt>
                <c:pt idx="29">
                  <c:v>14.1</c:v>
                </c:pt>
                <c:pt idx="30">
                  <c:v>13.7</c:v>
                </c:pt>
                <c:pt idx="31">
                  <c:v>13.4</c:v>
                </c:pt>
                <c:pt idx="32">
                  <c:v>13.2</c:v>
                </c:pt>
                <c:pt idx="33">
                  <c:v>13.1</c:v>
                </c:pt>
                <c:pt idx="34">
                  <c:v>13</c:v>
                </c:pt>
                <c:pt idx="35">
                  <c:v>13</c:v>
                </c:pt>
                <c:pt idx="36">
                  <c:v>12.9</c:v>
                </c:pt>
                <c:pt idx="37">
                  <c:v>12.8</c:v>
                </c:pt>
                <c:pt idx="38">
                  <c:v>12.5</c:v>
                </c:pt>
                <c:pt idx="39">
                  <c:v>12.2</c:v>
                </c:pt>
                <c:pt idx="40">
                  <c:v>11.8</c:v>
                </c:pt>
                <c:pt idx="41">
                  <c:v>11.4</c:v>
                </c:pt>
                <c:pt idx="42">
                  <c:v>11</c:v>
                </c:pt>
                <c:pt idx="43">
                  <c:v>10.5</c:v>
                </c:pt>
                <c:pt idx="44">
                  <c:v>9.9</c:v>
                </c:pt>
                <c:pt idx="45">
                  <c:v>9.4</c:v>
                </c:pt>
                <c:pt idx="46">
                  <c:v>8.9</c:v>
                </c:pt>
                <c:pt idx="47">
                  <c:v>8.6</c:v>
                </c:pt>
                <c:pt idx="48">
                  <c:v>8.4</c:v>
                </c:pt>
                <c:pt idx="49">
                  <c:v>8.3000000000000007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ED-4DE5-B02F-9F917AE86C33}"/>
            </c:ext>
          </c:extLst>
        </c:ser>
        <c:ser>
          <c:idx val="2"/>
          <c:order val="2"/>
          <c:tx>
            <c:strRef>
              <c:f>'Куба-все'!$D$1</c:f>
              <c:strCache>
                <c:ptCount val="1"/>
                <c:pt idx="0">
                  <c:v>Колвер-еп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'Куба-все'!$D$2:$D$125</c:f>
              <c:numCache>
                <c:formatCode>0.0</c:formatCode>
                <c:ptCount val="124"/>
                <c:pt idx="0">
                  <c:v>20.099999999999998</c:v>
                </c:pt>
                <c:pt idx="1">
                  <c:v>20.3</c:v>
                </c:pt>
                <c:pt idx="2">
                  <c:v>20.7</c:v>
                </c:pt>
                <c:pt idx="3">
                  <c:v>21.3</c:v>
                </c:pt>
                <c:pt idx="4">
                  <c:v>21.999999999999996</c:v>
                </c:pt>
                <c:pt idx="5">
                  <c:v>22.999999999999996</c:v>
                </c:pt>
                <c:pt idx="6">
                  <c:v>23.8</c:v>
                </c:pt>
                <c:pt idx="7">
                  <c:v>24.299999999999997</c:v>
                </c:pt>
                <c:pt idx="8">
                  <c:v>24.6</c:v>
                </c:pt>
                <c:pt idx="9">
                  <c:v>24.700000000000003</c:v>
                </c:pt>
                <c:pt idx="10">
                  <c:v>24.599999999999998</c:v>
                </c:pt>
                <c:pt idx="11">
                  <c:v>24.3</c:v>
                </c:pt>
                <c:pt idx="12">
                  <c:v>23.6</c:v>
                </c:pt>
                <c:pt idx="13">
                  <c:v>22.7</c:v>
                </c:pt>
                <c:pt idx="14">
                  <c:v>21.6</c:v>
                </c:pt>
                <c:pt idx="15">
                  <c:v>20.199999999999996</c:v>
                </c:pt>
                <c:pt idx="16">
                  <c:v>19.100000000000001</c:v>
                </c:pt>
                <c:pt idx="17">
                  <c:v>18.200000000000003</c:v>
                </c:pt>
                <c:pt idx="18">
                  <c:v>17.7</c:v>
                </c:pt>
                <c:pt idx="19">
                  <c:v>17.400000000000002</c:v>
                </c:pt>
                <c:pt idx="20">
                  <c:v>17.399999999999999</c:v>
                </c:pt>
                <c:pt idx="21">
                  <c:v>17.400000000000002</c:v>
                </c:pt>
                <c:pt idx="22">
                  <c:v>17.399999999999999</c:v>
                </c:pt>
                <c:pt idx="23">
                  <c:v>17.399999999999999</c:v>
                </c:pt>
                <c:pt idx="24">
                  <c:v>17.399999999999999</c:v>
                </c:pt>
                <c:pt idx="25">
                  <c:v>17.600000000000001</c:v>
                </c:pt>
                <c:pt idx="26">
                  <c:v>17.599999999999998</c:v>
                </c:pt>
                <c:pt idx="27">
                  <c:v>17.699999999999996</c:v>
                </c:pt>
                <c:pt idx="28">
                  <c:v>17.799999999999997</c:v>
                </c:pt>
                <c:pt idx="29">
                  <c:v>17.899999999999999</c:v>
                </c:pt>
                <c:pt idx="30">
                  <c:v>18</c:v>
                </c:pt>
                <c:pt idx="31">
                  <c:v>18.100000000000001</c:v>
                </c:pt>
                <c:pt idx="32">
                  <c:v>18.100000000000001</c:v>
                </c:pt>
                <c:pt idx="33">
                  <c:v>18</c:v>
                </c:pt>
                <c:pt idx="34">
                  <c:v>17.899999999999999</c:v>
                </c:pt>
                <c:pt idx="35">
                  <c:v>17.7</c:v>
                </c:pt>
                <c:pt idx="36">
                  <c:v>17.799999999999997</c:v>
                </c:pt>
                <c:pt idx="37">
                  <c:v>18</c:v>
                </c:pt>
                <c:pt idx="38">
                  <c:v>18.5</c:v>
                </c:pt>
                <c:pt idx="39">
                  <c:v>19.100000000000001</c:v>
                </c:pt>
                <c:pt idx="40">
                  <c:v>20</c:v>
                </c:pt>
                <c:pt idx="41">
                  <c:v>20.700000000000003</c:v>
                </c:pt>
                <c:pt idx="42">
                  <c:v>21.1</c:v>
                </c:pt>
                <c:pt idx="43">
                  <c:v>21.4</c:v>
                </c:pt>
                <c:pt idx="44">
                  <c:v>21.6</c:v>
                </c:pt>
                <c:pt idx="45">
                  <c:v>21.4</c:v>
                </c:pt>
                <c:pt idx="46">
                  <c:v>21.4</c:v>
                </c:pt>
                <c:pt idx="47">
                  <c:v>21.299999999999997</c:v>
                </c:pt>
                <c:pt idx="48">
                  <c:v>21.200000000000003</c:v>
                </c:pt>
                <c:pt idx="49">
                  <c:v>21.2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ED-4DE5-B02F-9F917AE86C33}"/>
            </c:ext>
          </c:extLst>
        </c:ser>
        <c:ser>
          <c:idx val="3"/>
          <c:order val="3"/>
          <c:tx>
            <c:strRef>
              <c:f>'Куба-все'!$E$1</c:f>
              <c:strCache>
                <c:ptCount val="1"/>
                <c:pt idx="0">
                  <c:v>Бриньоли-р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'Куба-все'!$E$2:$E$125</c:f>
              <c:numCache>
                <c:formatCode>General</c:formatCode>
                <c:ptCount val="124"/>
                <c:pt idx="2" formatCode="0.00">
                  <c:v>44.7</c:v>
                </c:pt>
                <c:pt idx="3" formatCode="0.00">
                  <c:v>45.528799999999997</c:v>
                </c:pt>
                <c:pt idx="4" formatCode="0.00">
                  <c:v>46.290399999999998</c:v>
                </c:pt>
                <c:pt idx="5" formatCode="0.00">
                  <c:v>46.9176</c:v>
                </c:pt>
                <c:pt idx="6" formatCode="0.00">
                  <c:v>47.343200000000003</c:v>
                </c:pt>
                <c:pt idx="7" formatCode="0.00">
                  <c:v>47.5</c:v>
                </c:pt>
                <c:pt idx="8" formatCode="0.00">
                  <c:v>47.331400000000002</c:v>
                </c:pt>
                <c:pt idx="9" formatCode="0.00">
                  <c:v>46.890300000000003</c:v>
                </c:pt>
                <c:pt idx="10" formatCode="0.00">
                  <c:v>46.273400000000002</c:v>
                </c:pt>
                <c:pt idx="11" formatCode="0.00">
                  <c:v>45.5777</c:v>
                </c:pt>
                <c:pt idx="12" formatCode="0.00">
                  <c:v>44.9</c:v>
                </c:pt>
                <c:pt idx="13" formatCode="0.00">
                  <c:v>44.195900000000002</c:v>
                </c:pt>
                <c:pt idx="14" formatCode="0.00">
                  <c:v>43.387300000000003</c:v>
                </c:pt>
                <c:pt idx="15" formatCode="0.00">
                  <c:v>42.520800000000001</c:v>
                </c:pt>
                <c:pt idx="16" formatCode="0.00">
                  <c:v>41.642899999999997</c:v>
                </c:pt>
                <c:pt idx="17" formatCode="0.00">
                  <c:v>40.799999999999997</c:v>
                </c:pt>
                <c:pt idx="18" formatCode="0.00">
                  <c:v>39.992100000000001</c:v>
                </c:pt>
                <c:pt idx="19" formatCode="0.00">
                  <c:v>39.188000000000002</c:v>
                </c:pt>
                <c:pt idx="20" formatCode="0.00">
                  <c:v>38.387999999999998</c:v>
                </c:pt>
                <c:pt idx="21" formatCode="0.00">
                  <c:v>37.591900000000003</c:v>
                </c:pt>
                <c:pt idx="22" formatCode="0.00">
                  <c:v>36.799999999999997</c:v>
                </c:pt>
                <c:pt idx="23" formatCode="0.00">
                  <c:v>35.961500000000001</c:v>
                </c:pt>
                <c:pt idx="24" formatCode="0.00">
                  <c:v>35.076300000000003</c:v>
                </c:pt>
                <c:pt idx="25" formatCode="0.00">
                  <c:v>34.220399999999998</c:v>
                </c:pt>
                <c:pt idx="26" formatCode="0.00">
                  <c:v>33.469700000000003</c:v>
                </c:pt>
                <c:pt idx="27" formatCode="0.00">
                  <c:v>32.9</c:v>
                </c:pt>
                <c:pt idx="28" formatCode="0.00">
                  <c:v>32.459299999999999</c:v>
                </c:pt>
                <c:pt idx="29" formatCode="0.00">
                  <c:v>32.058599999999998</c:v>
                </c:pt>
                <c:pt idx="30" formatCode="0.00">
                  <c:v>31.7181</c:v>
                </c:pt>
                <c:pt idx="31" formatCode="0.00">
                  <c:v>31.458500000000001</c:v>
                </c:pt>
                <c:pt idx="32" formatCode="0.00">
                  <c:v>31.3</c:v>
                </c:pt>
                <c:pt idx="33" formatCode="0.00">
                  <c:v>31.2041</c:v>
                </c:pt>
                <c:pt idx="34" formatCode="0.00">
                  <c:v>31.121600000000001</c:v>
                </c:pt>
                <c:pt idx="35" formatCode="0.00">
                  <c:v>31.057099999999998</c:v>
                </c:pt>
                <c:pt idx="36" formatCode="0.00">
                  <c:v>31.015000000000001</c:v>
                </c:pt>
                <c:pt idx="37" formatCode="0.00">
                  <c:v>31</c:v>
                </c:pt>
                <c:pt idx="38" formatCode="0.00">
                  <c:v>31.103999999999999</c:v>
                </c:pt>
                <c:pt idx="39" formatCode="0.00">
                  <c:v>31.352</c:v>
                </c:pt>
                <c:pt idx="40" formatCode="0.00">
                  <c:v>31.648</c:v>
                </c:pt>
                <c:pt idx="41" formatCode="0.00">
                  <c:v>31.896000000000001</c:v>
                </c:pt>
                <c:pt idx="42" formatCode="0.00">
                  <c:v>32</c:v>
                </c:pt>
                <c:pt idx="43" formatCode="0.00">
                  <c:v>31.798400000000001</c:v>
                </c:pt>
                <c:pt idx="44" formatCode="0.00">
                  <c:v>31.311199999999999</c:v>
                </c:pt>
                <c:pt idx="45" formatCode="0.00">
                  <c:v>30.7148</c:v>
                </c:pt>
                <c:pt idx="46" formatCode="0.00">
                  <c:v>30.185600000000001</c:v>
                </c:pt>
                <c:pt idx="47" formatCode="0.00">
                  <c:v>29.9</c:v>
                </c:pt>
                <c:pt idx="48" formatCode="0.00">
                  <c:v>29.8186</c:v>
                </c:pt>
                <c:pt idx="49" formatCode="0.00">
                  <c:v>29.7698</c:v>
                </c:pt>
                <c:pt idx="50" formatCode="0.00">
                  <c:v>29.7316</c:v>
                </c:pt>
                <c:pt idx="51" formatCode="0.00">
                  <c:v>29.682300000000001</c:v>
                </c:pt>
                <c:pt idx="52" formatCode="0.00">
                  <c:v>29.6</c:v>
                </c:pt>
                <c:pt idx="53" formatCode="0.00">
                  <c:v>29.292899999999999</c:v>
                </c:pt>
                <c:pt idx="54" formatCode="0.00">
                  <c:v>28.713999999999999</c:v>
                </c:pt>
                <c:pt idx="55" formatCode="0.00">
                  <c:v>28.058599999999998</c:v>
                </c:pt>
                <c:pt idx="56" formatCode="0.00">
                  <c:v>27.522200000000002</c:v>
                </c:pt>
                <c:pt idx="57" formatCode="0.00">
                  <c:v>27.3</c:v>
                </c:pt>
                <c:pt idx="58" formatCode="0.00">
                  <c:v>28.007200000000001</c:v>
                </c:pt>
                <c:pt idx="59" formatCode="0.00">
                  <c:v>29.6936</c:v>
                </c:pt>
                <c:pt idx="60" formatCode="0.00">
                  <c:v>31.706399999999999</c:v>
                </c:pt>
                <c:pt idx="61" formatCode="0.00">
                  <c:v>33.392800000000001</c:v>
                </c:pt>
                <c:pt idx="62" formatCode="0.00">
                  <c:v>34.1</c:v>
                </c:pt>
                <c:pt idx="63" formatCode="0.00">
                  <c:v>34.010399999999997</c:v>
                </c:pt>
                <c:pt idx="64" formatCode="0.00">
                  <c:v>33.767200000000003</c:v>
                </c:pt>
                <c:pt idx="65" formatCode="0.00">
                  <c:v>33.408799999999999</c:v>
                </c:pt>
                <c:pt idx="66" formatCode="0.00">
                  <c:v>32.973599999999998</c:v>
                </c:pt>
                <c:pt idx="67" formatCode="0.00">
                  <c:v>32.5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ED-4DE5-B02F-9F917AE86C33}"/>
            </c:ext>
          </c:extLst>
        </c:ser>
        <c:ser>
          <c:idx val="4"/>
          <c:order val="4"/>
          <c:tx>
            <c:strRef>
              <c:f>'Куба-все'!$F$1</c:f>
              <c:strCache>
                <c:ptCount val="1"/>
                <c:pt idx="0">
                  <c:v>Бриньоли-c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'Куба-все'!$F$2:$F$125</c:f>
              <c:numCache>
                <c:formatCode>General</c:formatCode>
                <c:ptCount val="124"/>
                <c:pt idx="2" formatCode="0.00">
                  <c:v>23.7</c:v>
                </c:pt>
                <c:pt idx="3" formatCode="0.00">
                  <c:v>23.661300000000001</c:v>
                </c:pt>
                <c:pt idx="4" formatCode="0.00">
                  <c:v>23.6173</c:v>
                </c:pt>
                <c:pt idx="5" formatCode="0.00">
                  <c:v>23.5626</c:v>
                </c:pt>
                <c:pt idx="6" formatCode="0.00">
                  <c:v>23.491900000000001</c:v>
                </c:pt>
                <c:pt idx="7" formatCode="0.00">
                  <c:v>23.4</c:v>
                </c:pt>
                <c:pt idx="8" formatCode="0.00">
                  <c:v>23.1252</c:v>
                </c:pt>
                <c:pt idx="9" formatCode="0.00">
                  <c:v>22.620899999999999</c:v>
                </c:pt>
                <c:pt idx="10" formatCode="0.00">
                  <c:v>22.053899999999999</c:v>
                </c:pt>
                <c:pt idx="11" formatCode="0.00">
                  <c:v>21.5913</c:v>
                </c:pt>
                <c:pt idx="12" formatCode="0.00">
                  <c:v>21.4</c:v>
                </c:pt>
                <c:pt idx="13" formatCode="0.00">
                  <c:v>21.493600000000001</c:v>
                </c:pt>
                <c:pt idx="14" formatCode="0.00">
                  <c:v>21.716799999999999</c:v>
                </c:pt>
                <c:pt idx="15" formatCode="0.00">
                  <c:v>21.9832</c:v>
                </c:pt>
                <c:pt idx="16" formatCode="0.00">
                  <c:v>22.206399999999999</c:v>
                </c:pt>
                <c:pt idx="17" formatCode="0.00">
                  <c:v>22.3</c:v>
                </c:pt>
                <c:pt idx="18" formatCode="0.00">
                  <c:v>22.0989</c:v>
                </c:pt>
                <c:pt idx="19" formatCode="0.00">
                  <c:v>21.576599999999999</c:v>
                </c:pt>
                <c:pt idx="20" formatCode="0.00">
                  <c:v>20.854900000000001</c:v>
                </c:pt>
                <c:pt idx="21" formatCode="0.00">
                  <c:v>20.055499999999999</c:v>
                </c:pt>
                <c:pt idx="22" formatCode="0.00">
                  <c:v>19.3</c:v>
                </c:pt>
                <c:pt idx="23" formatCode="0.00">
                  <c:v>18.513200000000001</c:v>
                </c:pt>
                <c:pt idx="24" formatCode="0.00">
                  <c:v>17.607199999999999</c:v>
                </c:pt>
                <c:pt idx="25" formatCode="0.00">
                  <c:v>16.6845</c:v>
                </c:pt>
                <c:pt idx="26" formatCode="0.00">
                  <c:v>15.847899999999999</c:v>
                </c:pt>
                <c:pt idx="27" formatCode="0.00">
                  <c:v>15.2</c:v>
                </c:pt>
                <c:pt idx="28" formatCode="0.00">
                  <c:v>14.695399999999999</c:v>
                </c:pt>
                <c:pt idx="29" formatCode="0.00">
                  <c:v>14.2333</c:v>
                </c:pt>
                <c:pt idx="30" formatCode="0.00">
                  <c:v>13.833500000000001</c:v>
                </c:pt>
                <c:pt idx="31" formatCode="0.00">
                  <c:v>13.5158</c:v>
                </c:pt>
                <c:pt idx="32" formatCode="0.00">
                  <c:v>13.3</c:v>
                </c:pt>
                <c:pt idx="33" formatCode="0.00">
                  <c:v>13.172000000000001</c:v>
                </c:pt>
                <c:pt idx="34" formatCode="0.00">
                  <c:v>13.086</c:v>
                </c:pt>
                <c:pt idx="35" formatCode="0.00">
                  <c:v>13.013999999999999</c:v>
                </c:pt>
                <c:pt idx="36" formatCode="0.00">
                  <c:v>12.928000000000001</c:v>
                </c:pt>
                <c:pt idx="37" formatCode="0.00">
                  <c:v>12.8</c:v>
                </c:pt>
                <c:pt idx="38" formatCode="0.00">
                  <c:v>12.5663</c:v>
                </c:pt>
                <c:pt idx="39" formatCode="0.00">
                  <c:v>12.212899999999999</c:v>
                </c:pt>
                <c:pt idx="40" formatCode="0.00">
                  <c:v>11.7864</c:v>
                </c:pt>
                <c:pt idx="41" formatCode="0.00">
                  <c:v>11.333299999999999</c:v>
                </c:pt>
                <c:pt idx="42" formatCode="0.00">
                  <c:v>10.9</c:v>
                </c:pt>
                <c:pt idx="43" formatCode="0.00">
                  <c:v>10.4625</c:v>
                </c:pt>
                <c:pt idx="44" formatCode="0.00">
                  <c:v>9.9888999999999992</c:v>
                </c:pt>
                <c:pt idx="45" formatCode="0.00">
                  <c:v>9.5139999999999993</c:v>
                </c:pt>
                <c:pt idx="46" formatCode="0.00">
                  <c:v>9.0726999999999993</c:v>
                </c:pt>
                <c:pt idx="47" formatCode="0.00">
                  <c:v>8.6999999999999993</c:v>
                </c:pt>
                <c:pt idx="48" formatCode="0.00">
                  <c:v>8.3666999999999998</c:v>
                </c:pt>
                <c:pt idx="49" formatCode="0.00">
                  <c:v>8.0403000000000002</c:v>
                </c:pt>
                <c:pt idx="50" formatCode="0.00">
                  <c:v>7.7506000000000004</c:v>
                </c:pt>
                <c:pt idx="51" formatCode="0.00">
                  <c:v>7.5273000000000003</c:v>
                </c:pt>
                <c:pt idx="52" formatCode="0.00">
                  <c:v>7.4</c:v>
                </c:pt>
                <c:pt idx="53" formatCode="0.00">
                  <c:v>7.3348000000000004</c:v>
                </c:pt>
                <c:pt idx="54" formatCode="0.00">
                  <c:v>7.2797000000000001</c:v>
                </c:pt>
                <c:pt idx="55" formatCode="0.00">
                  <c:v>7.2370999999999999</c:v>
                </c:pt>
                <c:pt idx="56" formatCode="0.00">
                  <c:v>7.2096999999999998</c:v>
                </c:pt>
                <c:pt idx="57" formatCode="0.00">
                  <c:v>7.2</c:v>
                </c:pt>
                <c:pt idx="58" formatCode="0.00">
                  <c:v>7.2103999999999999</c:v>
                </c:pt>
                <c:pt idx="59" formatCode="0.00">
                  <c:v>7.2351999999999999</c:v>
                </c:pt>
                <c:pt idx="60" formatCode="0.00">
                  <c:v>7.2648000000000001</c:v>
                </c:pt>
                <c:pt idx="61" formatCode="0.00">
                  <c:v>7.2896000000000001</c:v>
                </c:pt>
                <c:pt idx="62" formatCode="0.00">
                  <c:v>7.3</c:v>
                </c:pt>
                <c:pt idx="63" formatCode="0.00">
                  <c:v>7.2888000000000002</c:v>
                </c:pt>
                <c:pt idx="64" formatCode="0.00">
                  <c:v>7.2584</c:v>
                </c:pt>
                <c:pt idx="65" formatCode="0.00">
                  <c:v>7.2135999999999996</c:v>
                </c:pt>
                <c:pt idx="66" formatCode="0.00">
                  <c:v>7.1592000000000002</c:v>
                </c:pt>
                <c:pt idx="67" formatCode="0.00">
                  <c:v>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ED-4DE5-B02F-9F917AE86C33}"/>
            </c:ext>
          </c:extLst>
        </c:ser>
        <c:ser>
          <c:idx val="5"/>
          <c:order val="5"/>
          <c:tx>
            <c:strRef>
              <c:f>'Куба-все'!$G$1</c:f>
              <c:strCache>
                <c:ptCount val="1"/>
                <c:pt idx="0">
                  <c:v>Бриньоли-еп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'Куба-все'!$G$2:$G$125</c:f>
              <c:numCache>
                <c:formatCode>General</c:formatCode>
                <c:ptCount val="124"/>
                <c:pt idx="2" formatCode="0.00">
                  <c:v>21.000000000000004</c:v>
                </c:pt>
                <c:pt idx="3" formatCode="0.00">
                  <c:v>21.867499999999996</c:v>
                </c:pt>
                <c:pt idx="4" formatCode="0.00">
                  <c:v>22.673099999999998</c:v>
                </c:pt>
                <c:pt idx="5" formatCode="0.00">
                  <c:v>23.355</c:v>
                </c:pt>
                <c:pt idx="6" formatCode="0.00">
                  <c:v>23.851300000000002</c:v>
                </c:pt>
                <c:pt idx="7" formatCode="0.00">
                  <c:v>24.1</c:v>
                </c:pt>
                <c:pt idx="8" formatCode="0.00">
                  <c:v>24.206200000000003</c:v>
                </c:pt>
                <c:pt idx="9" formatCode="0.00">
                  <c:v>24.269400000000005</c:v>
                </c:pt>
                <c:pt idx="10" formatCode="0.00">
                  <c:v>24.219500000000004</c:v>
                </c:pt>
                <c:pt idx="11" formatCode="0.00">
                  <c:v>23.9864</c:v>
                </c:pt>
                <c:pt idx="12" formatCode="0.00">
                  <c:v>23.5</c:v>
                </c:pt>
                <c:pt idx="13" formatCode="0.00">
                  <c:v>22.702300000000001</c:v>
                </c:pt>
                <c:pt idx="14" formatCode="0.00">
                  <c:v>21.670500000000004</c:v>
                </c:pt>
                <c:pt idx="15" formatCode="0.00">
                  <c:v>20.537600000000001</c:v>
                </c:pt>
                <c:pt idx="16" formatCode="0.00">
                  <c:v>19.436499999999999</c:v>
                </c:pt>
                <c:pt idx="17" formatCode="0.00">
                  <c:v>18.499999999999996</c:v>
                </c:pt>
                <c:pt idx="18" formatCode="0.00">
                  <c:v>17.8932</c:v>
                </c:pt>
                <c:pt idx="19" formatCode="0.00">
                  <c:v>17.611400000000003</c:v>
                </c:pt>
                <c:pt idx="20" formatCode="0.00">
                  <c:v>17.533099999999997</c:v>
                </c:pt>
                <c:pt idx="21" formatCode="0.00">
                  <c:v>17.536400000000004</c:v>
                </c:pt>
                <c:pt idx="22" formatCode="0.00">
                  <c:v>17.499999999999996</c:v>
                </c:pt>
                <c:pt idx="23" formatCode="0.00">
                  <c:v>17.4483</c:v>
                </c:pt>
                <c:pt idx="24" formatCode="0.00">
                  <c:v>17.469100000000005</c:v>
                </c:pt>
                <c:pt idx="25" formatCode="0.00">
                  <c:v>17.535899999999998</c:v>
                </c:pt>
                <c:pt idx="26" formatCode="0.00">
                  <c:v>17.621800000000004</c:v>
                </c:pt>
                <c:pt idx="27" formatCode="0.00">
                  <c:v>17.7</c:v>
                </c:pt>
                <c:pt idx="28" formatCode="0.00">
                  <c:v>17.7639</c:v>
                </c:pt>
                <c:pt idx="29" formatCode="0.00">
                  <c:v>17.825299999999999</c:v>
                </c:pt>
                <c:pt idx="30" formatCode="0.00">
                  <c:v>17.884599999999999</c:v>
                </c:pt>
                <c:pt idx="31" formatCode="0.00">
                  <c:v>17.942700000000002</c:v>
                </c:pt>
                <c:pt idx="32" formatCode="0.00">
                  <c:v>18</c:v>
                </c:pt>
                <c:pt idx="33" formatCode="0.00">
                  <c:v>18.0321</c:v>
                </c:pt>
                <c:pt idx="34" formatCode="0.00">
                  <c:v>18.035600000000002</c:v>
                </c:pt>
                <c:pt idx="35" formatCode="0.00">
                  <c:v>18.043099999999999</c:v>
                </c:pt>
                <c:pt idx="36" formatCode="0.00">
                  <c:v>18.087</c:v>
                </c:pt>
                <c:pt idx="37" formatCode="0.00">
                  <c:v>18.2</c:v>
                </c:pt>
                <c:pt idx="38" formatCode="0.00">
                  <c:v>18.537700000000001</c:v>
                </c:pt>
                <c:pt idx="39" formatCode="0.00">
                  <c:v>19.139099999999999</c:v>
                </c:pt>
                <c:pt idx="40" formatCode="0.00">
                  <c:v>19.861599999999999</c:v>
                </c:pt>
                <c:pt idx="41" formatCode="0.00">
                  <c:v>20.5627</c:v>
                </c:pt>
                <c:pt idx="42" formatCode="0.00">
                  <c:v>21.1</c:v>
                </c:pt>
                <c:pt idx="43" formatCode="0.00">
                  <c:v>21.335900000000002</c:v>
                </c:pt>
                <c:pt idx="44" formatCode="0.00">
                  <c:v>21.322299999999998</c:v>
                </c:pt>
                <c:pt idx="45" formatCode="0.00">
                  <c:v>21.200800000000001</c:v>
                </c:pt>
                <c:pt idx="46" formatCode="0.00">
                  <c:v>21.112900000000003</c:v>
                </c:pt>
                <c:pt idx="47" formatCode="0.00">
                  <c:v>21.2</c:v>
                </c:pt>
                <c:pt idx="48" formatCode="0.00">
                  <c:v>21.451900000000002</c:v>
                </c:pt>
                <c:pt idx="49" formatCode="0.00">
                  <c:v>21.729500000000002</c:v>
                </c:pt>
                <c:pt idx="50" formatCode="0.00">
                  <c:v>21.981000000000002</c:v>
                </c:pt>
                <c:pt idx="51" formatCode="0.00">
                  <c:v>22.155000000000001</c:v>
                </c:pt>
                <c:pt idx="52" formatCode="0.00">
                  <c:v>22.200000000000003</c:v>
                </c:pt>
                <c:pt idx="53" formatCode="0.00">
                  <c:v>21.958099999999998</c:v>
                </c:pt>
                <c:pt idx="54" formatCode="0.00">
                  <c:v>21.4343</c:v>
                </c:pt>
                <c:pt idx="55" formatCode="0.00">
                  <c:v>20.8215</c:v>
                </c:pt>
                <c:pt idx="56" formatCode="0.00">
                  <c:v>20.3125</c:v>
                </c:pt>
                <c:pt idx="57" formatCode="0.00">
                  <c:v>20.100000000000001</c:v>
                </c:pt>
                <c:pt idx="58" formatCode="0.00">
                  <c:v>20.796800000000001</c:v>
                </c:pt>
                <c:pt idx="59" formatCode="0.00">
                  <c:v>22.458400000000001</c:v>
                </c:pt>
                <c:pt idx="60" formatCode="0.00">
                  <c:v>24.441599999999998</c:v>
                </c:pt>
                <c:pt idx="61" formatCode="0.00">
                  <c:v>26.103200000000001</c:v>
                </c:pt>
                <c:pt idx="62" formatCode="0.00">
                  <c:v>26.8</c:v>
                </c:pt>
                <c:pt idx="63" formatCode="0.00">
                  <c:v>26.721599999999995</c:v>
                </c:pt>
                <c:pt idx="64" formatCode="0.00">
                  <c:v>26.508800000000001</c:v>
                </c:pt>
                <c:pt idx="65" formatCode="0.00">
                  <c:v>26.1952</c:v>
                </c:pt>
                <c:pt idx="66" formatCode="0.00">
                  <c:v>25.814399999999999</c:v>
                </c:pt>
                <c:pt idx="67" formatCode="0.00">
                  <c:v>25.4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ED-4DE5-B02F-9F917AE86C33}"/>
            </c:ext>
          </c:extLst>
        </c:ser>
        <c:ser>
          <c:idx val="6"/>
          <c:order val="6"/>
          <c:tx>
            <c:strRef>
              <c:f>'Куба-все'!$H$1</c:f>
              <c:strCache>
                <c:ptCount val="1"/>
                <c:pt idx="0">
                  <c:v>WPP-р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'Куба-все'!$H$2:$H$125</c:f>
              <c:numCache>
                <c:formatCode>General</c:formatCode>
                <c:ptCount val="124"/>
                <c:pt idx="50" formatCode="0.0">
                  <c:v>32.1</c:v>
                </c:pt>
                <c:pt idx="51" formatCode="0.0">
                  <c:v>31.4</c:v>
                </c:pt>
                <c:pt idx="52" formatCode="0.0">
                  <c:v>31.3</c:v>
                </c:pt>
                <c:pt idx="53" formatCode="0.0">
                  <c:v>31.2</c:v>
                </c:pt>
                <c:pt idx="54" formatCode="0.0">
                  <c:v>31.2</c:v>
                </c:pt>
                <c:pt idx="55" formatCode="0.0">
                  <c:v>31.1</c:v>
                </c:pt>
                <c:pt idx="56" formatCode="0.0">
                  <c:v>31.1</c:v>
                </c:pt>
                <c:pt idx="57" formatCode="0.0">
                  <c:v>31.1</c:v>
                </c:pt>
                <c:pt idx="58" formatCode="0.0">
                  <c:v>31.2</c:v>
                </c:pt>
                <c:pt idx="59" formatCode="0.0">
                  <c:v>31.9</c:v>
                </c:pt>
                <c:pt idx="60" formatCode="0.0">
                  <c:v>32.799999999999997</c:v>
                </c:pt>
                <c:pt idx="61" formatCode="0.0">
                  <c:v>33.700000000000003</c:v>
                </c:pt>
                <c:pt idx="62" formatCode="0.0">
                  <c:v>34.6</c:v>
                </c:pt>
                <c:pt idx="63" formatCode="0.0">
                  <c:v>35.4</c:v>
                </c:pt>
                <c:pt idx="64" formatCode="0.0">
                  <c:v>34.9</c:v>
                </c:pt>
                <c:pt idx="65" formatCode="0.0">
                  <c:v>34.4</c:v>
                </c:pt>
                <c:pt idx="66" formatCode="0.0">
                  <c:v>33.4</c:v>
                </c:pt>
                <c:pt idx="67" formatCode="0.0">
                  <c:v>32.5</c:v>
                </c:pt>
                <c:pt idx="68" formatCode="0.0">
                  <c:v>31.6</c:v>
                </c:pt>
                <c:pt idx="69" formatCode="0.0">
                  <c:v>31</c:v>
                </c:pt>
                <c:pt idx="70" formatCode="0.0">
                  <c:v>29.9</c:v>
                </c:pt>
                <c:pt idx="71" formatCode="0.0">
                  <c:v>28.5</c:v>
                </c:pt>
                <c:pt idx="72" formatCode="0.0">
                  <c:v>27.2</c:v>
                </c:pt>
                <c:pt idx="73" formatCode="0.0">
                  <c:v>25.8</c:v>
                </c:pt>
                <c:pt idx="74" formatCode="0.0">
                  <c:v>24.1</c:v>
                </c:pt>
                <c:pt idx="75" formatCode="0.0">
                  <c:v>21.6</c:v>
                </c:pt>
                <c:pt idx="76" formatCode="0.0">
                  <c:v>19.399999999999999</c:v>
                </c:pt>
                <c:pt idx="77" formatCode="0.0">
                  <c:v>17.3</c:v>
                </c:pt>
                <c:pt idx="78" formatCode="0.0">
                  <c:v>15.1</c:v>
                </c:pt>
                <c:pt idx="79" formatCode="0.0">
                  <c:v>14.6</c:v>
                </c:pt>
                <c:pt idx="80" formatCode="0.0">
                  <c:v>13.9</c:v>
                </c:pt>
                <c:pt idx="81" formatCode="0.0">
                  <c:v>13.9</c:v>
                </c:pt>
                <c:pt idx="82" formatCode="0.0">
                  <c:v>15.9</c:v>
                </c:pt>
                <c:pt idx="83" formatCode="0.0">
                  <c:v>16.5</c:v>
                </c:pt>
                <c:pt idx="84" formatCode="0.0">
                  <c:v>16.5</c:v>
                </c:pt>
                <c:pt idx="85" formatCode="0.0">
                  <c:v>16.7</c:v>
                </c:pt>
                <c:pt idx="86" formatCode="0.0">
                  <c:v>17</c:v>
                </c:pt>
                <c:pt idx="87" formatCode="0.0">
                  <c:v>17.3</c:v>
                </c:pt>
                <c:pt idx="88" formatCode="0.0">
                  <c:v>18</c:v>
                </c:pt>
                <c:pt idx="89" formatCode="0.0">
                  <c:v>17.8</c:v>
                </c:pt>
                <c:pt idx="90" formatCode="0.0">
                  <c:v>17.600000000000001</c:v>
                </c:pt>
                <c:pt idx="91" formatCode="0.0">
                  <c:v>16.100000000000001</c:v>
                </c:pt>
                <c:pt idx="92" formatCode="0.0">
                  <c:v>15</c:v>
                </c:pt>
                <c:pt idx="93" formatCode="0.0">
                  <c:v>14.1</c:v>
                </c:pt>
                <c:pt idx="94" formatCode="0.0">
                  <c:v>13.7</c:v>
                </c:pt>
                <c:pt idx="95" formatCode="0.0">
                  <c:v>13.5</c:v>
                </c:pt>
                <c:pt idx="96" formatCode="0.0">
                  <c:v>13</c:v>
                </c:pt>
                <c:pt idx="97" formatCode="0.0">
                  <c:v>13.8</c:v>
                </c:pt>
                <c:pt idx="98" formatCode="0.0">
                  <c:v>13.7</c:v>
                </c:pt>
                <c:pt idx="99" formatCode="0.0">
                  <c:v>13.5</c:v>
                </c:pt>
                <c:pt idx="100" formatCode="0.0">
                  <c:v>12.9</c:v>
                </c:pt>
                <c:pt idx="101" formatCode="0.0">
                  <c:v>12.4</c:v>
                </c:pt>
                <c:pt idx="102" formatCode="0.0">
                  <c:v>12.5</c:v>
                </c:pt>
                <c:pt idx="103" formatCode="0.0">
                  <c:v>12.1</c:v>
                </c:pt>
                <c:pt idx="104" formatCode="0.0">
                  <c:v>11.3</c:v>
                </c:pt>
                <c:pt idx="105" formatCode="0.0">
                  <c:v>10.6</c:v>
                </c:pt>
                <c:pt idx="106" formatCode="0.0">
                  <c:v>9.9</c:v>
                </c:pt>
                <c:pt idx="107" formatCode="0.0">
                  <c:v>10</c:v>
                </c:pt>
                <c:pt idx="108" formatCode="0.0">
                  <c:v>10.9</c:v>
                </c:pt>
                <c:pt idx="109" formatCode="0.0">
                  <c:v>11.5</c:v>
                </c:pt>
                <c:pt idx="110" formatCode="0.0">
                  <c:v>11.4</c:v>
                </c:pt>
                <c:pt idx="111" formatCode="0.0">
                  <c:v>11.8</c:v>
                </c:pt>
                <c:pt idx="112" formatCode="0.0">
                  <c:v>11.2</c:v>
                </c:pt>
                <c:pt idx="113" formatCode="0.0">
                  <c:v>11.2</c:v>
                </c:pt>
                <c:pt idx="114" formatCode="0.0">
                  <c:v>10.9</c:v>
                </c:pt>
                <c:pt idx="115" formatCode="0.0">
                  <c:v>10.9</c:v>
                </c:pt>
                <c:pt idx="116" formatCode="0.0">
                  <c:v>10.3</c:v>
                </c:pt>
                <c:pt idx="117" formatCode="0.0">
                  <c:v>10.1</c:v>
                </c:pt>
                <c:pt idx="118" formatCode="0.0">
                  <c:v>10.199999999999999</c:v>
                </c:pt>
                <c:pt idx="119" formatCode="0.0">
                  <c:v>9.6999999999999993</c:v>
                </c:pt>
                <c:pt idx="120" formatCode="0.0">
                  <c:v>9.3000000000000007</c:v>
                </c:pt>
                <c:pt idx="121" formatCode="0.0">
                  <c:v>8.8000000000000007</c:v>
                </c:pt>
                <c:pt idx="122" formatCode="0.0">
                  <c:v>8.6999999999999993</c:v>
                </c:pt>
                <c:pt idx="123" formatCode="0.0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ED-4DE5-B02F-9F917AE86C33}"/>
            </c:ext>
          </c:extLst>
        </c:ser>
        <c:ser>
          <c:idx val="7"/>
          <c:order val="7"/>
          <c:tx>
            <c:strRef>
              <c:f>'Куба-все'!$I$1</c:f>
              <c:strCache>
                <c:ptCount val="1"/>
                <c:pt idx="0">
                  <c:v>WPP-c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'Куба-все'!$I$2:$I$125</c:f>
              <c:numCache>
                <c:formatCode>General</c:formatCode>
                <c:ptCount val="124"/>
                <c:pt idx="50" formatCode="0.0">
                  <c:v>11.2</c:v>
                </c:pt>
                <c:pt idx="51" formatCode="0.0">
                  <c:v>10.9</c:v>
                </c:pt>
                <c:pt idx="52" formatCode="0.0">
                  <c:v>10.5</c:v>
                </c:pt>
                <c:pt idx="53" formatCode="0.0">
                  <c:v>10.3</c:v>
                </c:pt>
                <c:pt idx="54" formatCode="0.0">
                  <c:v>10</c:v>
                </c:pt>
                <c:pt idx="55" formatCode="0.0">
                  <c:v>9.8000000000000007</c:v>
                </c:pt>
                <c:pt idx="56" formatCode="0.0">
                  <c:v>9.6</c:v>
                </c:pt>
                <c:pt idx="57" formatCode="0.0">
                  <c:v>9.4</c:v>
                </c:pt>
                <c:pt idx="58" formatCode="0.0">
                  <c:v>9.1999999999999993</c:v>
                </c:pt>
                <c:pt idx="59" formatCode="0.0">
                  <c:v>9.1</c:v>
                </c:pt>
                <c:pt idx="60" formatCode="0.0">
                  <c:v>8.9</c:v>
                </c:pt>
                <c:pt idx="61" formatCode="0.0">
                  <c:v>8.8000000000000007</c:v>
                </c:pt>
                <c:pt idx="62" formatCode="0.0">
                  <c:v>8.6</c:v>
                </c:pt>
                <c:pt idx="63" formatCode="0.0">
                  <c:v>8.6</c:v>
                </c:pt>
                <c:pt idx="64" formatCode="0.0">
                  <c:v>8.3000000000000007</c:v>
                </c:pt>
                <c:pt idx="65" formatCode="0.0">
                  <c:v>8.1</c:v>
                </c:pt>
                <c:pt idx="66" formatCode="0.0">
                  <c:v>7.9</c:v>
                </c:pt>
                <c:pt idx="67" formatCode="0.0">
                  <c:v>7.7</c:v>
                </c:pt>
                <c:pt idx="68" formatCode="0.0">
                  <c:v>7.5</c:v>
                </c:pt>
                <c:pt idx="69" formatCode="0.0">
                  <c:v>7.3</c:v>
                </c:pt>
                <c:pt idx="70" formatCode="0.0">
                  <c:v>7</c:v>
                </c:pt>
                <c:pt idx="71" formatCode="0.0">
                  <c:v>6.8</c:v>
                </c:pt>
                <c:pt idx="72" formatCode="0.0">
                  <c:v>6.7</c:v>
                </c:pt>
                <c:pt idx="73" formatCode="0.0">
                  <c:v>6.6</c:v>
                </c:pt>
                <c:pt idx="74" formatCode="0.0">
                  <c:v>6.5</c:v>
                </c:pt>
                <c:pt idx="75" formatCode="0.0">
                  <c:v>6.4</c:v>
                </c:pt>
                <c:pt idx="76" formatCode="0.0">
                  <c:v>6.3</c:v>
                </c:pt>
                <c:pt idx="77" formatCode="0.0">
                  <c:v>6.2</c:v>
                </c:pt>
                <c:pt idx="78" formatCode="0.0">
                  <c:v>6.2</c:v>
                </c:pt>
                <c:pt idx="79" formatCode="0.0">
                  <c:v>6.3</c:v>
                </c:pt>
                <c:pt idx="80" formatCode="0.0">
                  <c:v>6.3</c:v>
                </c:pt>
                <c:pt idx="81" formatCode="0.0">
                  <c:v>6.4</c:v>
                </c:pt>
                <c:pt idx="82" formatCode="0.0">
                  <c:v>6.3</c:v>
                </c:pt>
                <c:pt idx="83" formatCode="0.0">
                  <c:v>6.3</c:v>
                </c:pt>
                <c:pt idx="84" formatCode="0.0">
                  <c:v>6.4</c:v>
                </c:pt>
                <c:pt idx="85" formatCode="0.0">
                  <c:v>6.6</c:v>
                </c:pt>
                <c:pt idx="86" formatCode="0.0">
                  <c:v>6.6</c:v>
                </c:pt>
                <c:pt idx="87" formatCode="0.0">
                  <c:v>6.7</c:v>
                </c:pt>
                <c:pt idx="88" formatCode="0.0">
                  <c:v>6.8</c:v>
                </c:pt>
                <c:pt idx="89" formatCode="0.0">
                  <c:v>6.9</c:v>
                </c:pt>
                <c:pt idx="90" formatCode="0.0">
                  <c:v>7</c:v>
                </c:pt>
                <c:pt idx="91" formatCode="0.0">
                  <c:v>7.2</c:v>
                </c:pt>
                <c:pt idx="92" formatCode="0.0">
                  <c:v>7.3</c:v>
                </c:pt>
                <c:pt idx="93" formatCode="0.0">
                  <c:v>7.4</c:v>
                </c:pt>
                <c:pt idx="94" formatCode="0.0">
                  <c:v>7.4</c:v>
                </c:pt>
                <c:pt idx="95" formatCode="0.0">
                  <c:v>7.4</c:v>
                </c:pt>
                <c:pt idx="96" formatCode="0.0">
                  <c:v>7.3</c:v>
                </c:pt>
                <c:pt idx="97" formatCode="0.0">
                  <c:v>7.3</c:v>
                </c:pt>
                <c:pt idx="98" formatCode="0.0">
                  <c:v>7.2</c:v>
                </c:pt>
                <c:pt idx="99" formatCode="0.0">
                  <c:v>7.2</c:v>
                </c:pt>
                <c:pt idx="100" formatCode="0.0">
                  <c:v>7.4</c:v>
                </c:pt>
                <c:pt idx="101" formatCode="0.0">
                  <c:v>7.3</c:v>
                </c:pt>
                <c:pt idx="102" formatCode="0.0">
                  <c:v>7.3</c:v>
                </c:pt>
                <c:pt idx="103" formatCode="0.0">
                  <c:v>7.1</c:v>
                </c:pt>
                <c:pt idx="104" formatCode="0.0">
                  <c:v>7.3</c:v>
                </c:pt>
                <c:pt idx="105" formatCode="0.0">
                  <c:v>7.4</c:v>
                </c:pt>
                <c:pt idx="106" formatCode="0.0">
                  <c:v>7.7</c:v>
                </c:pt>
                <c:pt idx="107" formatCode="0.0">
                  <c:v>7.8</c:v>
                </c:pt>
                <c:pt idx="108" formatCode="0.0">
                  <c:v>8</c:v>
                </c:pt>
                <c:pt idx="109" formatCode="0.0">
                  <c:v>8.1999999999999993</c:v>
                </c:pt>
                <c:pt idx="110" formatCode="0.0">
                  <c:v>8.1999999999999993</c:v>
                </c:pt>
                <c:pt idx="111" formatCode="0.0">
                  <c:v>8.1999999999999993</c:v>
                </c:pt>
                <c:pt idx="112" formatCode="0.0">
                  <c:v>8.1999999999999993</c:v>
                </c:pt>
                <c:pt idx="113" formatCode="0.0">
                  <c:v>8.5</c:v>
                </c:pt>
                <c:pt idx="114" formatCode="0.0">
                  <c:v>8.9</c:v>
                </c:pt>
                <c:pt idx="115" formatCode="0.0">
                  <c:v>9.1</c:v>
                </c:pt>
                <c:pt idx="116" formatCode="0.0">
                  <c:v>9.4</c:v>
                </c:pt>
                <c:pt idx="117" formatCode="0.0">
                  <c:v>9.9</c:v>
                </c:pt>
                <c:pt idx="118" formatCode="0.0">
                  <c:v>9.9</c:v>
                </c:pt>
                <c:pt idx="119" formatCode="0.0">
                  <c:v>10</c:v>
                </c:pt>
                <c:pt idx="120" formatCode="0.0">
                  <c:v>10.4</c:v>
                </c:pt>
                <c:pt idx="121" formatCode="0.0">
                  <c:v>15.3</c:v>
                </c:pt>
                <c:pt idx="122" formatCode="0.0">
                  <c:v>10.3</c:v>
                </c:pt>
                <c:pt idx="123" formatCode="0.0">
                  <c:v>10.1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5ED-4DE5-B02F-9F917AE86C33}"/>
            </c:ext>
          </c:extLst>
        </c:ser>
        <c:ser>
          <c:idx val="8"/>
          <c:order val="8"/>
          <c:tx>
            <c:strRef>
              <c:f>'Куба-все'!$J$1</c:f>
              <c:strCache>
                <c:ptCount val="1"/>
                <c:pt idx="0">
                  <c:v>WPP-еп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'Куба-все'!$J$2:$J$125</c:f>
              <c:numCache>
                <c:formatCode>General</c:formatCode>
                <c:ptCount val="124"/>
                <c:pt idx="50" formatCode="0.0">
                  <c:v>20.900000000000002</c:v>
                </c:pt>
                <c:pt idx="51" formatCode="0.0">
                  <c:v>20.5</c:v>
                </c:pt>
                <c:pt idx="52" formatCode="0.0">
                  <c:v>20.8</c:v>
                </c:pt>
                <c:pt idx="53" formatCode="0.0">
                  <c:v>20.9</c:v>
                </c:pt>
                <c:pt idx="54" formatCode="0.0">
                  <c:v>21.2</c:v>
                </c:pt>
                <c:pt idx="55" formatCode="0.0">
                  <c:v>21.3</c:v>
                </c:pt>
                <c:pt idx="56" formatCode="0.0">
                  <c:v>21.5</c:v>
                </c:pt>
                <c:pt idx="57" formatCode="0.0">
                  <c:v>21.700000000000003</c:v>
                </c:pt>
                <c:pt idx="58" formatCode="0.0">
                  <c:v>22</c:v>
                </c:pt>
                <c:pt idx="59" formatCode="0.0">
                  <c:v>22.799999999999997</c:v>
                </c:pt>
                <c:pt idx="60" formatCode="0.0">
                  <c:v>23.9</c:v>
                </c:pt>
                <c:pt idx="61" formatCode="0.0">
                  <c:v>24.900000000000002</c:v>
                </c:pt>
                <c:pt idx="62" formatCode="0.0">
                  <c:v>26</c:v>
                </c:pt>
                <c:pt idx="63" formatCode="0.0">
                  <c:v>26.799999999999997</c:v>
                </c:pt>
                <c:pt idx="64" formatCode="0.0">
                  <c:v>26.599999999999998</c:v>
                </c:pt>
                <c:pt idx="65" formatCode="0.0">
                  <c:v>26.299999999999997</c:v>
                </c:pt>
                <c:pt idx="66" formatCode="0.0">
                  <c:v>25.5</c:v>
                </c:pt>
                <c:pt idx="67" formatCode="0.0">
                  <c:v>24.8</c:v>
                </c:pt>
                <c:pt idx="68" formatCode="0.0">
                  <c:v>24.1</c:v>
                </c:pt>
                <c:pt idx="69" formatCode="0.0">
                  <c:v>23.7</c:v>
                </c:pt>
                <c:pt idx="70" formatCode="0.0">
                  <c:v>22.9</c:v>
                </c:pt>
                <c:pt idx="71" formatCode="0.0">
                  <c:v>21.7</c:v>
                </c:pt>
                <c:pt idx="72" formatCode="0.0">
                  <c:v>20.5</c:v>
                </c:pt>
                <c:pt idx="73" formatCode="0.0">
                  <c:v>19.200000000000003</c:v>
                </c:pt>
                <c:pt idx="74" formatCode="0.0">
                  <c:v>17.600000000000001</c:v>
                </c:pt>
                <c:pt idx="75" formatCode="0.0">
                  <c:v>15.200000000000001</c:v>
                </c:pt>
                <c:pt idx="76" formatCode="0.0">
                  <c:v>13.099999999999998</c:v>
                </c:pt>
                <c:pt idx="77" formatCode="0.0">
                  <c:v>11.100000000000001</c:v>
                </c:pt>
                <c:pt idx="78" formatCode="0.0">
                  <c:v>8.8999999999999986</c:v>
                </c:pt>
                <c:pt idx="79" formatCode="0.0">
                  <c:v>8.3000000000000007</c:v>
                </c:pt>
                <c:pt idx="80" formatCode="0.0">
                  <c:v>7.6000000000000005</c:v>
                </c:pt>
                <c:pt idx="81" formatCode="0.0">
                  <c:v>7.5</c:v>
                </c:pt>
                <c:pt idx="82" formatCode="0.0">
                  <c:v>9.6000000000000014</c:v>
                </c:pt>
                <c:pt idx="83" formatCode="0.0">
                  <c:v>10.199999999999999</c:v>
                </c:pt>
                <c:pt idx="84" formatCode="0.0">
                  <c:v>10.1</c:v>
                </c:pt>
                <c:pt idx="85" formatCode="0.0">
                  <c:v>10.1</c:v>
                </c:pt>
                <c:pt idx="86" formatCode="0.0">
                  <c:v>10.4</c:v>
                </c:pt>
                <c:pt idx="87" formatCode="0.0">
                  <c:v>10.600000000000001</c:v>
                </c:pt>
                <c:pt idx="88" formatCode="0.0">
                  <c:v>11.2</c:v>
                </c:pt>
                <c:pt idx="89" formatCode="0.0">
                  <c:v>10.9</c:v>
                </c:pt>
                <c:pt idx="90" formatCode="0.0">
                  <c:v>10.600000000000001</c:v>
                </c:pt>
                <c:pt idx="91" formatCode="0.0">
                  <c:v>8.9000000000000021</c:v>
                </c:pt>
                <c:pt idx="92" formatCode="0.0">
                  <c:v>7.7</c:v>
                </c:pt>
                <c:pt idx="93" formatCode="0.0">
                  <c:v>6.6999999999999993</c:v>
                </c:pt>
                <c:pt idx="94" formatCode="0.0">
                  <c:v>6.2999999999999989</c:v>
                </c:pt>
                <c:pt idx="95" formatCode="0.0">
                  <c:v>6.1</c:v>
                </c:pt>
                <c:pt idx="96" formatCode="0.0">
                  <c:v>5.7</c:v>
                </c:pt>
                <c:pt idx="97" formatCode="0.0">
                  <c:v>6.5000000000000009</c:v>
                </c:pt>
                <c:pt idx="98" formatCode="0.0">
                  <c:v>6.4999999999999991</c:v>
                </c:pt>
                <c:pt idx="99" formatCode="0.0">
                  <c:v>6.3</c:v>
                </c:pt>
                <c:pt idx="100" formatCode="0.0">
                  <c:v>5.5</c:v>
                </c:pt>
                <c:pt idx="101" formatCode="0.0">
                  <c:v>5.1000000000000005</c:v>
                </c:pt>
                <c:pt idx="102" formatCode="0.0">
                  <c:v>5.2</c:v>
                </c:pt>
                <c:pt idx="103" formatCode="0.0">
                  <c:v>5</c:v>
                </c:pt>
                <c:pt idx="104" formatCode="0.0">
                  <c:v>4.0000000000000009</c:v>
                </c:pt>
                <c:pt idx="105" formatCode="0.0">
                  <c:v>3.1999999999999993</c:v>
                </c:pt>
                <c:pt idx="106" formatCode="0.0">
                  <c:v>2.2000000000000002</c:v>
                </c:pt>
                <c:pt idx="107" formatCode="0.0">
                  <c:v>2.2000000000000002</c:v>
                </c:pt>
                <c:pt idx="108" formatCode="0.0">
                  <c:v>2.9000000000000004</c:v>
                </c:pt>
                <c:pt idx="109" formatCode="0.0">
                  <c:v>3.3000000000000007</c:v>
                </c:pt>
                <c:pt idx="110" formatCode="0.0">
                  <c:v>3.2000000000000011</c:v>
                </c:pt>
                <c:pt idx="111" formatCode="0.0">
                  <c:v>3.6000000000000014</c:v>
                </c:pt>
                <c:pt idx="112" formatCode="0.0">
                  <c:v>3</c:v>
                </c:pt>
                <c:pt idx="113" formatCode="0.0">
                  <c:v>2.6999999999999993</c:v>
                </c:pt>
                <c:pt idx="114" formatCode="0.0">
                  <c:v>2</c:v>
                </c:pt>
                <c:pt idx="115" formatCode="0.0">
                  <c:v>1.8000000000000007</c:v>
                </c:pt>
                <c:pt idx="116" formatCode="0.0">
                  <c:v>0.90000000000000036</c:v>
                </c:pt>
                <c:pt idx="117" formatCode="0.0">
                  <c:v>0.19999999999999929</c:v>
                </c:pt>
                <c:pt idx="118" formatCode="0.0">
                  <c:v>0.29999999999999893</c:v>
                </c:pt>
                <c:pt idx="119" formatCode="0.0">
                  <c:v>-0.30000000000000071</c:v>
                </c:pt>
                <c:pt idx="120" formatCode="0.0">
                  <c:v>-1.0999999999999996</c:v>
                </c:pt>
                <c:pt idx="121" formatCode="0.0">
                  <c:v>-6.5</c:v>
                </c:pt>
                <c:pt idx="122" formatCode="0.0">
                  <c:v>-1.6000000000000014</c:v>
                </c:pt>
                <c:pt idx="123" formatCode="0.0">
                  <c:v>-1.4000000000000004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5ED-4DE5-B02F-9F917AE86C33}"/>
            </c:ext>
          </c:extLst>
        </c:ser>
        <c:ser>
          <c:idx val="9"/>
          <c:order val="9"/>
          <c:tx>
            <c:strRef>
              <c:f>'Куба-все'!$K$1</c:f>
              <c:strCache>
                <c:ptCount val="1"/>
                <c:pt idx="0">
                  <c:v>SALA1974-оп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'Куба-все'!$A$2:$A$125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'Куба-все'!$K$2:$K$125</c:f>
              <c:numCache>
                <c:formatCode>#,##0.0</c:formatCode>
                <c:ptCount val="124"/>
                <c:pt idx="0">
                  <c:v>49.375</c:v>
                </c:pt>
                <c:pt idx="1">
                  <c:v>47.051816557474687</c:v>
                </c:pt>
                <c:pt idx="2">
                  <c:v>44.937428896473264</c:v>
                </c:pt>
                <c:pt idx="3">
                  <c:v>22.863364180729452</c:v>
                </c:pt>
                <c:pt idx="4">
                  <c:v>25.545502927088876</c:v>
                </c:pt>
                <c:pt idx="5">
                  <c:v>26.984950700570835</c:v>
                </c:pt>
                <c:pt idx="6">
                  <c:v>27.791814047498736</c:v>
                </c:pt>
                <c:pt idx="7">
                  <c:v>28.515240904621436</c:v>
                </c:pt>
                <c:pt idx="8">
                  <c:v>29.636711281070745</c:v>
                </c:pt>
                <c:pt idx="9">
                  <c:v>30.176415970287838</c:v>
                </c:pt>
                <c:pt idx="10">
                  <c:v>30.64443442992339</c:v>
                </c:pt>
                <c:pt idx="11">
                  <c:v>31.04503716659379</c:v>
                </c:pt>
                <c:pt idx="12">
                  <c:v>23.324851569126377</c:v>
                </c:pt>
                <c:pt idx="13">
                  <c:v>38.95565685868214</c:v>
                </c:pt>
                <c:pt idx="14">
                  <c:v>31.112883925009971</c:v>
                </c:pt>
                <c:pt idx="15">
                  <c:v>30.56092843326886</c:v>
                </c:pt>
                <c:pt idx="16">
                  <c:v>30.780780780780781</c:v>
                </c:pt>
                <c:pt idx="17">
                  <c:v>29.861616897305172</c:v>
                </c:pt>
                <c:pt idx="18">
                  <c:v>29.702970297029704</c:v>
                </c:pt>
                <c:pt idx="19">
                  <c:v>29.189560439560438</c:v>
                </c:pt>
                <c:pt idx="20">
                  <c:v>28.695362028695364</c:v>
                </c:pt>
                <c:pt idx="21">
                  <c:v>28.219266947778138</c:v>
                </c:pt>
                <c:pt idx="22">
                  <c:v>27.444794952681388</c:v>
                </c:pt>
                <c:pt idx="23">
                  <c:v>27.018728891618053</c:v>
                </c:pt>
                <c:pt idx="24">
                  <c:v>26.00896860986547</c:v>
                </c:pt>
                <c:pt idx="25">
                  <c:v>25.34965034965035</c:v>
                </c:pt>
                <c:pt idx="26">
                  <c:v>24.722932651321397</c:v>
                </c:pt>
                <c:pt idx="27">
                  <c:v>-27.45424292845258</c:v>
                </c:pt>
                <c:pt idx="28">
                  <c:v>19.960079840319363</c:v>
                </c:pt>
                <c:pt idx="29">
                  <c:v>19.569471624266146</c:v>
                </c:pt>
                <c:pt idx="30">
                  <c:v>86.372360844529751</c:v>
                </c:pt>
                <c:pt idx="31">
                  <c:v>0</c:v>
                </c:pt>
                <c:pt idx="32">
                  <c:v>0</c:v>
                </c:pt>
                <c:pt idx="33">
                  <c:v>19.434628975265017</c:v>
                </c:pt>
                <c:pt idx="34">
                  <c:v>7.9227531567219609</c:v>
                </c:pt>
                <c:pt idx="35">
                  <c:v>9.3343158929010066</c:v>
                </c:pt>
                <c:pt idx="36">
                  <c:v>13.628620102214651</c:v>
                </c:pt>
                <c:pt idx="37">
                  <c:v>15.126050420168067</c:v>
                </c:pt>
                <c:pt idx="38">
                  <c:v>5.9129612109744558</c:v>
                </c:pt>
                <c:pt idx="39">
                  <c:v>8.9348695038796144</c:v>
                </c:pt>
                <c:pt idx="40">
                  <c:v>8.1566068515497552</c:v>
                </c:pt>
                <c:pt idx="41">
                  <c:v>10.6333795654184</c:v>
                </c:pt>
                <c:pt idx="42">
                  <c:v>93.092406221408964</c:v>
                </c:pt>
                <c:pt idx="43">
                  <c:v>14.64741577735928</c:v>
                </c:pt>
                <c:pt idx="44">
                  <c:v>17.116931326046608</c:v>
                </c:pt>
                <c:pt idx="45">
                  <c:v>21.695052716950528</c:v>
                </c:pt>
                <c:pt idx="46">
                  <c:v>22.425084342131374</c:v>
                </c:pt>
                <c:pt idx="47">
                  <c:v>22.51552795031056</c:v>
                </c:pt>
                <c:pt idx="48">
                  <c:v>22.399392558845861</c:v>
                </c:pt>
                <c:pt idx="49">
                  <c:v>22.651318232454511</c:v>
                </c:pt>
                <c:pt idx="50">
                  <c:v>20.515613652868556</c:v>
                </c:pt>
                <c:pt idx="51">
                  <c:v>18.502045899306172</c:v>
                </c:pt>
                <c:pt idx="52">
                  <c:v>26.375545851528383</c:v>
                </c:pt>
                <c:pt idx="53">
                  <c:v>21.102791014295438</c:v>
                </c:pt>
                <c:pt idx="54">
                  <c:v>21.166666666666668</c:v>
                </c:pt>
                <c:pt idx="55">
                  <c:v>21.054349600130571</c:v>
                </c:pt>
                <c:pt idx="56">
                  <c:v>21.099744245524295</c:v>
                </c:pt>
                <c:pt idx="57">
                  <c:v>21.133375078271758</c:v>
                </c:pt>
                <c:pt idx="58">
                  <c:v>21.155909857427563</c:v>
                </c:pt>
                <c:pt idx="59">
                  <c:v>20.417354751538809</c:v>
                </c:pt>
                <c:pt idx="60">
                  <c:v>20.008827423863469</c:v>
                </c:pt>
                <c:pt idx="61">
                  <c:v>20.914467041684695</c:v>
                </c:pt>
                <c:pt idx="62">
                  <c:v>20.627295846284262</c:v>
                </c:pt>
                <c:pt idx="63">
                  <c:v>20.487264673311184</c:v>
                </c:pt>
                <c:pt idx="64">
                  <c:v>20.482908301682041</c:v>
                </c:pt>
                <c:pt idx="65">
                  <c:v>20.204705569586601</c:v>
                </c:pt>
                <c:pt idx="66">
                  <c:v>20.195439739413679</c:v>
                </c:pt>
                <c:pt idx="67">
                  <c:v>20.051085568326947</c:v>
                </c:pt>
                <c:pt idx="68">
                  <c:v>19.782145987229246</c:v>
                </c:pt>
                <c:pt idx="69">
                  <c:v>19.88950276243094</c:v>
                </c:pt>
                <c:pt idx="70">
                  <c:v>19.622005537498495</c:v>
                </c:pt>
                <c:pt idx="71">
                  <c:v>19.598583234946872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5ED-4DE5-B02F-9F917AE86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76104"/>
        <c:axId val="984476432"/>
      </c:scatterChart>
      <c:valAx>
        <c:axId val="984476104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4476432"/>
        <c:crosses val="autoZero"/>
        <c:crossBetween val="midCat"/>
        <c:majorUnit val="10"/>
      </c:valAx>
      <c:valAx>
        <c:axId val="9844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447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Куба (Бриньоли + </a:t>
            </a:r>
            <a:r>
              <a:rPr lang="en-US"/>
              <a:t>WPP</a:t>
            </a:r>
            <a:r>
              <a:rPr lang="ru-RU"/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'Куба-Бриньоли'!$I$2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'Куба-Бриньоли'!$H$3:$H$124</c:f>
              <c:numCache>
                <c:formatCode>General</c:formatCode>
                <c:ptCount val="122"/>
                <c:pt idx="0">
                  <c:v>1902</c:v>
                </c:pt>
                <c:pt idx="1">
                  <c:v>1903</c:v>
                </c:pt>
                <c:pt idx="2">
                  <c:v>1904</c:v>
                </c:pt>
                <c:pt idx="3">
                  <c:v>1905</c:v>
                </c:pt>
                <c:pt idx="4">
                  <c:v>1906</c:v>
                </c:pt>
                <c:pt idx="5">
                  <c:v>1907</c:v>
                </c:pt>
                <c:pt idx="6">
                  <c:v>1908</c:v>
                </c:pt>
                <c:pt idx="7">
                  <c:v>1909</c:v>
                </c:pt>
                <c:pt idx="8">
                  <c:v>1910</c:v>
                </c:pt>
                <c:pt idx="9">
                  <c:v>1911</c:v>
                </c:pt>
                <c:pt idx="10">
                  <c:v>1912</c:v>
                </c:pt>
                <c:pt idx="11">
                  <c:v>1913</c:v>
                </c:pt>
                <c:pt idx="12">
                  <c:v>1914</c:v>
                </c:pt>
                <c:pt idx="13">
                  <c:v>1915</c:v>
                </c:pt>
                <c:pt idx="14">
                  <c:v>1916</c:v>
                </c:pt>
                <c:pt idx="15">
                  <c:v>1917</c:v>
                </c:pt>
                <c:pt idx="16">
                  <c:v>1918</c:v>
                </c:pt>
                <c:pt idx="17">
                  <c:v>1919</c:v>
                </c:pt>
                <c:pt idx="18">
                  <c:v>1920</c:v>
                </c:pt>
                <c:pt idx="19">
                  <c:v>1921</c:v>
                </c:pt>
                <c:pt idx="20">
                  <c:v>1922</c:v>
                </c:pt>
                <c:pt idx="21">
                  <c:v>1923</c:v>
                </c:pt>
                <c:pt idx="22">
                  <c:v>1924</c:v>
                </c:pt>
                <c:pt idx="23">
                  <c:v>1925</c:v>
                </c:pt>
                <c:pt idx="24">
                  <c:v>1926</c:v>
                </c:pt>
                <c:pt idx="25">
                  <c:v>1927</c:v>
                </c:pt>
                <c:pt idx="26">
                  <c:v>1928</c:v>
                </c:pt>
                <c:pt idx="27">
                  <c:v>1929</c:v>
                </c:pt>
                <c:pt idx="28">
                  <c:v>1930</c:v>
                </c:pt>
                <c:pt idx="29">
                  <c:v>1931</c:v>
                </c:pt>
                <c:pt idx="30">
                  <c:v>1932</c:v>
                </c:pt>
                <c:pt idx="31">
                  <c:v>1933</c:v>
                </c:pt>
                <c:pt idx="32">
                  <c:v>1934</c:v>
                </c:pt>
                <c:pt idx="33">
                  <c:v>1935</c:v>
                </c:pt>
                <c:pt idx="34">
                  <c:v>1936</c:v>
                </c:pt>
                <c:pt idx="35">
                  <c:v>1937</c:v>
                </c:pt>
                <c:pt idx="36">
                  <c:v>1938</c:v>
                </c:pt>
                <c:pt idx="37">
                  <c:v>1939</c:v>
                </c:pt>
                <c:pt idx="38">
                  <c:v>1940</c:v>
                </c:pt>
                <c:pt idx="39">
                  <c:v>1941</c:v>
                </c:pt>
                <c:pt idx="40">
                  <c:v>1942</c:v>
                </c:pt>
                <c:pt idx="41">
                  <c:v>1943</c:v>
                </c:pt>
                <c:pt idx="42">
                  <c:v>1944</c:v>
                </c:pt>
                <c:pt idx="43">
                  <c:v>1945</c:v>
                </c:pt>
                <c:pt idx="44">
                  <c:v>1946</c:v>
                </c:pt>
                <c:pt idx="45">
                  <c:v>1947</c:v>
                </c:pt>
                <c:pt idx="46">
                  <c:v>1948</c:v>
                </c:pt>
                <c:pt idx="47">
                  <c:v>1949</c:v>
                </c:pt>
                <c:pt idx="48">
                  <c:v>1950</c:v>
                </c:pt>
                <c:pt idx="49">
                  <c:v>1951</c:v>
                </c:pt>
                <c:pt idx="50">
                  <c:v>1952</c:v>
                </c:pt>
                <c:pt idx="51">
                  <c:v>1953</c:v>
                </c:pt>
                <c:pt idx="52">
                  <c:v>1954</c:v>
                </c:pt>
                <c:pt idx="53">
                  <c:v>1955</c:v>
                </c:pt>
                <c:pt idx="54">
                  <c:v>1956</c:v>
                </c:pt>
                <c:pt idx="55">
                  <c:v>1957</c:v>
                </c:pt>
                <c:pt idx="56">
                  <c:v>1958</c:v>
                </c:pt>
                <c:pt idx="57">
                  <c:v>1959</c:v>
                </c:pt>
                <c:pt idx="58">
                  <c:v>1960</c:v>
                </c:pt>
                <c:pt idx="59">
                  <c:v>1961</c:v>
                </c:pt>
                <c:pt idx="60">
                  <c:v>1962</c:v>
                </c:pt>
                <c:pt idx="61">
                  <c:v>1963</c:v>
                </c:pt>
                <c:pt idx="62">
                  <c:v>1964</c:v>
                </c:pt>
                <c:pt idx="63">
                  <c:v>1965</c:v>
                </c:pt>
                <c:pt idx="64">
                  <c:v>1966</c:v>
                </c:pt>
                <c:pt idx="65">
                  <c:v>1967</c:v>
                </c:pt>
                <c:pt idx="66">
                  <c:v>1968</c:v>
                </c:pt>
                <c:pt idx="67">
                  <c:v>1969</c:v>
                </c:pt>
                <c:pt idx="68">
                  <c:v>1970</c:v>
                </c:pt>
                <c:pt idx="69">
                  <c:v>1971</c:v>
                </c:pt>
                <c:pt idx="70">
                  <c:v>1972</c:v>
                </c:pt>
                <c:pt idx="71">
                  <c:v>1973</c:v>
                </c:pt>
                <c:pt idx="72">
                  <c:v>1974</c:v>
                </c:pt>
                <c:pt idx="73">
                  <c:v>1975</c:v>
                </c:pt>
                <c:pt idx="74">
                  <c:v>1976</c:v>
                </c:pt>
                <c:pt idx="75">
                  <c:v>1977</c:v>
                </c:pt>
                <c:pt idx="76">
                  <c:v>1978</c:v>
                </c:pt>
                <c:pt idx="77">
                  <c:v>1979</c:v>
                </c:pt>
                <c:pt idx="78">
                  <c:v>1980</c:v>
                </c:pt>
                <c:pt idx="79">
                  <c:v>1981</c:v>
                </c:pt>
                <c:pt idx="80">
                  <c:v>1982</c:v>
                </c:pt>
                <c:pt idx="81">
                  <c:v>1983</c:v>
                </c:pt>
                <c:pt idx="82">
                  <c:v>1984</c:v>
                </c:pt>
                <c:pt idx="83">
                  <c:v>1985</c:v>
                </c:pt>
                <c:pt idx="84">
                  <c:v>1986</c:v>
                </c:pt>
                <c:pt idx="85">
                  <c:v>1987</c:v>
                </c:pt>
                <c:pt idx="86">
                  <c:v>1988</c:v>
                </c:pt>
                <c:pt idx="87">
                  <c:v>1989</c:v>
                </c:pt>
                <c:pt idx="88">
                  <c:v>1990</c:v>
                </c:pt>
                <c:pt idx="89">
                  <c:v>1991</c:v>
                </c:pt>
                <c:pt idx="90">
                  <c:v>1992</c:v>
                </c:pt>
                <c:pt idx="91">
                  <c:v>1993</c:v>
                </c:pt>
                <c:pt idx="92">
                  <c:v>1994</c:v>
                </c:pt>
                <c:pt idx="93">
                  <c:v>1995</c:v>
                </c:pt>
                <c:pt idx="94">
                  <c:v>1996</c:v>
                </c:pt>
                <c:pt idx="95">
                  <c:v>1997</c:v>
                </c:pt>
                <c:pt idx="96">
                  <c:v>1998</c:v>
                </c:pt>
                <c:pt idx="97">
                  <c:v>1999</c:v>
                </c:pt>
                <c:pt idx="98">
                  <c:v>2000</c:v>
                </c:pt>
                <c:pt idx="99">
                  <c:v>2001</c:v>
                </c:pt>
                <c:pt idx="100">
                  <c:v>2002</c:v>
                </c:pt>
                <c:pt idx="101">
                  <c:v>2003</c:v>
                </c:pt>
                <c:pt idx="102">
                  <c:v>2004</c:v>
                </c:pt>
                <c:pt idx="103">
                  <c:v>2005</c:v>
                </c:pt>
                <c:pt idx="104">
                  <c:v>2006</c:v>
                </c:pt>
                <c:pt idx="105">
                  <c:v>2007</c:v>
                </c:pt>
                <c:pt idx="106">
                  <c:v>2008</c:v>
                </c:pt>
                <c:pt idx="107">
                  <c:v>2009</c:v>
                </c:pt>
                <c:pt idx="108">
                  <c:v>2010</c:v>
                </c:pt>
                <c:pt idx="109">
                  <c:v>2011</c:v>
                </c:pt>
                <c:pt idx="110">
                  <c:v>2012</c:v>
                </c:pt>
                <c:pt idx="111">
                  <c:v>2013</c:v>
                </c:pt>
                <c:pt idx="112">
                  <c:v>2014</c:v>
                </c:pt>
                <c:pt idx="113">
                  <c:v>2015</c:v>
                </c:pt>
                <c:pt idx="114">
                  <c:v>2016</c:v>
                </c:pt>
                <c:pt idx="115">
                  <c:v>2017</c:v>
                </c:pt>
                <c:pt idx="116">
                  <c:v>2018</c:v>
                </c:pt>
                <c:pt idx="117">
                  <c:v>2019</c:v>
                </c:pt>
                <c:pt idx="118">
                  <c:v>2020</c:v>
                </c:pt>
                <c:pt idx="119">
                  <c:v>2021</c:v>
                </c:pt>
                <c:pt idx="120">
                  <c:v>2022</c:v>
                </c:pt>
                <c:pt idx="121">
                  <c:v>2023</c:v>
                </c:pt>
              </c:numCache>
            </c:numRef>
          </c:xVal>
          <c:yVal>
            <c:numRef>
              <c:f>'Куба-Бриньоли'!$I$3:$I$124</c:f>
              <c:numCache>
                <c:formatCode>0.0</c:formatCode>
                <c:ptCount val="122"/>
                <c:pt idx="0">
                  <c:v>44.7</c:v>
                </c:pt>
                <c:pt idx="1">
                  <c:v>45.528799999999997</c:v>
                </c:pt>
                <c:pt idx="2">
                  <c:v>46.290399999999998</c:v>
                </c:pt>
                <c:pt idx="3">
                  <c:v>46.9176</c:v>
                </c:pt>
                <c:pt idx="4">
                  <c:v>47.343200000000003</c:v>
                </c:pt>
                <c:pt idx="5">
                  <c:v>47.5</c:v>
                </c:pt>
                <c:pt idx="6">
                  <c:v>47.331400000000002</c:v>
                </c:pt>
                <c:pt idx="7">
                  <c:v>46.890300000000003</c:v>
                </c:pt>
                <c:pt idx="8">
                  <c:v>46.273400000000002</c:v>
                </c:pt>
                <c:pt idx="9">
                  <c:v>45.5777</c:v>
                </c:pt>
                <c:pt idx="10">
                  <c:v>44.9</c:v>
                </c:pt>
                <c:pt idx="11">
                  <c:v>44.195900000000002</c:v>
                </c:pt>
                <c:pt idx="12">
                  <c:v>43.387300000000003</c:v>
                </c:pt>
                <c:pt idx="13">
                  <c:v>42.520800000000001</c:v>
                </c:pt>
                <c:pt idx="14">
                  <c:v>41.642899999999997</c:v>
                </c:pt>
                <c:pt idx="15">
                  <c:v>40.799999999999997</c:v>
                </c:pt>
                <c:pt idx="16">
                  <c:v>39.992100000000001</c:v>
                </c:pt>
                <c:pt idx="17">
                  <c:v>39.188000000000002</c:v>
                </c:pt>
                <c:pt idx="18">
                  <c:v>38.387999999999998</c:v>
                </c:pt>
                <c:pt idx="19">
                  <c:v>37.591900000000003</c:v>
                </c:pt>
                <c:pt idx="20">
                  <c:v>36.799999999999997</c:v>
                </c:pt>
                <c:pt idx="21">
                  <c:v>35.961500000000001</c:v>
                </c:pt>
                <c:pt idx="22">
                  <c:v>35.076300000000003</c:v>
                </c:pt>
                <c:pt idx="23">
                  <c:v>34.220399999999998</c:v>
                </c:pt>
                <c:pt idx="24">
                  <c:v>33.469700000000003</c:v>
                </c:pt>
                <c:pt idx="25">
                  <c:v>32.9</c:v>
                </c:pt>
                <c:pt idx="26">
                  <c:v>32.459299999999999</c:v>
                </c:pt>
                <c:pt idx="27">
                  <c:v>32.058599999999998</c:v>
                </c:pt>
                <c:pt idx="28">
                  <c:v>31.7181</c:v>
                </c:pt>
                <c:pt idx="29">
                  <c:v>31.458500000000001</c:v>
                </c:pt>
                <c:pt idx="30">
                  <c:v>31.3</c:v>
                </c:pt>
                <c:pt idx="31">
                  <c:v>31.2041</c:v>
                </c:pt>
                <c:pt idx="32">
                  <c:v>31.121600000000001</c:v>
                </c:pt>
                <c:pt idx="33">
                  <c:v>31.057099999999998</c:v>
                </c:pt>
                <c:pt idx="34">
                  <c:v>31.015000000000001</c:v>
                </c:pt>
                <c:pt idx="35">
                  <c:v>31</c:v>
                </c:pt>
                <c:pt idx="36">
                  <c:v>31.103999999999999</c:v>
                </c:pt>
                <c:pt idx="37">
                  <c:v>31.352</c:v>
                </c:pt>
                <c:pt idx="38">
                  <c:v>31.648</c:v>
                </c:pt>
                <c:pt idx="39">
                  <c:v>31.896000000000001</c:v>
                </c:pt>
                <c:pt idx="40">
                  <c:v>32</c:v>
                </c:pt>
                <c:pt idx="41">
                  <c:v>31.798400000000001</c:v>
                </c:pt>
                <c:pt idx="42">
                  <c:v>31.311199999999999</c:v>
                </c:pt>
                <c:pt idx="43">
                  <c:v>30.7148</c:v>
                </c:pt>
                <c:pt idx="44">
                  <c:v>30.185600000000001</c:v>
                </c:pt>
                <c:pt idx="45">
                  <c:v>29.9</c:v>
                </c:pt>
                <c:pt idx="46">
                  <c:v>29.8186</c:v>
                </c:pt>
                <c:pt idx="47">
                  <c:v>29.7698</c:v>
                </c:pt>
                <c:pt idx="48">
                  <c:v>29.7316</c:v>
                </c:pt>
                <c:pt idx="49">
                  <c:v>29.682300000000001</c:v>
                </c:pt>
                <c:pt idx="50">
                  <c:v>29.6</c:v>
                </c:pt>
                <c:pt idx="51">
                  <c:v>29.292899999999999</c:v>
                </c:pt>
                <c:pt idx="52">
                  <c:v>28.713999999999999</c:v>
                </c:pt>
                <c:pt idx="53">
                  <c:v>28.058599999999998</c:v>
                </c:pt>
                <c:pt idx="54">
                  <c:v>27.522200000000002</c:v>
                </c:pt>
                <c:pt idx="55">
                  <c:v>27.3</c:v>
                </c:pt>
                <c:pt idx="56">
                  <c:v>28.007200000000001</c:v>
                </c:pt>
                <c:pt idx="57">
                  <c:v>29.6936</c:v>
                </c:pt>
                <c:pt idx="58">
                  <c:v>31.706399999999999</c:v>
                </c:pt>
                <c:pt idx="59">
                  <c:v>33.392800000000001</c:v>
                </c:pt>
                <c:pt idx="60">
                  <c:v>34.1</c:v>
                </c:pt>
                <c:pt idx="61">
                  <c:v>34.010399999999997</c:v>
                </c:pt>
                <c:pt idx="62">
                  <c:v>33.767200000000003</c:v>
                </c:pt>
                <c:pt idx="63">
                  <c:v>33.408799999999999</c:v>
                </c:pt>
                <c:pt idx="64">
                  <c:v>32.973599999999998</c:v>
                </c:pt>
                <c:pt idx="65">
                  <c:v>32.5</c:v>
                </c:pt>
                <c:pt idx="66">
                  <c:v>31.6</c:v>
                </c:pt>
                <c:pt idx="67">
                  <c:v>31</c:v>
                </c:pt>
                <c:pt idx="68">
                  <c:v>29.9</c:v>
                </c:pt>
                <c:pt idx="69">
                  <c:v>28.5</c:v>
                </c:pt>
                <c:pt idx="70">
                  <c:v>27.2</c:v>
                </c:pt>
                <c:pt idx="71">
                  <c:v>25.8</c:v>
                </c:pt>
                <c:pt idx="72">
                  <c:v>24.1</c:v>
                </c:pt>
                <c:pt idx="73">
                  <c:v>21.6</c:v>
                </c:pt>
                <c:pt idx="74">
                  <c:v>19.399999999999999</c:v>
                </c:pt>
                <c:pt idx="75">
                  <c:v>17.3</c:v>
                </c:pt>
                <c:pt idx="76">
                  <c:v>15.1</c:v>
                </c:pt>
                <c:pt idx="77">
                  <c:v>14.6</c:v>
                </c:pt>
                <c:pt idx="78">
                  <c:v>13.9</c:v>
                </c:pt>
                <c:pt idx="79">
                  <c:v>13.9</c:v>
                </c:pt>
                <c:pt idx="80">
                  <c:v>15.9</c:v>
                </c:pt>
                <c:pt idx="81">
                  <c:v>16.5</c:v>
                </c:pt>
                <c:pt idx="82">
                  <c:v>16.5</c:v>
                </c:pt>
                <c:pt idx="83">
                  <c:v>16.7</c:v>
                </c:pt>
                <c:pt idx="84">
                  <c:v>17</c:v>
                </c:pt>
                <c:pt idx="85">
                  <c:v>17.3</c:v>
                </c:pt>
                <c:pt idx="86">
                  <c:v>18</c:v>
                </c:pt>
                <c:pt idx="87">
                  <c:v>17.8</c:v>
                </c:pt>
                <c:pt idx="88">
                  <c:v>17.600000000000001</c:v>
                </c:pt>
                <c:pt idx="89">
                  <c:v>16.100000000000001</c:v>
                </c:pt>
                <c:pt idx="90">
                  <c:v>15</c:v>
                </c:pt>
                <c:pt idx="91">
                  <c:v>14.1</c:v>
                </c:pt>
                <c:pt idx="92">
                  <c:v>13.7</c:v>
                </c:pt>
                <c:pt idx="93">
                  <c:v>13.5</c:v>
                </c:pt>
                <c:pt idx="94">
                  <c:v>13</c:v>
                </c:pt>
                <c:pt idx="95">
                  <c:v>13.8</c:v>
                </c:pt>
                <c:pt idx="96">
                  <c:v>13.7</c:v>
                </c:pt>
                <c:pt idx="97">
                  <c:v>13.5</c:v>
                </c:pt>
                <c:pt idx="98">
                  <c:v>12.9</c:v>
                </c:pt>
                <c:pt idx="99">
                  <c:v>12.4</c:v>
                </c:pt>
                <c:pt idx="100">
                  <c:v>12.5</c:v>
                </c:pt>
                <c:pt idx="101">
                  <c:v>12.1</c:v>
                </c:pt>
                <c:pt idx="102">
                  <c:v>11.3</c:v>
                </c:pt>
                <c:pt idx="103">
                  <c:v>10.6</c:v>
                </c:pt>
                <c:pt idx="104">
                  <c:v>9.9</c:v>
                </c:pt>
                <c:pt idx="105">
                  <c:v>10</c:v>
                </c:pt>
                <c:pt idx="106">
                  <c:v>10.9</c:v>
                </c:pt>
                <c:pt idx="107">
                  <c:v>11.5</c:v>
                </c:pt>
                <c:pt idx="108">
                  <c:v>11.4</c:v>
                </c:pt>
                <c:pt idx="109">
                  <c:v>11.8</c:v>
                </c:pt>
                <c:pt idx="110">
                  <c:v>11.2</c:v>
                </c:pt>
                <c:pt idx="111">
                  <c:v>11.2</c:v>
                </c:pt>
                <c:pt idx="112">
                  <c:v>10.9</c:v>
                </c:pt>
                <c:pt idx="113">
                  <c:v>10.9</c:v>
                </c:pt>
                <c:pt idx="114">
                  <c:v>10.3</c:v>
                </c:pt>
                <c:pt idx="115">
                  <c:v>10.1</c:v>
                </c:pt>
                <c:pt idx="116">
                  <c:v>10.199999999999999</c:v>
                </c:pt>
                <c:pt idx="117">
                  <c:v>9.6999999999999993</c:v>
                </c:pt>
                <c:pt idx="118">
                  <c:v>9.3000000000000007</c:v>
                </c:pt>
                <c:pt idx="119">
                  <c:v>8.8000000000000007</c:v>
                </c:pt>
                <c:pt idx="120">
                  <c:v>8.6999999999999993</c:v>
                </c:pt>
                <c:pt idx="121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CE-45CE-BEDC-FC0CD47059C2}"/>
            </c:ext>
          </c:extLst>
        </c:ser>
        <c:ser>
          <c:idx val="1"/>
          <c:order val="1"/>
          <c:tx>
            <c:strRef>
              <c:f>'Куба-Бриньоли'!$J$2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'Куба-Бриньоли'!$H$3:$H$124</c:f>
              <c:numCache>
                <c:formatCode>General</c:formatCode>
                <c:ptCount val="122"/>
                <c:pt idx="0">
                  <c:v>1902</c:v>
                </c:pt>
                <c:pt idx="1">
                  <c:v>1903</c:v>
                </c:pt>
                <c:pt idx="2">
                  <c:v>1904</c:v>
                </c:pt>
                <c:pt idx="3">
                  <c:v>1905</c:v>
                </c:pt>
                <c:pt idx="4">
                  <c:v>1906</c:v>
                </c:pt>
                <c:pt idx="5">
                  <c:v>1907</c:v>
                </c:pt>
                <c:pt idx="6">
                  <c:v>1908</c:v>
                </c:pt>
                <c:pt idx="7">
                  <c:v>1909</c:v>
                </c:pt>
                <c:pt idx="8">
                  <c:v>1910</c:v>
                </c:pt>
                <c:pt idx="9">
                  <c:v>1911</c:v>
                </c:pt>
                <c:pt idx="10">
                  <c:v>1912</c:v>
                </c:pt>
                <c:pt idx="11">
                  <c:v>1913</c:v>
                </c:pt>
                <c:pt idx="12">
                  <c:v>1914</c:v>
                </c:pt>
                <c:pt idx="13">
                  <c:v>1915</c:v>
                </c:pt>
                <c:pt idx="14">
                  <c:v>1916</c:v>
                </c:pt>
                <c:pt idx="15">
                  <c:v>1917</c:v>
                </c:pt>
                <c:pt idx="16">
                  <c:v>1918</c:v>
                </c:pt>
                <c:pt idx="17">
                  <c:v>1919</c:v>
                </c:pt>
                <c:pt idx="18">
                  <c:v>1920</c:v>
                </c:pt>
                <c:pt idx="19">
                  <c:v>1921</c:v>
                </c:pt>
                <c:pt idx="20">
                  <c:v>1922</c:v>
                </c:pt>
                <c:pt idx="21">
                  <c:v>1923</c:v>
                </c:pt>
                <c:pt idx="22">
                  <c:v>1924</c:v>
                </c:pt>
                <c:pt idx="23">
                  <c:v>1925</c:v>
                </c:pt>
                <c:pt idx="24">
                  <c:v>1926</c:v>
                </c:pt>
                <c:pt idx="25">
                  <c:v>1927</c:v>
                </c:pt>
                <c:pt idx="26">
                  <c:v>1928</c:v>
                </c:pt>
                <c:pt idx="27">
                  <c:v>1929</c:v>
                </c:pt>
                <c:pt idx="28">
                  <c:v>1930</c:v>
                </c:pt>
                <c:pt idx="29">
                  <c:v>1931</c:v>
                </c:pt>
                <c:pt idx="30">
                  <c:v>1932</c:v>
                </c:pt>
                <c:pt idx="31">
                  <c:v>1933</c:v>
                </c:pt>
                <c:pt idx="32">
                  <c:v>1934</c:v>
                </c:pt>
                <c:pt idx="33">
                  <c:v>1935</c:v>
                </c:pt>
                <c:pt idx="34">
                  <c:v>1936</c:v>
                </c:pt>
                <c:pt idx="35">
                  <c:v>1937</c:v>
                </c:pt>
                <c:pt idx="36">
                  <c:v>1938</c:v>
                </c:pt>
                <c:pt idx="37">
                  <c:v>1939</c:v>
                </c:pt>
                <c:pt idx="38">
                  <c:v>1940</c:v>
                </c:pt>
                <c:pt idx="39">
                  <c:v>1941</c:v>
                </c:pt>
                <c:pt idx="40">
                  <c:v>1942</c:v>
                </c:pt>
                <c:pt idx="41">
                  <c:v>1943</c:v>
                </c:pt>
                <c:pt idx="42">
                  <c:v>1944</c:v>
                </c:pt>
                <c:pt idx="43">
                  <c:v>1945</c:v>
                </c:pt>
                <c:pt idx="44">
                  <c:v>1946</c:v>
                </c:pt>
                <c:pt idx="45">
                  <c:v>1947</c:v>
                </c:pt>
                <c:pt idx="46">
                  <c:v>1948</c:v>
                </c:pt>
                <c:pt idx="47">
                  <c:v>1949</c:v>
                </c:pt>
                <c:pt idx="48">
                  <c:v>1950</c:v>
                </c:pt>
                <c:pt idx="49">
                  <c:v>1951</c:v>
                </c:pt>
                <c:pt idx="50">
                  <c:v>1952</c:v>
                </c:pt>
                <c:pt idx="51">
                  <c:v>1953</c:v>
                </c:pt>
                <c:pt idx="52">
                  <c:v>1954</c:v>
                </c:pt>
                <c:pt idx="53">
                  <c:v>1955</c:v>
                </c:pt>
                <c:pt idx="54">
                  <c:v>1956</c:v>
                </c:pt>
                <c:pt idx="55">
                  <c:v>1957</c:v>
                </c:pt>
                <c:pt idx="56">
                  <c:v>1958</c:v>
                </c:pt>
                <c:pt idx="57">
                  <c:v>1959</c:v>
                </c:pt>
                <c:pt idx="58">
                  <c:v>1960</c:v>
                </c:pt>
                <c:pt idx="59">
                  <c:v>1961</c:v>
                </c:pt>
                <c:pt idx="60">
                  <c:v>1962</c:v>
                </c:pt>
                <c:pt idx="61">
                  <c:v>1963</c:v>
                </c:pt>
                <c:pt idx="62">
                  <c:v>1964</c:v>
                </c:pt>
                <c:pt idx="63">
                  <c:v>1965</c:v>
                </c:pt>
                <c:pt idx="64">
                  <c:v>1966</c:v>
                </c:pt>
                <c:pt idx="65">
                  <c:v>1967</c:v>
                </c:pt>
                <c:pt idx="66">
                  <c:v>1968</c:v>
                </c:pt>
                <c:pt idx="67">
                  <c:v>1969</c:v>
                </c:pt>
                <c:pt idx="68">
                  <c:v>1970</c:v>
                </c:pt>
                <c:pt idx="69">
                  <c:v>1971</c:v>
                </c:pt>
                <c:pt idx="70">
                  <c:v>1972</c:v>
                </c:pt>
                <c:pt idx="71">
                  <c:v>1973</c:v>
                </c:pt>
                <c:pt idx="72">
                  <c:v>1974</c:v>
                </c:pt>
                <c:pt idx="73">
                  <c:v>1975</c:v>
                </c:pt>
                <c:pt idx="74">
                  <c:v>1976</c:v>
                </c:pt>
                <c:pt idx="75">
                  <c:v>1977</c:v>
                </c:pt>
                <c:pt idx="76">
                  <c:v>1978</c:v>
                </c:pt>
                <c:pt idx="77">
                  <c:v>1979</c:v>
                </c:pt>
                <c:pt idx="78">
                  <c:v>1980</c:v>
                </c:pt>
                <c:pt idx="79">
                  <c:v>1981</c:v>
                </c:pt>
                <c:pt idx="80">
                  <c:v>1982</c:v>
                </c:pt>
                <c:pt idx="81">
                  <c:v>1983</c:v>
                </c:pt>
                <c:pt idx="82">
                  <c:v>1984</c:v>
                </c:pt>
                <c:pt idx="83">
                  <c:v>1985</c:v>
                </c:pt>
                <c:pt idx="84">
                  <c:v>1986</c:v>
                </c:pt>
                <c:pt idx="85">
                  <c:v>1987</c:v>
                </c:pt>
                <c:pt idx="86">
                  <c:v>1988</c:v>
                </c:pt>
                <c:pt idx="87">
                  <c:v>1989</c:v>
                </c:pt>
                <c:pt idx="88">
                  <c:v>1990</c:v>
                </c:pt>
                <c:pt idx="89">
                  <c:v>1991</c:v>
                </c:pt>
                <c:pt idx="90">
                  <c:v>1992</c:v>
                </c:pt>
                <c:pt idx="91">
                  <c:v>1993</c:v>
                </c:pt>
                <c:pt idx="92">
                  <c:v>1994</c:v>
                </c:pt>
                <c:pt idx="93">
                  <c:v>1995</c:v>
                </c:pt>
                <c:pt idx="94">
                  <c:v>1996</c:v>
                </c:pt>
                <c:pt idx="95">
                  <c:v>1997</c:v>
                </c:pt>
                <c:pt idx="96">
                  <c:v>1998</c:v>
                </c:pt>
                <c:pt idx="97">
                  <c:v>1999</c:v>
                </c:pt>
                <c:pt idx="98">
                  <c:v>2000</c:v>
                </c:pt>
                <c:pt idx="99">
                  <c:v>2001</c:v>
                </c:pt>
                <c:pt idx="100">
                  <c:v>2002</c:v>
                </c:pt>
                <c:pt idx="101">
                  <c:v>2003</c:v>
                </c:pt>
                <c:pt idx="102">
                  <c:v>2004</c:v>
                </c:pt>
                <c:pt idx="103">
                  <c:v>2005</c:v>
                </c:pt>
                <c:pt idx="104">
                  <c:v>2006</c:v>
                </c:pt>
                <c:pt idx="105">
                  <c:v>2007</c:v>
                </c:pt>
                <c:pt idx="106">
                  <c:v>2008</c:v>
                </c:pt>
                <c:pt idx="107">
                  <c:v>2009</c:v>
                </c:pt>
                <c:pt idx="108">
                  <c:v>2010</c:v>
                </c:pt>
                <c:pt idx="109">
                  <c:v>2011</c:v>
                </c:pt>
                <c:pt idx="110">
                  <c:v>2012</c:v>
                </c:pt>
                <c:pt idx="111">
                  <c:v>2013</c:v>
                </c:pt>
                <c:pt idx="112">
                  <c:v>2014</c:v>
                </c:pt>
                <c:pt idx="113">
                  <c:v>2015</c:v>
                </c:pt>
                <c:pt idx="114">
                  <c:v>2016</c:v>
                </c:pt>
                <c:pt idx="115">
                  <c:v>2017</c:v>
                </c:pt>
                <c:pt idx="116">
                  <c:v>2018</c:v>
                </c:pt>
                <c:pt idx="117">
                  <c:v>2019</c:v>
                </c:pt>
                <c:pt idx="118">
                  <c:v>2020</c:v>
                </c:pt>
                <c:pt idx="119">
                  <c:v>2021</c:v>
                </c:pt>
                <c:pt idx="120">
                  <c:v>2022</c:v>
                </c:pt>
                <c:pt idx="121">
                  <c:v>2023</c:v>
                </c:pt>
              </c:numCache>
            </c:numRef>
          </c:xVal>
          <c:yVal>
            <c:numRef>
              <c:f>'Куба-Бриньоли'!$J$3:$J$124</c:f>
              <c:numCache>
                <c:formatCode>0.0</c:formatCode>
                <c:ptCount val="122"/>
                <c:pt idx="0">
                  <c:v>23.7</c:v>
                </c:pt>
                <c:pt idx="1">
                  <c:v>23.661300000000001</c:v>
                </c:pt>
                <c:pt idx="2">
                  <c:v>23.6173</c:v>
                </c:pt>
                <c:pt idx="3">
                  <c:v>23.5626</c:v>
                </c:pt>
                <c:pt idx="4">
                  <c:v>23.491900000000001</c:v>
                </c:pt>
                <c:pt idx="5">
                  <c:v>23.4</c:v>
                </c:pt>
                <c:pt idx="6">
                  <c:v>23.1252</c:v>
                </c:pt>
                <c:pt idx="7">
                  <c:v>22.620899999999999</c:v>
                </c:pt>
                <c:pt idx="8">
                  <c:v>22.053899999999999</c:v>
                </c:pt>
                <c:pt idx="9">
                  <c:v>21.5913</c:v>
                </c:pt>
                <c:pt idx="10">
                  <c:v>21.4</c:v>
                </c:pt>
                <c:pt idx="11">
                  <c:v>21.493600000000001</c:v>
                </c:pt>
                <c:pt idx="12">
                  <c:v>21.716799999999999</c:v>
                </c:pt>
                <c:pt idx="13">
                  <c:v>21.9832</c:v>
                </c:pt>
                <c:pt idx="14">
                  <c:v>22.206399999999999</c:v>
                </c:pt>
                <c:pt idx="15">
                  <c:v>22.3</c:v>
                </c:pt>
                <c:pt idx="16">
                  <c:v>22.0989</c:v>
                </c:pt>
                <c:pt idx="17">
                  <c:v>21.576599999999999</c:v>
                </c:pt>
                <c:pt idx="18">
                  <c:v>20.854900000000001</c:v>
                </c:pt>
                <c:pt idx="19">
                  <c:v>20.055499999999999</c:v>
                </c:pt>
                <c:pt idx="20">
                  <c:v>19.3</c:v>
                </c:pt>
                <c:pt idx="21">
                  <c:v>18.513200000000001</c:v>
                </c:pt>
                <c:pt idx="22">
                  <c:v>17.607199999999999</c:v>
                </c:pt>
                <c:pt idx="23">
                  <c:v>16.6845</c:v>
                </c:pt>
                <c:pt idx="24">
                  <c:v>15.847899999999999</c:v>
                </c:pt>
                <c:pt idx="25">
                  <c:v>15.2</c:v>
                </c:pt>
                <c:pt idx="26">
                  <c:v>14.695399999999999</c:v>
                </c:pt>
                <c:pt idx="27">
                  <c:v>14.2333</c:v>
                </c:pt>
                <c:pt idx="28">
                  <c:v>13.833500000000001</c:v>
                </c:pt>
                <c:pt idx="29">
                  <c:v>13.5158</c:v>
                </c:pt>
                <c:pt idx="30">
                  <c:v>13.3</c:v>
                </c:pt>
                <c:pt idx="31">
                  <c:v>13.172000000000001</c:v>
                </c:pt>
                <c:pt idx="32">
                  <c:v>13.086</c:v>
                </c:pt>
                <c:pt idx="33">
                  <c:v>13.013999999999999</c:v>
                </c:pt>
                <c:pt idx="34">
                  <c:v>12.928000000000001</c:v>
                </c:pt>
                <c:pt idx="35">
                  <c:v>12.8</c:v>
                </c:pt>
                <c:pt idx="36">
                  <c:v>12.5663</c:v>
                </c:pt>
                <c:pt idx="37">
                  <c:v>12.212899999999999</c:v>
                </c:pt>
                <c:pt idx="38">
                  <c:v>11.7864</c:v>
                </c:pt>
                <c:pt idx="39">
                  <c:v>11.333299999999999</c:v>
                </c:pt>
                <c:pt idx="40">
                  <c:v>10.9</c:v>
                </c:pt>
                <c:pt idx="41">
                  <c:v>10.4625</c:v>
                </c:pt>
                <c:pt idx="42">
                  <c:v>9.9888999999999992</c:v>
                </c:pt>
                <c:pt idx="43">
                  <c:v>9.5139999999999993</c:v>
                </c:pt>
                <c:pt idx="44">
                  <c:v>9.0726999999999993</c:v>
                </c:pt>
                <c:pt idx="45">
                  <c:v>8.6999999999999993</c:v>
                </c:pt>
                <c:pt idx="46">
                  <c:v>8.3666999999999998</c:v>
                </c:pt>
                <c:pt idx="47">
                  <c:v>8.0403000000000002</c:v>
                </c:pt>
                <c:pt idx="48">
                  <c:v>7.7506000000000004</c:v>
                </c:pt>
                <c:pt idx="49">
                  <c:v>7.5273000000000003</c:v>
                </c:pt>
                <c:pt idx="50">
                  <c:v>7.4</c:v>
                </c:pt>
                <c:pt idx="51">
                  <c:v>7.3348000000000004</c:v>
                </c:pt>
                <c:pt idx="52">
                  <c:v>7.2797000000000001</c:v>
                </c:pt>
                <c:pt idx="53">
                  <c:v>7.2370999999999999</c:v>
                </c:pt>
                <c:pt idx="54">
                  <c:v>7.2096999999999998</c:v>
                </c:pt>
                <c:pt idx="55">
                  <c:v>7.2</c:v>
                </c:pt>
                <c:pt idx="56">
                  <c:v>7.2103999999999999</c:v>
                </c:pt>
                <c:pt idx="57">
                  <c:v>7.2351999999999999</c:v>
                </c:pt>
                <c:pt idx="58">
                  <c:v>7.2648000000000001</c:v>
                </c:pt>
                <c:pt idx="59">
                  <c:v>7.2896000000000001</c:v>
                </c:pt>
                <c:pt idx="60">
                  <c:v>7.3</c:v>
                </c:pt>
                <c:pt idx="61">
                  <c:v>7.2888000000000002</c:v>
                </c:pt>
                <c:pt idx="62">
                  <c:v>7.2584</c:v>
                </c:pt>
                <c:pt idx="63">
                  <c:v>7.2135999999999996</c:v>
                </c:pt>
                <c:pt idx="64">
                  <c:v>7.1592000000000002</c:v>
                </c:pt>
                <c:pt idx="65">
                  <c:v>7.1</c:v>
                </c:pt>
                <c:pt idx="66">
                  <c:v>7.0659999999999998</c:v>
                </c:pt>
                <c:pt idx="67">
                  <c:v>7.0330000000000004</c:v>
                </c:pt>
                <c:pt idx="68">
                  <c:v>7</c:v>
                </c:pt>
                <c:pt idx="69">
                  <c:v>6.8</c:v>
                </c:pt>
                <c:pt idx="70">
                  <c:v>6.7</c:v>
                </c:pt>
                <c:pt idx="71">
                  <c:v>6.6</c:v>
                </c:pt>
                <c:pt idx="72">
                  <c:v>6.5</c:v>
                </c:pt>
                <c:pt idx="73">
                  <c:v>6.4</c:v>
                </c:pt>
                <c:pt idx="74">
                  <c:v>6.3</c:v>
                </c:pt>
                <c:pt idx="75">
                  <c:v>6.2</c:v>
                </c:pt>
                <c:pt idx="76">
                  <c:v>6.2</c:v>
                </c:pt>
                <c:pt idx="77">
                  <c:v>6.3</c:v>
                </c:pt>
                <c:pt idx="78">
                  <c:v>6.3</c:v>
                </c:pt>
                <c:pt idx="79">
                  <c:v>6.4</c:v>
                </c:pt>
                <c:pt idx="80">
                  <c:v>6.3</c:v>
                </c:pt>
                <c:pt idx="81">
                  <c:v>6.3</c:v>
                </c:pt>
                <c:pt idx="82">
                  <c:v>6.4</c:v>
                </c:pt>
                <c:pt idx="83">
                  <c:v>6.6</c:v>
                </c:pt>
                <c:pt idx="84">
                  <c:v>6.6</c:v>
                </c:pt>
                <c:pt idx="85">
                  <c:v>6.7</c:v>
                </c:pt>
                <c:pt idx="86">
                  <c:v>6.8</c:v>
                </c:pt>
                <c:pt idx="87">
                  <c:v>6.9</c:v>
                </c:pt>
                <c:pt idx="88">
                  <c:v>7</c:v>
                </c:pt>
                <c:pt idx="89">
                  <c:v>7.2</c:v>
                </c:pt>
                <c:pt idx="90">
                  <c:v>7.3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7.3</c:v>
                </c:pt>
                <c:pt idx="95">
                  <c:v>7.3</c:v>
                </c:pt>
                <c:pt idx="96">
                  <c:v>7.2</c:v>
                </c:pt>
                <c:pt idx="97">
                  <c:v>7.2</c:v>
                </c:pt>
                <c:pt idx="98">
                  <c:v>7.4</c:v>
                </c:pt>
                <c:pt idx="99">
                  <c:v>7.3</c:v>
                </c:pt>
                <c:pt idx="100">
                  <c:v>7.3</c:v>
                </c:pt>
                <c:pt idx="101">
                  <c:v>7.1</c:v>
                </c:pt>
                <c:pt idx="102">
                  <c:v>7.3</c:v>
                </c:pt>
                <c:pt idx="103">
                  <c:v>7.4</c:v>
                </c:pt>
                <c:pt idx="104">
                  <c:v>7.7</c:v>
                </c:pt>
                <c:pt idx="105">
                  <c:v>7.8</c:v>
                </c:pt>
                <c:pt idx="106">
                  <c:v>8</c:v>
                </c:pt>
                <c:pt idx="107">
                  <c:v>8.1999999999999993</c:v>
                </c:pt>
                <c:pt idx="108">
                  <c:v>8.1999999999999993</c:v>
                </c:pt>
                <c:pt idx="109">
                  <c:v>8.1999999999999993</c:v>
                </c:pt>
                <c:pt idx="110">
                  <c:v>8.1999999999999993</c:v>
                </c:pt>
                <c:pt idx="111">
                  <c:v>8.5</c:v>
                </c:pt>
                <c:pt idx="112">
                  <c:v>8.9</c:v>
                </c:pt>
                <c:pt idx="113">
                  <c:v>9.1</c:v>
                </c:pt>
                <c:pt idx="114">
                  <c:v>9.4</c:v>
                </c:pt>
                <c:pt idx="115">
                  <c:v>9.9</c:v>
                </c:pt>
                <c:pt idx="116">
                  <c:v>9.9</c:v>
                </c:pt>
                <c:pt idx="117">
                  <c:v>10</c:v>
                </c:pt>
                <c:pt idx="118">
                  <c:v>10.4</c:v>
                </c:pt>
                <c:pt idx="119">
                  <c:v>15.3</c:v>
                </c:pt>
                <c:pt idx="120">
                  <c:v>10.3</c:v>
                </c:pt>
                <c:pt idx="121">
                  <c:v>10.1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CE-45CE-BEDC-FC0CD47059C2}"/>
            </c:ext>
          </c:extLst>
        </c:ser>
        <c:ser>
          <c:idx val="2"/>
          <c:order val="2"/>
          <c:tx>
            <c:strRef>
              <c:f>'Куба-Бриньоли'!$K$2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'Куба-Бриньоли'!$H$3:$H$124</c:f>
              <c:numCache>
                <c:formatCode>General</c:formatCode>
                <c:ptCount val="122"/>
                <c:pt idx="0">
                  <c:v>1902</c:v>
                </c:pt>
                <c:pt idx="1">
                  <c:v>1903</c:v>
                </c:pt>
                <c:pt idx="2">
                  <c:v>1904</c:v>
                </c:pt>
                <c:pt idx="3">
                  <c:v>1905</c:v>
                </c:pt>
                <c:pt idx="4">
                  <c:v>1906</c:v>
                </c:pt>
                <c:pt idx="5">
                  <c:v>1907</c:v>
                </c:pt>
                <c:pt idx="6">
                  <c:v>1908</c:v>
                </c:pt>
                <c:pt idx="7">
                  <c:v>1909</c:v>
                </c:pt>
                <c:pt idx="8">
                  <c:v>1910</c:v>
                </c:pt>
                <c:pt idx="9">
                  <c:v>1911</c:v>
                </c:pt>
                <c:pt idx="10">
                  <c:v>1912</c:v>
                </c:pt>
                <c:pt idx="11">
                  <c:v>1913</c:v>
                </c:pt>
                <c:pt idx="12">
                  <c:v>1914</c:v>
                </c:pt>
                <c:pt idx="13">
                  <c:v>1915</c:v>
                </c:pt>
                <c:pt idx="14">
                  <c:v>1916</c:v>
                </c:pt>
                <c:pt idx="15">
                  <c:v>1917</c:v>
                </c:pt>
                <c:pt idx="16">
                  <c:v>1918</c:v>
                </c:pt>
                <c:pt idx="17">
                  <c:v>1919</c:v>
                </c:pt>
                <c:pt idx="18">
                  <c:v>1920</c:v>
                </c:pt>
                <c:pt idx="19">
                  <c:v>1921</c:v>
                </c:pt>
                <c:pt idx="20">
                  <c:v>1922</c:v>
                </c:pt>
                <c:pt idx="21">
                  <c:v>1923</c:v>
                </c:pt>
                <c:pt idx="22">
                  <c:v>1924</c:v>
                </c:pt>
                <c:pt idx="23">
                  <c:v>1925</c:v>
                </c:pt>
                <c:pt idx="24">
                  <c:v>1926</c:v>
                </c:pt>
                <c:pt idx="25">
                  <c:v>1927</c:v>
                </c:pt>
                <c:pt idx="26">
                  <c:v>1928</c:v>
                </c:pt>
                <c:pt idx="27">
                  <c:v>1929</c:v>
                </c:pt>
                <c:pt idx="28">
                  <c:v>1930</c:v>
                </c:pt>
                <c:pt idx="29">
                  <c:v>1931</c:v>
                </c:pt>
                <c:pt idx="30">
                  <c:v>1932</c:v>
                </c:pt>
                <c:pt idx="31">
                  <c:v>1933</c:v>
                </c:pt>
                <c:pt idx="32">
                  <c:v>1934</c:v>
                </c:pt>
                <c:pt idx="33">
                  <c:v>1935</c:v>
                </c:pt>
                <c:pt idx="34">
                  <c:v>1936</c:v>
                </c:pt>
                <c:pt idx="35">
                  <c:v>1937</c:v>
                </c:pt>
                <c:pt idx="36">
                  <c:v>1938</c:v>
                </c:pt>
                <c:pt idx="37">
                  <c:v>1939</c:v>
                </c:pt>
                <c:pt idx="38">
                  <c:v>1940</c:v>
                </c:pt>
                <c:pt idx="39">
                  <c:v>1941</c:v>
                </c:pt>
                <c:pt idx="40">
                  <c:v>1942</c:v>
                </c:pt>
                <c:pt idx="41">
                  <c:v>1943</c:v>
                </c:pt>
                <c:pt idx="42">
                  <c:v>1944</c:v>
                </c:pt>
                <c:pt idx="43">
                  <c:v>1945</c:v>
                </c:pt>
                <c:pt idx="44">
                  <c:v>1946</c:v>
                </c:pt>
                <c:pt idx="45">
                  <c:v>1947</c:v>
                </c:pt>
                <c:pt idx="46">
                  <c:v>1948</c:v>
                </c:pt>
                <c:pt idx="47">
                  <c:v>1949</c:v>
                </c:pt>
                <c:pt idx="48">
                  <c:v>1950</c:v>
                </c:pt>
                <c:pt idx="49">
                  <c:v>1951</c:v>
                </c:pt>
                <c:pt idx="50">
                  <c:v>1952</c:v>
                </c:pt>
                <c:pt idx="51">
                  <c:v>1953</c:v>
                </c:pt>
                <c:pt idx="52">
                  <c:v>1954</c:v>
                </c:pt>
                <c:pt idx="53">
                  <c:v>1955</c:v>
                </c:pt>
                <c:pt idx="54">
                  <c:v>1956</c:v>
                </c:pt>
                <c:pt idx="55">
                  <c:v>1957</c:v>
                </c:pt>
                <c:pt idx="56">
                  <c:v>1958</c:v>
                </c:pt>
                <c:pt idx="57">
                  <c:v>1959</c:v>
                </c:pt>
                <c:pt idx="58">
                  <c:v>1960</c:v>
                </c:pt>
                <c:pt idx="59">
                  <c:v>1961</c:v>
                </c:pt>
                <c:pt idx="60">
                  <c:v>1962</c:v>
                </c:pt>
                <c:pt idx="61">
                  <c:v>1963</c:v>
                </c:pt>
                <c:pt idx="62">
                  <c:v>1964</c:v>
                </c:pt>
                <c:pt idx="63">
                  <c:v>1965</c:v>
                </c:pt>
                <c:pt idx="64">
                  <c:v>1966</c:v>
                </c:pt>
                <c:pt idx="65">
                  <c:v>1967</c:v>
                </c:pt>
                <c:pt idx="66">
                  <c:v>1968</c:v>
                </c:pt>
                <c:pt idx="67">
                  <c:v>1969</c:v>
                </c:pt>
                <c:pt idx="68">
                  <c:v>1970</c:v>
                </c:pt>
                <c:pt idx="69">
                  <c:v>1971</c:v>
                </c:pt>
                <c:pt idx="70">
                  <c:v>1972</c:v>
                </c:pt>
                <c:pt idx="71">
                  <c:v>1973</c:v>
                </c:pt>
                <c:pt idx="72">
                  <c:v>1974</c:v>
                </c:pt>
                <c:pt idx="73">
                  <c:v>1975</c:v>
                </c:pt>
                <c:pt idx="74">
                  <c:v>1976</c:v>
                </c:pt>
                <c:pt idx="75">
                  <c:v>1977</c:v>
                </c:pt>
                <c:pt idx="76">
                  <c:v>1978</c:v>
                </c:pt>
                <c:pt idx="77">
                  <c:v>1979</c:v>
                </c:pt>
                <c:pt idx="78">
                  <c:v>1980</c:v>
                </c:pt>
                <c:pt idx="79">
                  <c:v>1981</c:v>
                </c:pt>
                <c:pt idx="80">
                  <c:v>1982</c:v>
                </c:pt>
                <c:pt idx="81">
                  <c:v>1983</c:v>
                </c:pt>
                <c:pt idx="82">
                  <c:v>1984</c:v>
                </c:pt>
                <c:pt idx="83">
                  <c:v>1985</c:v>
                </c:pt>
                <c:pt idx="84">
                  <c:v>1986</c:v>
                </c:pt>
                <c:pt idx="85">
                  <c:v>1987</c:v>
                </c:pt>
                <c:pt idx="86">
                  <c:v>1988</c:v>
                </c:pt>
                <c:pt idx="87">
                  <c:v>1989</c:v>
                </c:pt>
                <c:pt idx="88">
                  <c:v>1990</c:v>
                </c:pt>
                <c:pt idx="89">
                  <c:v>1991</c:v>
                </c:pt>
                <c:pt idx="90">
                  <c:v>1992</c:v>
                </c:pt>
                <c:pt idx="91">
                  <c:v>1993</c:v>
                </c:pt>
                <c:pt idx="92">
                  <c:v>1994</c:v>
                </c:pt>
                <c:pt idx="93">
                  <c:v>1995</c:v>
                </c:pt>
                <c:pt idx="94">
                  <c:v>1996</c:v>
                </c:pt>
                <c:pt idx="95">
                  <c:v>1997</c:v>
                </c:pt>
                <c:pt idx="96">
                  <c:v>1998</c:v>
                </c:pt>
                <c:pt idx="97">
                  <c:v>1999</c:v>
                </c:pt>
                <c:pt idx="98">
                  <c:v>2000</c:v>
                </c:pt>
                <c:pt idx="99">
                  <c:v>2001</c:v>
                </c:pt>
                <c:pt idx="100">
                  <c:v>2002</c:v>
                </c:pt>
                <c:pt idx="101">
                  <c:v>2003</c:v>
                </c:pt>
                <c:pt idx="102">
                  <c:v>2004</c:v>
                </c:pt>
                <c:pt idx="103">
                  <c:v>2005</c:v>
                </c:pt>
                <c:pt idx="104">
                  <c:v>2006</c:v>
                </c:pt>
                <c:pt idx="105">
                  <c:v>2007</c:v>
                </c:pt>
                <c:pt idx="106">
                  <c:v>2008</c:v>
                </c:pt>
                <c:pt idx="107">
                  <c:v>2009</c:v>
                </c:pt>
                <c:pt idx="108">
                  <c:v>2010</c:v>
                </c:pt>
                <c:pt idx="109">
                  <c:v>2011</c:v>
                </c:pt>
                <c:pt idx="110">
                  <c:v>2012</c:v>
                </c:pt>
                <c:pt idx="111">
                  <c:v>2013</c:v>
                </c:pt>
                <c:pt idx="112">
                  <c:v>2014</c:v>
                </c:pt>
                <c:pt idx="113">
                  <c:v>2015</c:v>
                </c:pt>
                <c:pt idx="114">
                  <c:v>2016</c:v>
                </c:pt>
                <c:pt idx="115">
                  <c:v>2017</c:v>
                </c:pt>
                <c:pt idx="116">
                  <c:v>2018</c:v>
                </c:pt>
                <c:pt idx="117">
                  <c:v>2019</c:v>
                </c:pt>
                <c:pt idx="118">
                  <c:v>2020</c:v>
                </c:pt>
                <c:pt idx="119">
                  <c:v>2021</c:v>
                </c:pt>
                <c:pt idx="120">
                  <c:v>2022</c:v>
                </c:pt>
                <c:pt idx="121">
                  <c:v>2023</c:v>
                </c:pt>
              </c:numCache>
            </c:numRef>
          </c:xVal>
          <c:yVal>
            <c:numRef>
              <c:f>'Куба-Бриньоли'!$K$3:$K$124</c:f>
              <c:numCache>
                <c:formatCode>0.0</c:formatCode>
                <c:ptCount val="122"/>
                <c:pt idx="0">
                  <c:v>21.000000000000004</c:v>
                </c:pt>
                <c:pt idx="1">
                  <c:v>21.867499999999996</c:v>
                </c:pt>
                <c:pt idx="2">
                  <c:v>22.673099999999998</c:v>
                </c:pt>
                <c:pt idx="3">
                  <c:v>23.355</c:v>
                </c:pt>
                <c:pt idx="4">
                  <c:v>23.851300000000002</c:v>
                </c:pt>
                <c:pt idx="5">
                  <c:v>24.1</c:v>
                </c:pt>
                <c:pt idx="6">
                  <c:v>24.206200000000003</c:v>
                </c:pt>
                <c:pt idx="7">
                  <c:v>24.269400000000005</c:v>
                </c:pt>
                <c:pt idx="8">
                  <c:v>24.219500000000004</c:v>
                </c:pt>
                <c:pt idx="9">
                  <c:v>23.9864</c:v>
                </c:pt>
                <c:pt idx="10">
                  <c:v>23.5</c:v>
                </c:pt>
                <c:pt idx="11">
                  <c:v>22.702300000000001</c:v>
                </c:pt>
                <c:pt idx="12">
                  <c:v>21.670500000000004</c:v>
                </c:pt>
                <c:pt idx="13">
                  <c:v>20.537600000000001</c:v>
                </c:pt>
                <c:pt idx="14">
                  <c:v>19.436499999999999</c:v>
                </c:pt>
                <c:pt idx="15">
                  <c:v>18.499999999999996</c:v>
                </c:pt>
                <c:pt idx="16">
                  <c:v>17.8932</c:v>
                </c:pt>
                <c:pt idx="17">
                  <c:v>17.611400000000003</c:v>
                </c:pt>
                <c:pt idx="18">
                  <c:v>17.533099999999997</c:v>
                </c:pt>
                <c:pt idx="19">
                  <c:v>17.536400000000004</c:v>
                </c:pt>
                <c:pt idx="20">
                  <c:v>17.499999999999996</c:v>
                </c:pt>
                <c:pt idx="21">
                  <c:v>17.4483</c:v>
                </c:pt>
                <c:pt idx="22">
                  <c:v>17.469100000000005</c:v>
                </c:pt>
                <c:pt idx="23">
                  <c:v>17.535899999999998</c:v>
                </c:pt>
                <c:pt idx="24">
                  <c:v>17.621800000000004</c:v>
                </c:pt>
                <c:pt idx="25">
                  <c:v>17.7</c:v>
                </c:pt>
                <c:pt idx="26">
                  <c:v>17.7639</c:v>
                </c:pt>
                <c:pt idx="27">
                  <c:v>17.825299999999999</c:v>
                </c:pt>
                <c:pt idx="28">
                  <c:v>17.884599999999999</c:v>
                </c:pt>
                <c:pt idx="29">
                  <c:v>17.942700000000002</c:v>
                </c:pt>
                <c:pt idx="30">
                  <c:v>18</c:v>
                </c:pt>
                <c:pt idx="31">
                  <c:v>18.0321</c:v>
                </c:pt>
                <c:pt idx="32">
                  <c:v>18.035600000000002</c:v>
                </c:pt>
                <c:pt idx="33">
                  <c:v>18.043099999999999</c:v>
                </c:pt>
                <c:pt idx="34">
                  <c:v>18.087</c:v>
                </c:pt>
                <c:pt idx="35">
                  <c:v>18.2</c:v>
                </c:pt>
                <c:pt idx="36">
                  <c:v>18.537700000000001</c:v>
                </c:pt>
                <c:pt idx="37">
                  <c:v>19.139099999999999</c:v>
                </c:pt>
                <c:pt idx="38">
                  <c:v>19.861599999999999</c:v>
                </c:pt>
                <c:pt idx="39">
                  <c:v>20.5627</c:v>
                </c:pt>
                <c:pt idx="40">
                  <c:v>21.1</c:v>
                </c:pt>
                <c:pt idx="41">
                  <c:v>21.335900000000002</c:v>
                </c:pt>
                <c:pt idx="42">
                  <c:v>21.322299999999998</c:v>
                </c:pt>
                <c:pt idx="43">
                  <c:v>21.200800000000001</c:v>
                </c:pt>
                <c:pt idx="44">
                  <c:v>21.112900000000003</c:v>
                </c:pt>
                <c:pt idx="45">
                  <c:v>21.2</c:v>
                </c:pt>
                <c:pt idx="46">
                  <c:v>21.451900000000002</c:v>
                </c:pt>
                <c:pt idx="47">
                  <c:v>21.729500000000002</c:v>
                </c:pt>
                <c:pt idx="48">
                  <c:v>21.981000000000002</c:v>
                </c:pt>
                <c:pt idx="49">
                  <c:v>22.155000000000001</c:v>
                </c:pt>
                <c:pt idx="50">
                  <c:v>22.200000000000003</c:v>
                </c:pt>
                <c:pt idx="51">
                  <c:v>21.958099999999998</c:v>
                </c:pt>
                <c:pt idx="52">
                  <c:v>21.4343</c:v>
                </c:pt>
                <c:pt idx="53">
                  <c:v>20.8215</c:v>
                </c:pt>
                <c:pt idx="54">
                  <c:v>20.3125</c:v>
                </c:pt>
                <c:pt idx="55">
                  <c:v>20.100000000000001</c:v>
                </c:pt>
                <c:pt idx="56">
                  <c:v>20.796800000000001</c:v>
                </c:pt>
                <c:pt idx="57">
                  <c:v>22.458400000000001</c:v>
                </c:pt>
                <c:pt idx="58">
                  <c:v>24.441599999999998</c:v>
                </c:pt>
                <c:pt idx="59">
                  <c:v>26.103200000000001</c:v>
                </c:pt>
                <c:pt idx="60">
                  <c:v>26.8</c:v>
                </c:pt>
                <c:pt idx="61">
                  <c:v>26.721599999999995</c:v>
                </c:pt>
                <c:pt idx="62">
                  <c:v>26.508800000000001</c:v>
                </c:pt>
                <c:pt idx="63">
                  <c:v>26.1952</c:v>
                </c:pt>
                <c:pt idx="64">
                  <c:v>25.814399999999999</c:v>
                </c:pt>
                <c:pt idx="65">
                  <c:v>25.4</c:v>
                </c:pt>
                <c:pt idx="66">
                  <c:v>24.534000000000002</c:v>
                </c:pt>
                <c:pt idx="67">
                  <c:v>23.966999999999999</c:v>
                </c:pt>
                <c:pt idx="68">
                  <c:v>22.9</c:v>
                </c:pt>
                <c:pt idx="69">
                  <c:v>21.7</c:v>
                </c:pt>
                <c:pt idx="70">
                  <c:v>20.5</c:v>
                </c:pt>
                <c:pt idx="71">
                  <c:v>19.200000000000003</c:v>
                </c:pt>
                <c:pt idx="72">
                  <c:v>17.600000000000001</c:v>
                </c:pt>
                <c:pt idx="73">
                  <c:v>15.200000000000001</c:v>
                </c:pt>
                <c:pt idx="74">
                  <c:v>13.099999999999998</c:v>
                </c:pt>
                <c:pt idx="75">
                  <c:v>11.100000000000001</c:v>
                </c:pt>
                <c:pt idx="76">
                  <c:v>8.8999999999999986</c:v>
                </c:pt>
                <c:pt idx="77">
                  <c:v>8.3000000000000007</c:v>
                </c:pt>
                <c:pt idx="78">
                  <c:v>7.6000000000000005</c:v>
                </c:pt>
                <c:pt idx="79">
                  <c:v>7.5</c:v>
                </c:pt>
                <c:pt idx="80">
                  <c:v>9.6000000000000014</c:v>
                </c:pt>
                <c:pt idx="81">
                  <c:v>10.199999999999999</c:v>
                </c:pt>
                <c:pt idx="82">
                  <c:v>10.1</c:v>
                </c:pt>
                <c:pt idx="83">
                  <c:v>10.1</c:v>
                </c:pt>
                <c:pt idx="84">
                  <c:v>10.4</c:v>
                </c:pt>
                <c:pt idx="85">
                  <c:v>10.600000000000001</c:v>
                </c:pt>
                <c:pt idx="86">
                  <c:v>11.2</c:v>
                </c:pt>
                <c:pt idx="87">
                  <c:v>10.9</c:v>
                </c:pt>
                <c:pt idx="88">
                  <c:v>10.600000000000001</c:v>
                </c:pt>
                <c:pt idx="89">
                  <c:v>8.9000000000000021</c:v>
                </c:pt>
                <c:pt idx="90">
                  <c:v>7.7</c:v>
                </c:pt>
                <c:pt idx="91">
                  <c:v>6.6999999999999993</c:v>
                </c:pt>
                <c:pt idx="92">
                  <c:v>6.2999999999999989</c:v>
                </c:pt>
                <c:pt idx="93">
                  <c:v>6.1</c:v>
                </c:pt>
                <c:pt idx="94">
                  <c:v>5.7</c:v>
                </c:pt>
                <c:pt idx="95">
                  <c:v>6.5000000000000009</c:v>
                </c:pt>
                <c:pt idx="96">
                  <c:v>6.4999999999999991</c:v>
                </c:pt>
                <c:pt idx="97">
                  <c:v>6.3</c:v>
                </c:pt>
                <c:pt idx="98">
                  <c:v>5.5</c:v>
                </c:pt>
                <c:pt idx="99">
                  <c:v>5.1000000000000005</c:v>
                </c:pt>
                <c:pt idx="100">
                  <c:v>5.2</c:v>
                </c:pt>
                <c:pt idx="101">
                  <c:v>5</c:v>
                </c:pt>
                <c:pt idx="102">
                  <c:v>4.0000000000000009</c:v>
                </c:pt>
                <c:pt idx="103">
                  <c:v>3.1999999999999993</c:v>
                </c:pt>
                <c:pt idx="104">
                  <c:v>2.2000000000000002</c:v>
                </c:pt>
                <c:pt idx="105">
                  <c:v>2.2000000000000002</c:v>
                </c:pt>
                <c:pt idx="106">
                  <c:v>2.9000000000000004</c:v>
                </c:pt>
                <c:pt idx="107">
                  <c:v>3.3000000000000007</c:v>
                </c:pt>
                <c:pt idx="108">
                  <c:v>3.2000000000000011</c:v>
                </c:pt>
                <c:pt idx="109">
                  <c:v>3.6000000000000014</c:v>
                </c:pt>
                <c:pt idx="110">
                  <c:v>3</c:v>
                </c:pt>
                <c:pt idx="111">
                  <c:v>2.6999999999999993</c:v>
                </c:pt>
                <c:pt idx="112">
                  <c:v>2</c:v>
                </c:pt>
                <c:pt idx="113">
                  <c:v>1.8000000000000007</c:v>
                </c:pt>
                <c:pt idx="114">
                  <c:v>0.90000000000000036</c:v>
                </c:pt>
                <c:pt idx="115">
                  <c:v>0.19999999999999929</c:v>
                </c:pt>
                <c:pt idx="116">
                  <c:v>0.29999999999999893</c:v>
                </c:pt>
                <c:pt idx="117">
                  <c:v>-0.30000000000000071</c:v>
                </c:pt>
                <c:pt idx="118">
                  <c:v>-1.0999999999999996</c:v>
                </c:pt>
                <c:pt idx="119">
                  <c:v>-6.5</c:v>
                </c:pt>
                <c:pt idx="120">
                  <c:v>-1.6000000000000014</c:v>
                </c:pt>
                <c:pt idx="121">
                  <c:v>-1.4000000000000004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CE-45CE-BEDC-FC0CD4705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095552"/>
        <c:axId val="871093584"/>
      </c:scatterChart>
      <c:valAx>
        <c:axId val="871095552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093584"/>
        <c:crosses val="autoZero"/>
        <c:crossBetween val="midCat"/>
        <c:majorUnit val="10"/>
      </c:valAx>
      <c:valAx>
        <c:axId val="871093584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09555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Куба (Колвер + </a:t>
            </a:r>
            <a:r>
              <a:rPr lang="en-US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'Куба-Колвер'!$B$1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'Куба-Колвер'!$A$2:$A$125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'Куба-Колвер'!$B$2:$B$125</c:f>
              <c:numCache>
                <c:formatCode>0.0</c:formatCode>
                <c:ptCount val="124"/>
                <c:pt idx="0">
                  <c:v>43.8</c:v>
                </c:pt>
                <c:pt idx="1">
                  <c:v>44</c:v>
                </c:pt>
                <c:pt idx="2">
                  <c:v>44.4</c:v>
                </c:pt>
                <c:pt idx="3">
                  <c:v>45</c:v>
                </c:pt>
                <c:pt idx="4">
                  <c:v>45.8</c:v>
                </c:pt>
                <c:pt idx="5">
                  <c:v>46.8</c:v>
                </c:pt>
                <c:pt idx="6">
                  <c:v>47.5</c:v>
                </c:pt>
                <c:pt idx="7">
                  <c:v>47.8</c:v>
                </c:pt>
                <c:pt idx="8">
                  <c:v>47.7</c:v>
                </c:pt>
                <c:pt idx="9">
                  <c:v>47.2</c:v>
                </c:pt>
                <c:pt idx="10">
                  <c:v>46.4</c:v>
                </c:pt>
                <c:pt idx="11">
                  <c:v>45.6</c:v>
                </c:pt>
                <c:pt idx="12">
                  <c:v>44.7</c:v>
                </c:pt>
                <c:pt idx="13">
                  <c:v>43.9</c:v>
                </c:pt>
                <c:pt idx="14">
                  <c:v>43.1</c:v>
                </c:pt>
                <c:pt idx="15">
                  <c:v>42.3</c:v>
                </c:pt>
                <c:pt idx="16">
                  <c:v>41.5</c:v>
                </c:pt>
                <c:pt idx="17">
                  <c:v>40.700000000000003</c:v>
                </c:pt>
                <c:pt idx="18">
                  <c:v>39.9</c:v>
                </c:pt>
                <c:pt idx="19">
                  <c:v>39.200000000000003</c:v>
                </c:pt>
                <c:pt idx="20">
                  <c:v>38.4</c:v>
                </c:pt>
                <c:pt idx="21">
                  <c:v>37.6</c:v>
                </c:pt>
                <c:pt idx="22">
                  <c:v>36.799999999999997</c:v>
                </c:pt>
                <c:pt idx="23">
                  <c:v>35.9</c:v>
                </c:pt>
                <c:pt idx="24">
                  <c:v>35</c:v>
                </c:pt>
                <c:pt idx="25">
                  <c:v>34.200000000000003</c:v>
                </c:pt>
                <c:pt idx="26">
                  <c:v>33.4</c:v>
                </c:pt>
                <c:pt idx="27">
                  <c:v>32.799999999999997</c:v>
                </c:pt>
                <c:pt idx="28">
                  <c:v>32.299999999999997</c:v>
                </c:pt>
                <c:pt idx="29">
                  <c:v>32</c:v>
                </c:pt>
                <c:pt idx="30">
                  <c:v>31.7</c:v>
                </c:pt>
                <c:pt idx="31">
                  <c:v>31.5</c:v>
                </c:pt>
                <c:pt idx="32">
                  <c:v>31.3</c:v>
                </c:pt>
                <c:pt idx="33">
                  <c:v>31.1</c:v>
                </c:pt>
                <c:pt idx="34">
                  <c:v>30.9</c:v>
                </c:pt>
                <c:pt idx="35">
                  <c:v>30.7</c:v>
                </c:pt>
                <c:pt idx="36">
                  <c:v>30.7</c:v>
                </c:pt>
                <c:pt idx="37">
                  <c:v>30.8</c:v>
                </c:pt>
                <c:pt idx="38">
                  <c:v>31</c:v>
                </c:pt>
                <c:pt idx="39">
                  <c:v>31.3</c:v>
                </c:pt>
                <c:pt idx="40">
                  <c:v>31.8</c:v>
                </c:pt>
                <c:pt idx="41">
                  <c:v>32.1</c:v>
                </c:pt>
                <c:pt idx="42">
                  <c:v>32.1</c:v>
                </c:pt>
                <c:pt idx="43">
                  <c:v>31.9</c:v>
                </c:pt>
                <c:pt idx="44">
                  <c:v>31.5</c:v>
                </c:pt>
                <c:pt idx="45">
                  <c:v>30.8</c:v>
                </c:pt>
                <c:pt idx="46">
                  <c:v>30.3</c:v>
                </c:pt>
                <c:pt idx="47">
                  <c:v>29.9</c:v>
                </c:pt>
                <c:pt idx="48">
                  <c:v>29.6</c:v>
                </c:pt>
                <c:pt idx="49">
                  <c:v>29.5</c:v>
                </c:pt>
                <c:pt idx="50">
                  <c:v>32.1</c:v>
                </c:pt>
                <c:pt idx="51">
                  <c:v>31.4</c:v>
                </c:pt>
                <c:pt idx="52">
                  <c:v>31.3</c:v>
                </c:pt>
                <c:pt idx="53">
                  <c:v>31.2</c:v>
                </c:pt>
                <c:pt idx="54">
                  <c:v>31.2</c:v>
                </c:pt>
                <c:pt idx="55">
                  <c:v>31.1</c:v>
                </c:pt>
                <c:pt idx="56">
                  <c:v>31.1</c:v>
                </c:pt>
                <c:pt idx="57">
                  <c:v>31.1</c:v>
                </c:pt>
                <c:pt idx="58">
                  <c:v>31.2</c:v>
                </c:pt>
                <c:pt idx="59">
                  <c:v>31.9</c:v>
                </c:pt>
                <c:pt idx="60">
                  <c:v>32.799999999999997</c:v>
                </c:pt>
                <c:pt idx="61">
                  <c:v>33.700000000000003</c:v>
                </c:pt>
                <c:pt idx="62">
                  <c:v>34.6</c:v>
                </c:pt>
                <c:pt idx="63">
                  <c:v>35.4</c:v>
                </c:pt>
                <c:pt idx="64">
                  <c:v>34.9</c:v>
                </c:pt>
                <c:pt idx="65">
                  <c:v>34.4</c:v>
                </c:pt>
                <c:pt idx="66">
                  <c:v>33.4</c:v>
                </c:pt>
                <c:pt idx="67">
                  <c:v>32.5</c:v>
                </c:pt>
                <c:pt idx="68">
                  <c:v>31.6</c:v>
                </c:pt>
                <c:pt idx="69">
                  <c:v>31</c:v>
                </c:pt>
                <c:pt idx="70">
                  <c:v>29.9</c:v>
                </c:pt>
                <c:pt idx="71">
                  <c:v>28.5</c:v>
                </c:pt>
                <c:pt idx="72">
                  <c:v>27.2</c:v>
                </c:pt>
                <c:pt idx="73">
                  <c:v>25.8</c:v>
                </c:pt>
                <c:pt idx="74">
                  <c:v>24.1</c:v>
                </c:pt>
                <c:pt idx="75">
                  <c:v>21.6</c:v>
                </c:pt>
                <c:pt idx="76">
                  <c:v>19.399999999999999</c:v>
                </c:pt>
                <c:pt idx="77">
                  <c:v>17.3</c:v>
                </c:pt>
                <c:pt idx="78">
                  <c:v>15.1</c:v>
                </c:pt>
                <c:pt idx="79">
                  <c:v>14.6</c:v>
                </c:pt>
                <c:pt idx="80">
                  <c:v>13.9</c:v>
                </c:pt>
                <c:pt idx="81">
                  <c:v>13.9</c:v>
                </c:pt>
                <c:pt idx="82">
                  <c:v>15.9</c:v>
                </c:pt>
                <c:pt idx="83">
                  <c:v>16.5</c:v>
                </c:pt>
                <c:pt idx="84">
                  <c:v>16.5</c:v>
                </c:pt>
                <c:pt idx="85">
                  <c:v>16.7</c:v>
                </c:pt>
                <c:pt idx="86">
                  <c:v>17</c:v>
                </c:pt>
                <c:pt idx="87">
                  <c:v>17.3</c:v>
                </c:pt>
                <c:pt idx="88">
                  <c:v>18</c:v>
                </c:pt>
                <c:pt idx="89">
                  <c:v>17.8</c:v>
                </c:pt>
                <c:pt idx="90">
                  <c:v>17.600000000000001</c:v>
                </c:pt>
                <c:pt idx="91">
                  <c:v>16.100000000000001</c:v>
                </c:pt>
                <c:pt idx="92">
                  <c:v>15</c:v>
                </c:pt>
                <c:pt idx="93">
                  <c:v>14.1</c:v>
                </c:pt>
                <c:pt idx="94">
                  <c:v>13.7</c:v>
                </c:pt>
                <c:pt idx="95">
                  <c:v>13.5</c:v>
                </c:pt>
                <c:pt idx="96">
                  <c:v>13</c:v>
                </c:pt>
                <c:pt idx="97">
                  <c:v>13.8</c:v>
                </c:pt>
                <c:pt idx="98">
                  <c:v>13.7</c:v>
                </c:pt>
                <c:pt idx="99">
                  <c:v>13.5</c:v>
                </c:pt>
                <c:pt idx="100">
                  <c:v>12.9</c:v>
                </c:pt>
                <c:pt idx="101">
                  <c:v>12.4</c:v>
                </c:pt>
                <c:pt idx="102">
                  <c:v>12.5</c:v>
                </c:pt>
                <c:pt idx="103">
                  <c:v>12.1</c:v>
                </c:pt>
                <c:pt idx="104">
                  <c:v>11.3</c:v>
                </c:pt>
                <c:pt idx="105">
                  <c:v>10.6</c:v>
                </c:pt>
                <c:pt idx="106">
                  <c:v>9.9</c:v>
                </c:pt>
                <c:pt idx="107">
                  <c:v>10</c:v>
                </c:pt>
                <c:pt idx="108">
                  <c:v>10.9</c:v>
                </c:pt>
                <c:pt idx="109">
                  <c:v>11.5</c:v>
                </c:pt>
                <c:pt idx="110">
                  <c:v>11.4</c:v>
                </c:pt>
                <c:pt idx="111">
                  <c:v>11.8</c:v>
                </c:pt>
                <c:pt idx="112">
                  <c:v>11.2</c:v>
                </c:pt>
                <c:pt idx="113">
                  <c:v>11.2</c:v>
                </c:pt>
                <c:pt idx="114">
                  <c:v>10.9</c:v>
                </c:pt>
                <c:pt idx="115">
                  <c:v>10.9</c:v>
                </c:pt>
                <c:pt idx="116">
                  <c:v>10.3</c:v>
                </c:pt>
                <c:pt idx="117">
                  <c:v>10.1</c:v>
                </c:pt>
                <c:pt idx="118">
                  <c:v>10.199999999999999</c:v>
                </c:pt>
                <c:pt idx="119">
                  <c:v>9.6999999999999993</c:v>
                </c:pt>
                <c:pt idx="120">
                  <c:v>9.3000000000000007</c:v>
                </c:pt>
                <c:pt idx="121">
                  <c:v>8.8000000000000007</c:v>
                </c:pt>
                <c:pt idx="122">
                  <c:v>8.6999999999999993</c:v>
                </c:pt>
                <c:pt idx="123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55-4A44-B8F4-F01AA4F766A8}"/>
            </c:ext>
          </c:extLst>
        </c:ser>
        <c:ser>
          <c:idx val="1"/>
          <c:order val="1"/>
          <c:tx>
            <c:strRef>
              <c:f>'Куба-Колвер'!$C$1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'Куба-Колвер'!$A$2:$A$125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'Куба-Колвер'!$C$2:$C$125</c:f>
              <c:numCache>
                <c:formatCode>0.0</c:formatCode>
                <c:ptCount val="124"/>
                <c:pt idx="0">
                  <c:v>23.7</c:v>
                </c:pt>
                <c:pt idx="1">
                  <c:v>23.7</c:v>
                </c:pt>
                <c:pt idx="2">
                  <c:v>23.7</c:v>
                </c:pt>
                <c:pt idx="3">
                  <c:v>23.7</c:v>
                </c:pt>
                <c:pt idx="4">
                  <c:v>23.8</c:v>
                </c:pt>
                <c:pt idx="5">
                  <c:v>23.8</c:v>
                </c:pt>
                <c:pt idx="6">
                  <c:v>23.7</c:v>
                </c:pt>
                <c:pt idx="7">
                  <c:v>23.5</c:v>
                </c:pt>
                <c:pt idx="8">
                  <c:v>23.1</c:v>
                </c:pt>
                <c:pt idx="9">
                  <c:v>22.5</c:v>
                </c:pt>
                <c:pt idx="10">
                  <c:v>21.8</c:v>
                </c:pt>
                <c:pt idx="11">
                  <c:v>21.3</c:v>
                </c:pt>
                <c:pt idx="12">
                  <c:v>21.1</c:v>
                </c:pt>
                <c:pt idx="13">
                  <c:v>21.2</c:v>
                </c:pt>
                <c:pt idx="14">
                  <c:v>21.5</c:v>
                </c:pt>
                <c:pt idx="15">
                  <c:v>22.1</c:v>
                </c:pt>
                <c:pt idx="16">
                  <c:v>22.4</c:v>
                </c:pt>
                <c:pt idx="17">
                  <c:v>22.5</c:v>
                </c:pt>
                <c:pt idx="18">
                  <c:v>22.2</c:v>
                </c:pt>
                <c:pt idx="19">
                  <c:v>21.8</c:v>
                </c:pt>
                <c:pt idx="20">
                  <c:v>21</c:v>
                </c:pt>
                <c:pt idx="21">
                  <c:v>20.2</c:v>
                </c:pt>
                <c:pt idx="22">
                  <c:v>19.399999999999999</c:v>
                </c:pt>
                <c:pt idx="23">
                  <c:v>18.5</c:v>
                </c:pt>
                <c:pt idx="24">
                  <c:v>17.600000000000001</c:v>
                </c:pt>
                <c:pt idx="25">
                  <c:v>16.600000000000001</c:v>
                </c:pt>
                <c:pt idx="26">
                  <c:v>15.8</c:v>
                </c:pt>
                <c:pt idx="27">
                  <c:v>15.1</c:v>
                </c:pt>
                <c:pt idx="28">
                  <c:v>14.5</c:v>
                </c:pt>
                <c:pt idx="29">
                  <c:v>14.1</c:v>
                </c:pt>
                <c:pt idx="30">
                  <c:v>13.7</c:v>
                </c:pt>
                <c:pt idx="31">
                  <c:v>13.4</c:v>
                </c:pt>
                <c:pt idx="32">
                  <c:v>13.2</c:v>
                </c:pt>
                <c:pt idx="33">
                  <c:v>13.1</c:v>
                </c:pt>
                <c:pt idx="34">
                  <c:v>13</c:v>
                </c:pt>
                <c:pt idx="35">
                  <c:v>13</c:v>
                </c:pt>
                <c:pt idx="36">
                  <c:v>12.9</c:v>
                </c:pt>
                <c:pt idx="37">
                  <c:v>12.8</c:v>
                </c:pt>
                <c:pt idx="38">
                  <c:v>12.5</c:v>
                </c:pt>
                <c:pt idx="39">
                  <c:v>12.2</c:v>
                </c:pt>
                <c:pt idx="40">
                  <c:v>11.8</c:v>
                </c:pt>
                <c:pt idx="41">
                  <c:v>11.4</c:v>
                </c:pt>
                <c:pt idx="42">
                  <c:v>11</c:v>
                </c:pt>
                <c:pt idx="43">
                  <c:v>10.5</c:v>
                </c:pt>
                <c:pt idx="44">
                  <c:v>9.9</c:v>
                </c:pt>
                <c:pt idx="45">
                  <c:v>9.4</c:v>
                </c:pt>
                <c:pt idx="46">
                  <c:v>8.9</c:v>
                </c:pt>
                <c:pt idx="47">
                  <c:v>8.6</c:v>
                </c:pt>
                <c:pt idx="48">
                  <c:v>8.4</c:v>
                </c:pt>
                <c:pt idx="49">
                  <c:v>8.3000000000000007</c:v>
                </c:pt>
                <c:pt idx="50">
                  <c:v>11.2</c:v>
                </c:pt>
                <c:pt idx="51">
                  <c:v>10.9</c:v>
                </c:pt>
                <c:pt idx="52">
                  <c:v>10.5</c:v>
                </c:pt>
                <c:pt idx="53">
                  <c:v>10.3</c:v>
                </c:pt>
                <c:pt idx="54">
                  <c:v>10</c:v>
                </c:pt>
                <c:pt idx="55">
                  <c:v>9.8000000000000007</c:v>
                </c:pt>
                <c:pt idx="56">
                  <c:v>9.6</c:v>
                </c:pt>
                <c:pt idx="57">
                  <c:v>9.4</c:v>
                </c:pt>
                <c:pt idx="58">
                  <c:v>9.1999999999999993</c:v>
                </c:pt>
                <c:pt idx="59">
                  <c:v>9.1</c:v>
                </c:pt>
                <c:pt idx="60">
                  <c:v>8.9</c:v>
                </c:pt>
                <c:pt idx="61">
                  <c:v>8.8000000000000007</c:v>
                </c:pt>
                <c:pt idx="62">
                  <c:v>8.6</c:v>
                </c:pt>
                <c:pt idx="63">
                  <c:v>8.6</c:v>
                </c:pt>
                <c:pt idx="64">
                  <c:v>8.3000000000000007</c:v>
                </c:pt>
                <c:pt idx="65">
                  <c:v>8.1</c:v>
                </c:pt>
                <c:pt idx="66">
                  <c:v>7.9</c:v>
                </c:pt>
                <c:pt idx="67">
                  <c:v>7.7</c:v>
                </c:pt>
                <c:pt idx="68">
                  <c:v>7.5</c:v>
                </c:pt>
                <c:pt idx="69">
                  <c:v>7.3</c:v>
                </c:pt>
                <c:pt idx="70">
                  <c:v>7</c:v>
                </c:pt>
                <c:pt idx="71">
                  <c:v>6.8</c:v>
                </c:pt>
                <c:pt idx="72">
                  <c:v>6.7</c:v>
                </c:pt>
                <c:pt idx="73">
                  <c:v>6.6</c:v>
                </c:pt>
                <c:pt idx="74">
                  <c:v>6.5</c:v>
                </c:pt>
                <c:pt idx="75">
                  <c:v>6.4</c:v>
                </c:pt>
                <c:pt idx="76">
                  <c:v>6.3</c:v>
                </c:pt>
                <c:pt idx="77">
                  <c:v>6.2</c:v>
                </c:pt>
                <c:pt idx="78">
                  <c:v>6.2</c:v>
                </c:pt>
                <c:pt idx="79">
                  <c:v>6.3</c:v>
                </c:pt>
                <c:pt idx="80">
                  <c:v>6.3</c:v>
                </c:pt>
                <c:pt idx="81">
                  <c:v>6.4</c:v>
                </c:pt>
                <c:pt idx="82">
                  <c:v>6.3</c:v>
                </c:pt>
                <c:pt idx="83">
                  <c:v>6.3</c:v>
                </c:pt>
                <c:pt idx="84">
                  <c:v>6.4</c:v>
                </c:pt>
                <c:pt idx="85">
                  <c:v>6.6</c:v>
                </c:pt>
                <c:pt idx="86">
                  <c:v>6.6</c:v>
                </c:pt>
                <c:pt idx="87">
                  <c:v>6.7</c:v>
                </c:pt>
                <c:pt idx="88">
                  <c:v>6.8</c:v>
                </c:pt>
                <c:pt idx="89">
                  <c:v>6.9</c:v>
                </c:pt>
                <c:pt idx="90">
                  <c:v>7</c:v>
                </c:pt>
                <c:pt idx="91">
                  <c:v>7.2</c:v>
                </c:pt>
                <c:pt idx="92">
                  <c:v>7.3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7.3</c:v>
                </c:pt>
                <c:pt idx="97">
                  <c:v>7.3</c:v>
                </c:pt>
                <c:pt idx="98">
                  <c:v>7.2</c:v>
                </c:pt>
                <c:pt idx="99">
                  <c:v>7.2</c:v>
                </c:pt>
                <c:pt idx="100">
                  <c:v>7.4</c:v>
                </c:pt>
                <c:pt idx="101">
                  <c:v>7.3</c:v>
                </c:pt>
                <c:pt idx="102">
                  <c:v>7.3</c:v>
                </c:pt>
                <c:pt idx="103">
                  <c:v>7.1</c:v>
                </c:pt>
                <c:pt idx="104">
                  <c:v>7.3</c:v>
                </c:pt>
                <c:pt idx="105">
                  <c:v>7.4</c:v>
                </c:pt>
                <c:pt idx="106">
                  <c:v>7.7</c:v>
                </c:pt>
                <c:pt idx="107">
                  <c:v>7.8</c:v>
                </c:pt>
                <c:pt idx="108">
                  <c:v>8</c:v>
                </c:pt>
                <c:pt idx="109">
                  <c:v>8.1999999999999993</c:v>
                </c:pt>
                <c:pt idx="110">
                  <c:v>8.1999999999999993</c:v>
                </c:pt>
                <c:pt idx="111">
                  <c:v>8.1999999999999993</c:v>
                </c:pt>
                <c:pt idx="112">
                  <c:v>8.1999999999999993</c:v>
                </c:pt>
                <c:pt idx="113">
                  <c:v>8.5</c:v>
                </c:pt>
                <c:pt idx="114">
                  <c:v>8.9</c:v>
                </c:pt>
                <c:pt idx="115">
                  <c:v>9.1</c:v>
                </c:pt>
                <c:pt idx="116">
                  <c:v>9.4</c:v>
                </c:pt>
                <c:pt idx="117">
                  <c:v>9.9</c:v>
                </c:pt>
                <c:pt idx="118">
                  <c:v>9.9</c:v>
                </c:pt>
                <c:pt idx="119">
                  <c:v>10</c:v>
                </c:pt>
                <c:pt idx="120">
                  <c:v>10.4</c:v>
                </c:pt>
                <c:pt idx="121">
                  <c:v>15.3</c:v>
                </c:pt>
                <c:pt idx="122">
                  <c:v>10.3</c:v>
                </c:pt>
                <c:pt idx="123">
                  <c:v>10.1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55-4A44-B8F4-F01AA4F766A8}"/>
            </c:ext>
          </c:extLst>
        </c:ser>
        <c:ser>
          <c:idx val="2"/>
          <c:order val="2"/>
          <c:tx>
            <c:strRef>
              <c:f>'Куба-Колвер'!$D$1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'Куба-Колвер'!$A$2:$A$125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'Куба-Колвер'!$D$2:$D$125</c:f>
              <c:numCache>
                <c:formatCode>0.0</c:formatCode>
                <c:ptCount val="124"/>
                <c:pt idx="0">
                  <c:v>20.099999999999998</c:v>
                </c:pt>
                <c:pt idx="1">
                  <c:v>20.3</c:v>
                </c:pt>
                <c:pt idx="2">
                  <c:v>20.7</c:v>
                </c:pt>
                <c:pt idx="3">
                  <c:v>21.3</c:v>
                </c:pt>
                <c:pt idx="4">
                  <c:v>21.999999999999996</c:v>
                </c:pt>
                <c:pt idx="5">
                  <c:v>22.999999999999996</c:v>
                </c:pt>
                <c:pt idx="6">
                  <c:v>23.8</c:v>
                </c:pt>
                <c:pt idx="7">
                  <c:v>24.299999999999997</c:v>
                </c:pt>
                <c:pt idx="8">
                  <c:v>24.6</c:v>
                </c:pt>
                <c:pt idx="9">
                  <c:v>24.700000000000003</c:v>
                </c:pt>
                <c:pt idx="10">
                  <c:v>24.599999999999998</c:v>
                </c:pt>
                <c:pt idx="11">
                  <c:v>24.3</c:v>
                </c:pt>
                <c:pt idx="12">
                  <c:v>23.6</c:v>
                </c:pt>
                <c:pt idx="13">
                  <c:v>22.7</c:v>
                </c:pt>
                <c:pt idx="14">
                  <c:v>21.6</c:v>
                </c:pt>
                <c:pt idx="15">
                  <c:v>20.199999999999996</c:v>
                </c:pt>
                <c:pt idx="16">
                  <c:v>19.100000000000001</c:v>
                </c:pt>
                <c:pt idx="17">
                  <c:v>18.200000000000003</c:v>
                </c:pt>
                <c:pt idx="18">
                  <c:v>17.7</c:v>
                </c:pt>
                <c:pt idx="19">
                  <c:v>17.400000000000002</c:v>
                </c:pt>
                <c:pt idx="20">
                  <c:v>17.399999999999999</c:v>
                </c:pt>
                <c:pt idx="21">
                  <c:v>17.400000000000002</c:v>
                </c:pt>
                <c:pt idx="22">
                  <c:v>17.399999999999999</c:v>
                </c:pt>
                <c:pt idx="23">
                  <c:v>17.399999999999999</c:v>
                </c:pt>
                <c:pt idx="24">
                  <c:v>17.399999999999999</c:v>
                </c:pt>
                <c:pt idx="25">
                  <c:v>17.600000000000001</c:v>
                </c:pt>
                <c:pt idx="26">
                  <c:v>17.599999999999998</c:v>
                </c:pt>
                <c:pt idx="27">
                  <c:v>17.699999999999996</c:v>
                </c:pt>
                <c:pt idx="28">
                  <c:v>17.799999999999997</c:v>
                </c:pt>
                <c:pt idx="29">
                  <c:v>17.899999999999999</c:v>
                </c:pt>
                <c:pt idx="30">
                  <c:v>18</c:v>
                </c:pt>
                <c:pt idx="31">
                  <c:v>18.100000000000001</c:v>
                </c:pt>
                <c:pt idx="32">
                  <c:v>18.100000000000001</c:v>
                </c:pt>
                <c:pt idx="33">
                  <c:v>18</c:v>
                </c:pt>
                <c:pt idx="34">
                  <c:v>17.899999999999999</c:v>
                </c:pt>
                <c:pt idx="35">
                  <c:v>17.7</c:v>
                </c:pt>
                <c:pt idx="36">
                  <c:v>17.799999999999997</c:v>
                </c:pt>
                <c:pt idx="37">
                  <c:v>18</c:v>
                </c:pt>
                <c:pt idx="38">
                  <c:v>18.5</c:v>
                </c:pt>
                <c:pt idx="39">
                  <c:v>19.100000000000001</c:v>
                </c:pt>
                <c:pt idx="40">
                  <c:v>20</c:v>
                </c:pt>
                <c:pt idx="41">
                  <c:v>20.700000000000003</c:v>
                </c:pt>
                <c:pt idx="42">
                  <c:v>21.1</c:v>
                </c:pt>
                <c:pt idx="43">
                  <c:v>21.4</c:v>
                </c:pt>
                <c:pt idx="44">
                  <c:v>21.6</c:v>
                </c:pt>
                <c:pt idx="45">
                  <c:v>21.4</c:v>
                </c:pt>
                <c:pt idx="46">
                  <c:v>21.4</c:v>
                </c:pt>
                <c:pt idx="47">
                  <c:v>21.299999999999997</c:v>
                </c:pt>
                <c:pt idx="48">
                  <c:v>21.200000000000003</c:v>
                </c:pt>
                <c:pt idx="49">
                  <c:v>21.2</c:v>
                </c:pt>
                <c:pt idx="50">
                  <c:v>20.900000000000002</c:v>
                </c:pt>
                <c:pt idx="51">
                  <c:v>20.5</c:v>
                </c:pt>
                <c:pt idx="52">
                  <c:v>20.8</c:v>
                </c:pt>
                <c:pt idx="53">
                  <c:v>20.9</c:v>
                </c:pt>
                <c:pt idx="54">
                  <c:v>21.2</c:v>
                </c:pt>
                <c:pt idx="55">
                  <c:v>21.3</c:v>
                </c:pt>
                <c:pt idx="56">
                  <c:v>21.5</c:v>
                </c:pt>
                <c:pt idx="57">
                  <c:v>21.700000000000003</c:v>
                </c:pt>
                <c:pt idx="58">
                  <c:v>22</c:v>
                </c:pt>
                <c:pt idx="59">
                  <c:v>22.799999999999997</c:v>
                </c:pt>
                <c:pt idx="60">
                  <c:v>23.9</c:v>
                </c:pt>
                <c:pt idx="61">
                  <c:v>24.900000000000002</c:v>
                </c:pt>
                <c:pt idx="62">
                  <c:v>26</c:v>
                </c:pt>
                <c:pt idx="63">
                  <c:v>26.799999999999997</c:v>
                </c:pt>
                <c:pt idx="64">
                  <c:v>26.599999999999998</c:v>
                </c:pt>
                <c:pt idx="65">
                  <c:v>26.299999999999997</c:v>
                </c:pt>
                <c:pt idx="66">
                  <c:v>25.5</c:v>
                </c:pt>
                <c:pt idx="67">
                  <c:v>24.8</c:v>
                </c:pt>
                <c:pt idx="68">
                  <c:v>24.1</c:v>
                </c:pt>
                <c:pt idx="69">
                  <c:v>23.7</c:v>
                </c:pt>
                <c:pt idx="70">
                  <c:v>22.9</c:v>
                </c:pt>
                <c:pt idx="71">
                  <c:v>21.7</c:v>
                </c:pt>
                <c:pt idx="72">
                  <c:v>20.5</c:v>
                </c:pt>
                <c:pt idx="73">
                  <c:v>19.200000000000003</c:v>
                </c:pt>
                <c:pt idx="74">
                  <c:v>17.600000000000001</c:v>
                </c:pt>
                <c:pt idx="75">
                  <c:v>15.200000000000001</c:v>
                </c:pt>
                <c:pt idx="76">
                  <c:v>13.099999999999998</c:v>
                </c:pt>
                <c:pt idx="77">
                  <c:v>11.100000000000001</c:v>
                </c:pt>
                <c:pt idx="78">
                  <c:v>8.8999999999999986</c:v>
                </c:pt>
                <c:pt idx="79">
                  <c:v>8.3000000000000007</c:v>
                </c:pt>
                <c:pt idx="80">
                  <c:v>7.6000000000000005</c:v>
                </c:pt>
                <c:pt idx="81">
                  <c:v>7.5</c:v>
                </c:pt>
                <c:pt idx="82">
                  <c:v>9.6000000000000014</c:v>
                </c:pt>
                <c:pt idx="83">
                  <c:v>10.199999999999999</c:v>
                </c:pt>
                <c:pt idx="84">
                  <c:v>10.1</c:v>
                </c:pt>
                <c:pt idx="85">
                  <c:v>10.1</c:v>
                </c:pt>
                <c:pt idx="86">
                  <c:v>10.4</c:v>
                </c:pt>
                <c:pt idx="87">
                  <c:v>10.600000000000001</c:v>
                </c:pt>
                <c:pt idx="88">
                  <c:v>11.2</c:v>
                </c:pt>
                <c:pt idx="89">
                  <c:v>10.9</c:v>
                </c:pt>
                <c:pt idx="90">
                  <c:v>10.600000000000001</c:v>
                </c:pt>
                <c:pt idx="91">
                  <c:v>8.9000000000000021</c:v>
                </c:pt>
                <c:pt idx="92">
                  <c:v>7.7</c:v>
                </c:pt>
                <c:pt idx="93">
                  <c:v>6.6999999999999993</c:v>
                </c:pt>
                <c:pt idx="94">
                  <c:v>6.2999999999999989</c:v>
                </c:pt>
                <c:pt idx="95">
                  <c:v>6.1</c:v>
                </c:pt>
                <c:pt idx="96">
                  <c:v>5.7</c:v>
                </c:pt>
                <c:pt idx="97">
                  <c:v>6.5000000000000009</c:v>
                </c:pt>
                <c:pt idx="98">
                  <c:v>6.4999999999999991</c:v>
                </c:pt>
                <c:pt idx="99">
                  <c:v>6.3</c:v>
                </c:pt>
                <c:pt idx="100">
                  <c:v>5.5</c:v>
                </c:pt>
                <c:pt idx="101">
                  <c:v>5.1000000000000005</c:v>
                </c:pt>
                <c:pt idx="102">
                  <c:v>5.2</c:v>
                </c:pt>
                <c:pt idx="103">
                  <c:v>5</c:v>
                </c:pt>
                <c:pt idx="104">
                  <c:v>4.0000000000000009</c:v>
                </c:pt>
                <c:pt idx="105">
                  <c:v>3.1999999999999993</c:v>
                </c:pt>
                <c:pt idx="106">
                  <c:v>2.2000000000000002</c:v>
                </c:pt>
                <c:pt idx="107">
                  <c:v>2.2000000000000002</c:v>
                </c:pt>
                <c:pt idx="108">
                  <c:v>2.9000000000000004</c:v>
                </c:pt>
                <c:pt idx="109">
                  <c:v>3.3000000000000007</c:v>
                </c:pt>
                <c:pt idx="110">
                  <c:v>3.2000000000000011</c:v>
                </c:pt>
                <c:pt idx="111">
                  <c:v>3.6000000000000014</c:v>
                </c:pt>
                <c:pt idx="112">
                  <c:v>3</c:v>
                </c:pt>
                <c:pt idx="113">
                  <c:v>2.6999999999999993</c:v>
                </c:pt>
                <c:pt idx="114">
                  <c:v>2</c:v>
                </c:pt>
                <c:pt idx="115">
                  <c:v>1.8000000000000007</c:v>
                </c:pt>
                <c:pt idx="116">
                  <c:v>0.90000000000000036</c:v>
                </c:pt>
                <c:pt idx="117">
                  <c:v>0.19999999999999929</c:v>
                </c:pt>
                <c:pt idx="118">
                  <c:v>0.29999999999999893</c:v>
                </c:pt>
                <c:pt idx="119">
                  <c:v>-0.30000000000000071</c:v>
                </c:pt>
                <c:pt idx="120">
                  <c:v>-1.0999999999999996</c:v>
                </c:pt>
                <c:pt idx="121">
                  <c:v>-6.5</c:v>
                </c:pt>
                <c:pt idx="122">
                  <c:v>-1.6000000000000014</c:v>
                </c:pt>
                <c:pt idx="123">
                  <c:v>-1.4000000000000004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55-4A44-B8F4-F01AA4F76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242456"/>
        <c:axId val="998240160"/>
      </c:scatterChart>
      <c:valAx>
        <c:axId val="998242456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8240160"/>
        <c:crosses val="autoZero"/>
        <c:crossBetween val="midCat"/>
        <c:majorUnit val="10"/>
      </c:valAx>
      <c:valAx>
        <c:axId val="99824016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824245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 (Бриньоли</a:t>
            </a:r>
            <a:r>
              <a:rPr lang="ru-RU" baseline="0"/>
              <a:t> + </a:t>
            </a:r>
            <a:r>
              <a:rPr lang="en-US" baseline="0"/>
              <a:t>WPP)</a:t>
            </a:r>
            <a:endParaRPr lang="de-DE"/>
          </a:p>
        </c:rich>
      </c:tx>
      <c:layout>
        <c:manualLayout>
          <c:xMode val="edge"/>
          <c:yMode val="edge"/>
          <c:x val="0.45130226202624452"/>
          <c:y val="7.02988086842830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'Мексика-Бриньоли-WPP'!$I$2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'Мексика-Бриньоли-WPP'!$H$3:$H$129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'Мексика-Бриньоли-WPP'!$I$3:$I$129</c:f>
              <c:numCache>
                <c:formatCode>0.0</c:formatCode>
                <c:ptCount val="127"/>
                <c:pt idx="0">
                  <c:v>46.9</c:v>
                </c:pt>
                <c:pt idx="1">
                  <c:v>46.722299999999997</c:v>
                </c:pt>
                <c:pt idx="2">
                  <c:v>46.548999999999999</c:v>
                </c:pt>
                <c:pt idx="3">
                  <c:v>46.384599999999999</c:v>
                </c:pt>
                <c:pt idx="4">
                  <c:v>46.233400000000003</c:v>
                </c:pt>
                <c:pt idx="5">
                  <c:v>46.1</c:v>
                </c:pt>
                <c:pt idx="6">
                  <c:v>45.969200000000001</c:v>
                </c:pt>
                <c:pt idx="7">
                  <c:v>45.8354</c:v>
                </c:pt>
                <c:pt idx="8">
                  <c:v>45.716900000000003</c:v>
                </c:pt>
                <c:pt idx="9">
                  <c:v>45.632300000000001</c:v>
                </c:pt>
                <c:pt idx="10">
                  <c:v>45.6</c:v>
                </c:pt>
                <c:pt idx="11">
                  <c:v>45.6</c:v>
                </c:pt>
                <c:pt idx="12">
                  <c:v>45.6</c:v>
                </c:pt>
                <c:pt idx="13">
                  <c:v>45.022500000000001</c:v>
                </c:pt>
                <c:pt idx="14">
                  <c:v>43.822800000000001</c:v>
                </c:pt>
                <c:pt idx="15">
                  <c:v>42.8</c:v>
                </c:pt>
                <c:pt idx="16">
                  <c:v>42.102200000000003</c:v>
                </c:pt>
                <c:pt idx="17">
                  <c:v>41.4039</c:v>
                </c:pt>
                <c:pt idx="18">
                  <c:v>40.794600000000003</c:v>
                </c:pt>
                <c:pt idx="19">
                  <c:v>40.363500000000002</c:v>
                </c:pt>
                <c:pt idx="20">
                  <c:v>40.200000000000003</c:v>
                </c:pt>
                <c:pt idx="21">
                  <c:v>40.688800000000001</c:v>
                </c:pt>
                <c:pt idx="22">
                  <c:v>41.854399999999998</c:v>
                </c:pt>
                <c:pt idx="23">
                  <c:v>43.245600000000003</c:v>
                </c:pt>
                <c:pt idx="24">
                  <c:v>44.411200000000001</c:v>
                </c:pt>
                <c:pt idx="25">
                  <c:v>44.9</c:v>
                </c:pt>
                <c:pt idx="26">
                  <c:v>44.8018</c:v>
                </c:pt>
                <c:pt idx="27">
                  <c:v>44.5655</c:v>
                </c:pt>
                <c:pt idx="28">
                  <c:v>44.278199999999998</c:v>
                </c:pt>
                <c:pt idx="29">
                  <c:v>44.027299999999997</c:v>
                </c:pt>
                <c:pt idx="30">
                  <c:v>43.9</c:v>
                </c:pt>
                <c:pt idx="31">
                  <c:v>43.8718</c:v>
                </c:pt>
                <c:pt idx="32">
                  <c:v>43.8551</c:v>
                </c:pt>
                <c:pt idx="33">
                  <c:v>43.842399999999998</c:v>
                </c:pt>
                <c:pt idx="34">
                  <c:v>43.826500000000003</c:v>
                </c:pt>
                <c:pt idx="35">
                  <c:v>43.8</c:v>
                </c:pt>
                <c:pt idx="36">
                  <c:v>43.715699999999998</c:v>
                </c:pt>
                <c:pt idx="37">
                  <c:v>43.564100000000003</c:v>
                </c:pt>
                <c:pt idx="38">
                  <c:v>43.3947</c:v>
                </c:pt>
                <c:pt idx="39">
                  <c:v>43.256900000000002</c:v>
                </c:pt>
                <c:pt idx="40">
                  <c:v>43.2</c:v>
                </c:pt>
                <c:pt idx="41">
                  <c:v>43.217199999999998</c:v>
                </c:pt>
                <c:pt idx="42">
                  <c:v>43.2637</c:v>
                </c:pt>
                <c:pt idx="43">
                  <c:v>43.331600000000002</c:v>
                </c:pt>
                <c:pt idx="44">
                  <c:v>43.4129</c:v>
                </c:pt>
                <c:pt idx="45">
                  <c:v>43.5</c:v>
                </c:pt>
                <c:pt idx="46">
                  <c:v>43.594200000000001</c:v>
                </c:pt>
                <c:pt idx="47">
                  <c:v>43.709699999999998</c:v>
                </c:pt>
                <c:pt idx="48">
                  <c:v>43.858199999999997</c:v>
                </c:pt>
                <c:pt idx="49">
                  <c:v>44.051200000000001</c:v>
                </c:pt>
                <c:pt idx="50">
                  <c:v>44.3</c:v>
                </c:pt>
                <c:pt idx="51">
                  <c:v>45.072400000000002</c:v>
                </c:pt>
                <c:pt idx="52">
                  <c:v>46.508400000000002</c:v>
                </c:pt>
                <c:pt idx="53">
                  <c:v>48.128300000000003</c:v>
                </c:pt>
                <c:pt idx="54">
                  <c:v>49.452100000000002</c:v>
                </c:pt>
                <c:pt idx="55">
                  <c:v>50</c:v>
                </c:pt>
                <c:pt idx="56">
                  <c:v>49.897500000000001</c:v>
                </c:pt>
                <c:pt idx="57">
                  <c:v>49.636600000000001</c:v>
                </c:pt>
                <c:pt idx="58">
                  <c:v>49.286900000000003</c:v>
                </c:pt>
                <c:pt idx="59">
                  <c:v>48.918199999999999</c:v>
                </c:pt>
                <c:pt idx="60">
                  <c:v>48.6</c:v>
                </c:pt>
                <c:pt idx="61">
                  <c:v>48.3322</c:v>
                </c:pt>
                <c:pt idx="62">
                  <c:v>48.068100000000001</c:v>
                </c:pt>
                <c:pt idx="63">
                  <c:v>47.807899999999997</c:v>
                </c:pt>
                <c:pt idx="64">
                  <c:v>47.545364591999999</c:v>
                </c:pt>
                <c:pt idx="65">
                  <c:v>47.271039999999999</c:v>
                </c:pt>
                <c:pt idx="66">
                  <c:v>47.018854579999996</c:v>
                </c:pt>
                <c:pt idx="67">
                  <c:v>46.824640416000001</c:v>
                </c:pt>
                <c:pt idx="68">
                  <c:v>46.555</c:v>
                </c:pt>
                <c:pt idx="69">
                  <c:v>46.321966848000002</c:v>
                </c:pt>
                <c:pt idx="70">
                  <c:v>45.932616000000003</c:v>
                </c:pt>
                <c:pt idx="71">
                  <c:v>45.612470176000002</c:v>
                </c:pt>
                <c:pt idx="72">
                  <c:v>45.103590063999995</c:v>
                </c:pt>
                <c:pt idx="73">
                  <c:v>44.5</c:v>
                </c:pt>
                <c:pt idx="74">
                  <c:v>43.9</c:v>
                </c:pt>
                <c:pt idx="75">
                  <c:v>43</c:v>
                </c:pt>
                <c:pt idx="76">
                  <c:v>42.1</c:v>
                </c:pt>
                <c:pt idx="77">
                  <c:v>41.2</c:v>
                </c:pt>
                <c:pt idx="78">
                  <c:v>40.1</c:v>
                </c:pt>
                <c:pt idx="79">
                  <c:v>39.1</c:v>
                </c:pt>
                <c:pt idx="80">
                  <c:v>38.1</c:v>
                </c:pt>
                <c:pt idx="81">
                  <c:v>37.4</c:v>
                </c:pt>
                <c:pt idx="82">
                  <c:v>36.200000000000003</c:v>
                </c:pt>
                <c:pt idx="83">
                  <c:v>35</c:v>
                </c:pt>
                <c:pt idx="84">
                  <c:v>34.299999999999997</c:v>
                </c:pt>
                <c:pt idx="85">
                  <c:v>33.9</c:v>
                </c:pt>
                <c:pt idx="86">
                  <c:v>33.4</c:v>
                </c:pt>
                <c:pt idx="87">
                  <c:v>33.1</c:v>
                </c:pt>
                <c:pt idx="88">
                  <c:v>32.700000000000003</c:v>
                </c:pt>
                <c:pt idx="89">
                  <c:v>32.299999999999997</c:v>
                </c:pt>
                <c:pt idx="90">
                  <c:v>31.4</c:v>
                </c:pt>
                <c:pt idx="91">
                  <c:v>30.4</c:v>
                </c:pt>
                <c:pt idx="92">
                  <c:v>29.9</c:v>
                </c:pt>
                <c:pt idx="93">
                  <c:v>29.4</c:v>
                </c:pt>
                <c:pt idx="94">
                  <c:v>29.1</c:v>
                </c:pt>
                <c:pt idx="95">
                  <c:v>28.7</c:v>
                </c:pt>
                <c:pt idx="96">
                  <c:v>28.3</c:v>
                </c:pt>
                <c:pt idx="97">
                  <c:v>27.7</c:v>
                </c:pt>
                <c:pt idx="98">
                  <c:v>27.1</c:v>
                </c:pt>
                <c:pt idx="99">
                  <c:v>26.4</c:v>
                </c:pt>
                <c:pt idx="100">
                  <c:v>25.8</c:v>
                </c:pt>
                <c:pt idx="101">
                  <c:v>25.1</c:v>
                </c:pt>
                <c:pt idx="102">
                  <c:v>24.6</c:v>
                </c:pt>
                <c:pt idx="103">
                  <c:v>24.2</c:v>
                </c:pt>
                <c:pt idx="104">
                  <c:v>23.8</c:v>
                </c:pt>
                <c:pt idx="105">
                  <c:v>23.4</c:v>
                </c:pt>
                <c:pt idx="106">
                  <c:v>22.8</c:v>
                </c:pt>
                <c:pt idx="107">
                  <c:v>22.4</c:v>
                </c:pt>
                <c:pt idx="108">
                  <c:v>21.9</c:v>
                </c:pt>
                <c:pt idx="109">
                  <c:v>21.5</c:v>
                </c:pt>
                <c:pt idx="110">
                  <c:v>21.1</c:v>
                </c:pt>
                <c:pt idx="111">
                  <c:v>20.8</c:v>
                </c:pt>
                <c:pt idx="112">
                  <c:v>20.6</c:v>
                </c:pt>
                <c:pt idx="113">
                  <c:v>20.3</c:v>
                </c:pt>
                <c:pt idx="114">
                  <c:v>20.100000000000001</c:v>
                </c:pt>
                <c:pt idx="115">
                  <c:v>19.899999999999999</c:v>
                </c:pt>
                <c:pt idx="116">
                  <c:v>19.600000000000001</c:v>
                </c:pt>
                <c:pt idx="117">
                  <c:v>19</c:v>
                </c:pt>
                <c:pt idx="118">
                  <c:v>18.2</c:v>
                </c:pt>
                <c:pt idx="119">
                  <c:v>17.7</c:v>
                </c:pt>
                <c:pt idx="120">
                  <c:v>17.2</c:v>
                </c:pt>
                <c:pt idx="121">
                  <c:v>17</c:v>
                </c:pt>
                <c:pt idx="122">
                  <c:v>16.899999999999999</c:v>
                </c:pt>
                <c:pt idx="123">
                  <c:v>16.600000000000001</c:v>
                </c:pt>
                <c:pt idx="124">
                  <c:v>16.399999999999999</c:v>
                </c:pt>
                <c:pt idx="125">
                  <c:v>16</c:v>
                </c:pt>
                <c:pt idx="126">
                  <c:v>15.7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35-4D68-8E88-4AAC56859AA3}"/>
            </c:ext>
          </c:extLst>
        </c:ser>
        <c:ser>
          <c:idx val="1"/>
          <c:order val="1"/>
          <c:tx>
            <c:strRef>
              <c:f>'Мексика-Бриньоли-WPP'!$J$2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'Мексика-Бриньоли-WPP'!$H$3:$H$129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'Мексика-Бриньоли-WPP'!$J$3:$J$129</c:f>
              <c:numCache>
                <c:formatCode>0.0</c:formatCode>
                <c:ptCount val="127"/>
                <c:pt idx="0">
                  <c:v>34.1</c:v>
                </c:pt>
                <c:pt idx="1">
                  <c:v>33.868000000000002</c:v>
                </c:pt>
                <c:pt idx="2">
                  <c:v>33.643999999999998</c:v>
                </c:pt>
                <c:pt idx="3">
                  <c:v>33.436</c:v>
                </c:pt>
                <c:pt idx="4">
                  <c:v>33.252000000000002</c:v>
                </c:pt>
                <c:pt idx="5">
                  <c:v>33.1</c:v>
                </c:pt>
                <c:pt idx="6">
                  <c:v>32.962699999999998</c:v>
                </c:pt>
                <c:pt idx="7">
                  <c:v>32.828000000000003</c:v>
                </c:pt>
                <c:pt idx="8">
                  <c:v>32.712000000000003</c:v>
                </c:pt>
                <c:pt idx="9">
                  <c:v>32.630699999999997</c:v>
                </c:pt>
                <c:pt idx="10">
                  <c:v>32.6</c:v>
                </c:pt>
                <c:pt idx="11">
                  <c:v>32.6</c:v>
                </c:pt>
                <c:pt idx="12">
                  <c:v>32.6</c:v>
                </c:pt>
                <c:pt idx="13">
                  <c:v>35.993099999999998</c:v>
                </c:pt>
                <c:pt idx="14">
                  <c:v>42.4084</c:v>
                </c:pt>
                <c:pt idx="15">
                  <c:v>46.2</c:v>
                </c:pt>
                <c:pt idx="16">
                  <c:v>46.749000000000002</c:v>
                </c:pt>
                <c:pt idx="17">
                  <c:v>47.193600000000004</c:v>
                </c:pt>
                <c:pt idx="18">
                  <c:v>47.523699999999998</c:v>
                </c:pt>
                <c:pt idx="19">
                  <c:v>47.729199999999999</c:v>
                </c:pt>
                <c:pt idx="20">
                  <c:v>47.8</c:v>
                </c:pt>
                <c:pt idx="21">
                  <c:v>45.8459</c:v>
                </c:pt>
                <c:pt idx="22">
                  <c:v>41.149700000000003</c:v>
                </c:pt>
                <c:pt idx="23">
                  <c:v>35.460599999999999</c:v>
                </c:pt>
                <c:pt idx="24">
                  <c:v>30.5276</c:v>
                </c:pt>
                <c:pt idx="25">
                  <c:v>28.1</c:v>
                </c:pt>
                <c:pt idx="26">
                  <c:v>27.5548</c:v>
                </c:pt>
                <c:pt idx="27">
                  <c:v>27.110600000000002</c:v>
                </c:pt>
                <c:pt idx="28">
                  <c:v>26.7791</c:v>
                </c:pt>
                <c:pt idx="29">
                  <c:v>26.5717</c:v>
                </c:pt>
                <c:pt idx="30">
                  <c:v>26.5</c:v>
                </c:pt>
                <c:pt idx="31">
                  <c:v>26.5</c:v>
                </c:pt>
                <c:pt idx="32">
                  <c:v>26.5</c:v>
                </c:pt>
                <c:pt idx="33">
                  <c:v>26.5</c:v>
                </c:pt>
                <c:pt idx="34">
                  <c:v>26.5</c:v>
                </c:pt>
                <c:pt idx="35">
                  <c:v>26.5</c:v>
                </c:pt>
                <c:pt idx="36">
                  <c:v>26.235499999999998</c:v>
                </c:pt>
                <c:pt idx="37">
                  <c:v>25.578399999999998</c:v>
                </c:pt>
                <c:pt idx="38">
                  <c:v>24.733599999999999</c:v>
                </c:pt>
                <c:pt idx="39">
                  <c:v>23.905899999999999</c:v>
                </c:pt>
                <c:pt idx="40">
                  <c:v>23.3</c:v>
                </c:pt>
                <c:pt idx="41">
                  <c:v>22.933700000000002</c:v>
                </c:pt>
                <c:pt idx="42">
                  <c:v>22.649000000000001</c:v>
                </c:pt>
                <c:pt idx="43">
                  <c:v>22.387499999999999</c:v>
                </c:pt>
                <c:pt idx="44">
                  <c:v>22.090699999999998</c:v>
                </c:pt>
                <c:pt idx="45">
                  <c:v>21.7</c:v>
                </c:pt>
                <c:pt idx="46">
                  <c:v>21.0093</c:v>
                </c:pt>
                <c:pt idx="47">
                  <c:v>20.016400000000001</c:v>
                </c:pt>
                <c:pt idx="48">
                  <c:v>18.968900000000001</c:v>
                </c:pt>
                <c:pt idx="49">
                  <c:v>18.1143</c:v>
                </c:pt>
                <c:pt idx="50">
                  <c:v>17.7</c:v>
                </c:pt>
                <c:pt idx="51">
                  <c:v>17.614999999999998</c:v>
                </c:pt>
                <c:pt idx="52">
                  <c:v>17.567</c:v>
                </c:pt>
                <c:pt idx="53">
                  <c:v>17.531400000000001</c:v>
                </c:pt>
                <c:pt idx="54">
                  <c:v>17.483899999999998</c:v>
                </c:pt>
                <c:pt idx="55">
                  <c:v>17.399999999999999</c:v>
                </c:pt>
                <c:pt idx="56">
                  <c:v>17.058900000000001</c:v>
                </c:pt>
                <c:pt idx="57">
                  <c:v>16.373100000000001</c:v>
                </c:pt>
                <c:pt idx="58">
                  <c:v>15.5177</c:v>
                </c:pt>
                <c:pt idx="59">
                  <c:v>14.6683</c:v>
                </c:pt>
                <c:pt idx="60">
                  <c:v>14</c:v>
                </c:pt>
                <c:pt idx="61">
                  <c:v>13.498100000000001</c:v>
                </c:pt>
                <c:pt idx="62">
                  <c:v>13.0335</c:v>
                </c:pt>
                <c:pt idx="63">
                  <c:v>12.6099</c:v>
                </c:pt>
                <c:pt idx="64">
                  <c:v>12.239952352000001</c:v>
                </c:pt>
                <c:pt idx="65">
                  <c:v>11.952128000000002</c:v>
                </c:pt>
                <c:pt idx="66">
                  <c:v>11.761920251999999</c:v>
                </c:pt>
                <c:pt idx="67">
                  <c:v>11.603710624000001</c:v>
                </c:pt>
                <c:pt idx="68">
                  <c:v>11.3743</c:v>
                </c:pt>
                <c:pt idx="69">
                  <c:v>11.11413248</c:v>
                </c:pt>
                <c:pt idx="70">
                  <c:v>10.783692</c:v>
                </c:pt>
                <c:pt idx="71">
                  <c:v>10.49777008</c:v>
                </c:pt>
                <c:pt idx="72">
                  <c:v>10.299354576000001</c:v>
                </c:pt>
                <c:pt idx="73">
                  <c:v>10</c:v>
                </c:pt>
                <c:pt idx="74">
                  <c:v>9.6999999999999993</c:v>
                </c:pt>
                <c:pt idx="75">
                  <c:v>9.3000000000000007</c:v>
                </c:pt>
                <c:pt idx="76">
                  <c:v>9</c:v>
                </c:pt>
                <c:pt idx="77">
                  <c:v>8.6</c:v>
                </c:pt>
                <c:pt idx="78">
                  <c:v>8.1999999999999993</c:v>
                </c:pt>
                <c:pt idx="79">
                  <c:v>7.9</c:v>
                </c:pt>
                <c:pt idx="80">
                  <c:v>7.6</c:v>
                </c:pt>
                <c:pt idx="81">
                  <c:v>7.4</c:v>
                </c:pt>
                <c:pt idx="82">
                  <c:v>7.1</c:v>
                </c:pt>
                <c:pt idx="83">
                  <c:v>6.9</c:v>
                </c:pt>
                <c:pt idx="84">
                  <c:v>6.7</c:v>
                </c:pt>
                <c:pt idx="85">
                  <c:v>6.6</c:v>
                </c:pt>
                <c:pt idx="86">
                  <c:v>6.5</c:v>
                </c:pt>
                <c:pt idx="87">
                  <c:v>6.4</c:v>
                </c:pt>
                <c:pt idx="88">
                  <c:v>6.3</c:v>
                </c:pt>
                <c:pt idx="89">
                  <c:v>6.2</c:v>
                </c:pt>
                <c:pt idx="90">
                  <c:v>6.1</c:v>
                </c:pt>
                <c:pt idx="91">
                  <c:v>6.1</c:v>
                </c:pt>
                <c:pt idx="92">
                  <c:v>6.2</c:v>
                </c:pt>
                <c:pt idx="93">
                  <c:v>6.2</c:v>
                </c:pt>
                <c:pt idx="94">
                  <c:v>6.1</c:v>
                </c:pt>
                <c:pt idx="95">
                  <c:v>6</c:v>
                </c:pt>
                <c:pt idx="96">
                  <c:v>5.9</c:v>
                </c:pt>
                <c:pt idx="97">
                  <c:v>5.8</c:v>
                </c:pt>
                <c:pt idx="98">
                  <c:v>5.7</c:v>
                </c:pt>
                <c:pt idx="99">
                  <c:v>5.6</c:v>
                </c:pt>
                <c:pt idx="100">
                  <c:v>5.6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5.4</c:v>
                </c:pt>
                <c:pt idx="105">
                  <c:v>5.5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5.6</c:v>
                </c:pt>
                <c:pt idx="110">
                  <c:v>5.6</c:v>
                </c:pt>
                <c:pt idx="111">
                  <c:v>5.7</c:v>
                </c:pt>
                <c:pt idx="112">
                  <c:v>5.7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5.7</c:v>
                </c:pt>
                <c:pt idx="117">
                  <c:v>5.7</c:v>
                </c:pt>
                <c:pt idx="118">
                  <c:v>5.8</c:v>
                </c:pt>
                <c:pt idx="119">
                  <c:v>5.9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8.4</c:v>
                </c:pt>
                <c:pt idx="124">
                  <c:v>9</c:v>
                </c:pt>
                <c:pt idx="125">
                  <c:v>6.5</c:v>
                </c:pt>
                <c:pt idx="126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35-4D68-8E88-4AAC56859AA3}"/>
            </c:ext>
          </c:extLst>
        </c:ser>
        <c:ser>
          <c:idx val="2"/>
          <c:order val="2"/>
          <c:tx>
            <c:strRef>
              <c:f>'Мексика-Бриньоли-WPP'!$K$2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'Мексика-Бриньоли-WPP'!$H$3:$H$129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'Мексика-Бриньоли-WPP'!$K$3:$K$129</c:f>
              <c:numCache>
                <c:formatCode>0.0</c:formatCode>
                <c:ptCount val="127"/>
                <c:pt idx="0">
                  <c:v>12.799999999999997</c:v>
                </c:pt>
                <c:pt idx="1">
                  <c:v>12.854299999999995</c:v>
                </c:pt>
                <c:pt idx="2">
                  <c:v>12.905000000000001</c:v>
                </c:pt>
                <c:pt idx="3">
                  <c:v>12.948599999999999</c:v>
                </c:pt>
                <c:pt idx="4">
                  <c:v>12.981400000000001</c:v>
                </c:pt>
                <c:pt idx="5">
                  <c:v>13</c:v>
                </c:pt>
                <c:pt idx="6">
                  <c:v>13.006500000000003</c:v>
                </c:pt>
                <c:pt idx="7">
                  <c:v>13.007399999999997</c:v>
                </c:pt>
                <c:pt idx="8">
                  <c:v>13.004899999999999</c:v>
                </c:pt>
                <c:pt idx="9">
                  <c:v>13.001600000000003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9.0294000000000025</c:v>
                </c:pt>
                <c:pt idx="14">
                  <c:v>1.4144000000000005</c:v>
                </c:pt>
                <c:pt idx="15">
                  <c:v>-3.4000000000000057</c:v>
                </c:pt>
                <c:pt idx="16">
                  <c:v>-4.6467999999999989</c:v>
                </c:pt>
                <c:pt idx="17">
                  <c:v>-5.7897000000000034</c:v>
                </c:pt>
                <c:pt idx="18">
                  <c:v>-6.7290999999999954</c:v>
                </c:pt>
                <c:pt idx="19">
                  <c:v>-7.3656999999999968</c:v>
                </c:pt>
                <c:pt idx="20">
                  <c:v>-7.5999999999999943</c:v>
                </c:pt>
                <c:pt idx="21">
                  <c:v>-5.1570999999999998</c:v>
                </c:pt>
                <c:pt idx="22">
                  <c:v>0.70469999999999544</c:v>
                </c:pt>
                <c:pt idx="23">
                  <c:v>7.7850000000000037</c:v>
                </c:pt>
                <c:pt idx="24">
                  <c:v>13.883600000000001</c:v>
                </c:pt>
                <c:pt idx="25">
                  <c:v>16.799999999999997</c:v>
                </c:pt>
                <c:pt idx="26">
                  <c:v>17.247</c:v>
                </c:pt>
                <c:pt idx="27">
                  <c:v>17.454899999999999</c:v>
                </c:pt>
                <c:pt idx="28">
                  <c:v>17.499099999999999</c:v>
                </c:pt>
                <c:pt idx="29">
                  <c:v>17.455599999999997</c:v>
                </c:pt>
                <c:pt idx="30">
                  <c:v>17.399999999999999</c:v>
                </c:pt>
                <c:pt idx="31">
                  <c:v>17.3718</c:v>
                </c:pt>
                <c:pt idx="32">
                  <c:v>17.3551</c:v>
                </c:pt>
                <c:pt idx="33">
                  <c:v>17.342399999999998</c:v>
                </c:pt>
                <c:pt idx="34">
                  <c:v>17.326500000000003</c:v>
                </c:pt>
                <c:pt idx="35">
                  <c:v>17.299999999999997</c:v>
                </c:pt>
                <c:pt idx="36">
                  <c:v>17.4802</c:v>
                </c:pt>
                <c:pt idx="37">
                  <c:v>17.985700000000005</c:v>
                </c:pt>
                <c:pt idx="38">
                  <c:v>18.661100000000001</c:v>
                </c:pt>
                <c:pt idx="39">
                  <c:v>19.351000000000003</c:v>
                </c:pt>
                <c:pt idx="40">
                  <c:v>19.900000000000002</c:v>
                </c:pt>
                <c:pt idx="41">
                  <c:v>20.283499999999997</c:v>
                </c:pt>
                <c:pt idx="42">
                  <c:v>20.614699999999999</c:v>
                </c:pt>
                <c:pt idx="43">
                  <c:v>20.944100000000002</c:v>
                </c:pt>
                <c:pt idx="44">
                  <c:v>21.322200000000002</c:v>
                </c:pt>
                <c:pt idx="45">
                  <c:v>21.8</c:v>
                </c:pt>
                <c:pt idx="46">
                  <c:v>22.584900000000001</c:v>
                </c:pt>
                <c:pt idx="47">
                  <c:v>23.693299999999997</c:v>
                </c:pt>
                <c:pt idx="48">
                  <c:v>24.889299999999995</c:v>
                </c:pt>
                <c:pt idx="49">
                  <c:v>25.936900000000001</c:v>
                </c:pt>
                <c:pt idx="50">
                  <c:v>26.599999999999998</c:v>
                </c:pt>
                <c:pt idx="51">
                  <c:v>27.457400000000003</c:v>
                </c:pt>
                <c:pt idx="52">
                  <c:v>28.941400000000002</c:v>
                </c:pt>
                <c:pt idx="53">
                  <c:v>30.596900000000002</c:v>
                </c:pt>
                <c:pt idx="54">
                  <c:v>31.968200000000003</c:v>
                </c:pt>
                <c:pt idx="55">
                  <c:v>32.6</c:v>
                </c:pt>
                <c:pt idx="56">
                  <c:v>32.8386</c:v>
                </c:pt>
                <c:pt idx="57">
                  <c:v>33.263500000000001</c:v>
                </c:pt>
                <c:pt idx="58">
                  <c:v>33.769200000000005</c:v>
                </c:pt>
                <c:pt idx="59">
                  <c:v>34.249899999999997</c:v>
                </c:pt>
                <c:pt idx="60">
                  <c:v>34.6</c:v>
                </c:pt>
                <c:pt idx="61">
                  <c:v>34.834099999999999</c:v>
                </c:pt>
                <c:pt idx="62">
                  <c:v>35.034599999999998</c:v>
                </c:pt>
                <c:pt idx="63">
                  <c:v>35.197999999999993</c:v>
                </c:pt>
                <c:pt idx="64">
                  <c:v>35.305412239999995</c:v>
                </c:pt>
                <c:pt idx="65">
                  <c:v>35.318911999999997</c:v>
                </c:pt>
                <c:pt idx="66">
                  <c:v>35.256934328</c:v>
                </c:pt>
                <c:pt idx="67">
                  <c:v>35.220929792</c:v>
                </c:pt>
                <c:pt idx="68">
                  <c:v>35.180700000000002</c:v>
                </c:pt>
                <c:pt idx="69">
                  <c:v>35.207834368</c:v>
                </c:pt>
                <c:pt idx="70">
                  <c:v>35.148924000000001</c:v>
                </c:pt>
                <c:pt idx="71">
                  <c:v>35.114700096</c:v>
                </c:pt>
                <c:pt idx="72">
                  <c:v>34.804235487999996</c:v>
                </c:pt>
                <c:pt idx="73">
                  <c:v>34.5</c:v>
                </c:pt>
                <c:pt idx="74">
                  <c:v>34.200000000000003</c:v>
                </c:pt>
                <c:pt idx="75">
                  <c:v>33.700000000000003</c:v>
                </c:pt>
                <c:pt idx="76">
                  <c:v>33.1</c:v>
                </c:pt>
                <c:pt idx="77">
                  <c:v>32.6</c:v>
                </c:pt>
                <c:pt idx="78">
                  <c:v>31.900000000000002</c:v>
                </c:pt>
                <c:pt idx="79">
                  <c:v>31.200000000000003</c:v>
                </c:pt>
                <c:pt idx="80">
                  <c:v>30.5</c:v>
                </c:pt>
                <c:pt idx="81">
                  <c:v>30</c:v>
                </c:pt>
                <c:pt idx="82">
                  <c:v>29.1</c:v>
                </c:pt>
                <c:pt idx="83">
                  <c:v>28.1</c:v>
                </c:pt>
                <c:pt idx="84">
                  <c:v>27.599999999999998</c:v>
                </c:pt>
                <c:pt idx="85">
                  <c:v>27.299999999999997</c:v>
                </c:pt>
                <c:pt idx="86">
                  <c:v>26.9</c:v>
                </c:pt>
                <c:pt idx="87">
                  <c:v>26.700000000000003</c:v>
                </c:pt>
                <c:pt idx="88">
                  <c:v>26.400000000000002</c:v>
                </c:pt>
                <c:pt idx="89">
                  <c:v>26.099999999999998</c:v>
                </c:pt>
                <c:pt idx="90">
                  <c:v>25.299999999999997</c:v>
                </c:pt>
                <c:pt idx="91">
                  <c:v>24.299999999999997</c:v>
                </c:pt>
                <c:pt idx="92">
                  <c:v>23.7</c:v>
                </c:pt>
                <c:pt idx="93">
                  <c:v>23.2</c:v>
                </c:pt>
                <c:pt idx="94">
                  <c:v>23</c:v>
                </c:pt>
                <c:pt idx="95">
                  <c:v>22.7</c:v>
                </c:pt>
                <c:pt idx="96">
                  <c:v>22.4</c:v>
                </c:pt>
                <c:pt idx="97">
                  <c:v>21.9</c:v>
                </c:pt>
                <c:pt idx="98">
                  <c:v>21.400000000000002</c:v>
                </c:pt>
                <c:pt idx="99">
                  <c:v>20.799999999999997</c:v>
                </c:pt>
                <c:pt idx="100">
                  <c:v>20.200000000000003</c:v>
                </c:pt>
                <c:pt idx="101">
                  <c:v>19.600000000000001</c:v>
                </c:pt>
                <c:pt idx="102">
                  <c:v>19.100000000000001</c:v>
                </c:pt>
                <c:pt idx="103">
                  <c:v>18.7</c:v>
                </c:pt>
                <c:pt idx="104">
                  <c:v>18.399999999999999</c:v>
                </c:pt>
                <c:pt idx="105">
                  <c:v>17.899999999999999</c:v>
                </c:pt>
                <c:pt idx="106">
                  <c:v>17.3</c:v>
                </c:pt>
                <c:pt idx="107">
                  <c:v>16.899999999999999</c:v>
                </c:pt>
                <c:pt idx="108">
                  <c:v>16.399999999999999</c:v>
                </c:pt>
                <c:pt idx="109">
                  <c:v>15.9</c:v>
                </c:pt>
                <c:pt idx="110">
                  <c:v>15.500000000000002</c:v>
                </c:pt>
                <c:pt idx="111">
                  <c:v>15.100000000000001</c:v>
                </c:pt>
                <c:pt idx="112">
                  <c:v>14.900000000000002</c:v>
                </c:pt>
                <c:pt idx="113">
                  <c:v>14.600000000000001</c:v>
                </c:pt>
                <c:pt idx="114">
                  <c:v>14.400000000000002</c:v>
                </c:pt>
                <c:pt idx="115">
                  <c:v>14.2</c:v>
                </c:pt>
                <c:pt idx="116">
                  <c:v>13.900000000000002</c:v>
                </c:pt>
                <c:pt idx="117">
                  <c:v>13.3</c:v>
                </c:pt>
                <c:pt idx="118">
                  <c:v>12.399999999999999</c:v>
                </c:pt>
                <c:pt idx="119">
                  <c:v>11.799999999999999</c:v>
                </c:pt>
                <c:pt idx="120">
                  <c:v>11.2</c:v>
                </c:pt>
                <c:pt idx="121">
                  <c:v>10.9</c:v>
                </c:pt>
                <c:pt idx="122">
                  <c:v>10.799999999999999</c:v>
                </c:pt>
                <c:pt idx="123">
                  <c:v>8.2000000000000011</c:v>
                </c:pt>
                <c:pt idx="124">
                  <c:v>7.3999999999999986</c:v>
                </c:pt>
                <c:pt idx="125">
                  <c:v>9.5</c:v>
                </c:pt>
                <c:pt idx="126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35-4D68-8E88-4AAC56859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710248"/>
        <c:axId val="976710904"/>
      </c:scatterChart>
      <c:valAx>
        <c:axId val="976710248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710904"/>
        <c:crosses val="autoZero"/>
        <c:crossBetween val="midCat"/>
        <c:majorUnit val="10"/>
      </c:valAx>
      <c:valAx>
        <c:axId val="97671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71024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 (Бриньоли</a:t>
            </a:r>
            <a:r>
              <a:rPr lang="ru-RU" baseline="0"/>
              <a:t> + </a:t>
            </a:r>
            <a:r>
              <a:rPr lang="en-US" baseline="0"/>
              <a:t>WPP)</a:t>
            </a:r>
            <a:r>
              <a:rPr lang="ru-RU" sz="2160" b="1" i="0" u="none" strike="noStrike" baseline="0">
                <a:effectLst/>
              </a:rPr>
              <a:t> без революции</a:t>
            </a:r>
            <a:endParaRPr lang="de-DE"/>
          </a:p>
        </c:rich>
      </c:tx>
      <c:layout>
        <c:manualLayout>
          <c:xMode val="edge"/>
          <c:yMode val="edge"/>
          <c:x val="0.45130226202624452"/>
          <c:y val="7.02988086842830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'Мексика-Бриньоли-WPP-реформа'!$I$2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'Мексика-Бриньоли-WPP-реформа'!$H$3:$H$129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'Мексика-Бриньоли-WPP-реформа'!$I$3:$I$129</c:f>
              <c:numCache>
                <c:formatCode>0.0</c:formatCode>
                <c:ptCount val="127"/>
                <c:pt idx="0">
                  <c:v>46.9</c:v>
                </c:pt>
                <c:pt idx="1">
                  <c:v>46.722299999999997</c:v>
                </c:pt>
                <c:pt idx="2">
                  <c:v>46.548999999999999</c:v>
                </c:pt>
                <c:pt idx="3">
                  <c:v>46.384599999999999</c:v>
                </c:pt>
                <c:pt idx="4">
                  <c:v>46.233400000000003</c:v>
                </c:pt>
                <c:pt idx="5">
                  <c:v>46.1</c:v>
                </c:pt>
                <c:pt idx="6">
                  <c:v>45.969200000000001</c:v>
                </c:pt>
                <c:pt idx="7">
                  <c:v>45.8354</c:v>
                </c:pt>
                <c:pt idx="8">
                  <c:v>45.716900000000003</c:v>
                </c:pt>
                <c:pt idx="9">
                  <c:v>45.632300000000001</c:v>
                </c:pt>
                <c:pt idx="10">
                  <c:v>45.6</c:v>
                </c:pt>
                <c:pt idx="11">
                  <c:v>45.6</c:v>
                </c:pt>
                <c:pt idx="12">
                  <c:v>45.6</c:v>
                </c:pt>
                <c:pt idx="13">
                  <c:v>45.588999999999999</c:v>
                </c:pt>
                <c:pt idx="14">
                  <c:v>45.557000000000002</c:v>
                </c:pt>
                <c:pt idx="15">
                  <c:v>45.506</c:v>
                </c:pt>
                <c:pt idx="16">
                  <c:v>45.439</c:v>
                </c:pt>
                <c:pt idx="17">
                  <c:v>45.356999999999999</c:v>
                </c:pt>
                <c:pt idx="18">
                  <c:v>45.262999999999998</c:v>
                </c:pt>
                <c:pt idx="19">
                  <c:v>45.158999999999999</c:v>
                </c:pt>
                <c:pt idx="20">
                  <c:v>45.046999999999997</c:v>
                </c:pt>
                <c:pt idx="21">
                  <c:v>44.929000000000002</c:v>
                </c:pt>
                <c:pt idx="22">
                  <c:v>44.808</c:v>
                </c:pt>
                <c:pt idx="23">
                  <c:v>44.685000000000002</c:v>
                </c:pt>
                <c:pt idx="24">
                  <c:v>44.561999999999998</c:v>
                </c:pt>
                <c:pt idx="25">
                  <c:v>44.442</c:v>
                </c:pt>
                <c:pt idx="26">
                  <c:v>44.326999999999998</c:v>
                </c:pt>
                <c:pt idx="27">
                  <c:v>44.22</c:v>
                </c:pt>
                <c:pt idx="28">
                  <c:v>44.121000000000002</c:v>
                </c:pt>
                <c:pt idx="29">
                  <c:v>44.033000000000001</c:v>
                </c:pt>
                <c:pt idx="30">
                  <c:v>43.96</c:v>
                </c:pt>
                <c:pt idx="31">
                  <c:v>43.901000000000003</c:v>
                </c:pt>
                <c:pt idx="32">
                  <c:v>43.860999999999997</c:v>
                </c:pt>
                <c:pt idx="33">
                  <c:v>43.842399999999998</c:v>
                </c:pt>
                <c:pt idx="34">
                  <c:v>43.826500000000003</c:v>
                </c:pt>
                <c:pt idx="35">
                  <c:v>43.8</c:v>
                </c:pt>
                <c:pt idx="36">
                  <c:v>43.715699999999998</c:v>
                </c:pt>
                <c:pt idx="37">
                  <c:v>43.564100000000003</c:v>
                </c:pt>
                <c:pt idx="38">
                  <c:v>43.3947</c:v>
                </c:pt>
                <c:pt idx="39">
                  <c:v>43.256900000000002</c:v>
                </c:pt>
                <c:pt idx="40">
                  <c:v>43.2</c:v>
                </c:pt>
                <c:pt idx="41">
                  <c:v>43.217199999999998</c:v>
                </c:pt>
                <c:pt idx="42">
                  <c:v>43.2637</c:v>
                </c:pt>
                <c:pt idx="43">
                  <c:v>43.331600000000002</c:v>
                </c:pt>
                <c:pt idx="44">
                  <c:v>43.4129</c:v>
                </c:pt>
                <c:pt idx="45">
                  <c:v>43.5</c:v>
                </c:pt>
                <c:pt idx="46">
                  <c:v>43.594200000000001</c:v>
                </c:pt>
                <c:pt idx="47">
                  <c:v>43.709699999999998</c:v>
                </c:pt>
                <c:pt idx="48">
                  <c:v>43.858199999999997</c:v>
                </c:pt>
                <c:pt idx="49">
                  <c:v>44.051200000000001</c:v>
                </c:pt>
                <c:pt idx="50">
                  <c:v>44.3</c:v>
                </c:pt>
                <c:pt idx="51">
                  <c:v>45.072400000000002</c:v>
                </c:pt>
                <c:pt idx="52">
                  <c:v>46.508400000000002</c:v>
                </c:pt>
                <c:pt idx="53">
                  <c:v>48.128300000000003</c:v>
                </c:pt>
                <c:pt idx="54">
                  <c:v>49.452100000000002</c:v>
                </c:pt>
                <c:pt idx="55">
                  <c:v>50</c:v>
                </c:pt>
                <c:pt idx="56">
                  <c:v>49.897500000000001</c:v>
                </c:pt>
                <c:pt idx="57">
                  <c:v>49.636600000000001</c:v>
                </c:pt>
                <c:pt idx="58">
                  <c:v>49.286900000000003</c:v>
                </c:pt>
                <c:pt idx="59">
                  <c:v>48.918199999999999</c:v>
                </c:pt>
                <c:pt idx="60">
                  <c:v>48.6</c:v>
                </c:pt>
                <c:pt idx="61">
                  <c:v>48.3322</c:v>
                </c:pt>
                <c:pt idx="62">
                  <c:v>48.068100000000001</c:v>
                </c:pt>
                <c:pt idx="63">
                  <c:v>47.807899999999997</c:v>
                </c:pt>
                <c:pt idx="64">
                  <c:v>47.545364591999999</c:v>
                </c:pt>
                <c:pt idx="65">
                  <c:v>47.271039999999999</c:v>
                </c:pt>
                <c:pt idx="66">
                  <c:v>47.018854579999996</c:v>
                </c:pt>
                <c:pt idx="67">
                  <c:v>46.824640416000001</c:v>
                </c:pt>
                <c:pt idx="68">
                  <c:v>46.555</c:v>
                </c:pt>
                <c:pt idx="69">
                  <c:v>46.321966848000002</c:v>
                </c:pt>
                <c:pt idx="70">
                  <c:v>45.932616000000003</c:v>
                </c:pt>
                <c:pt idx="71">
                  <c:v>45.612470176000002</c:v>
                </c:pt>
                <c:pt idx="72">
                  <c:v>45.103590063999995</c:v>
                </c:pt>
                <c:pt idx="73">
                  <c:v>44.5</c:v>
                </c:pt>
                <c:pt idx="74">
                  <c:v>43.9</c:v>
                </c:pt>
                <c:pt idx="75">
                  <c:v>43</c:v>
                </c:pt>
                <c:pt idx="76">
                  <c:v>42.1</c:v>
                </c:pt>
                <c:pt idx="77">
                  <c:v>41.2</c:v>
                </c:pt>
                <c:pt idx="78">
                  <c:v>40.1</c:v>
                </c:pt>
                <c:pt idx="79">
                  <c:v>39.1</c:v>
                </c:pt>
                <c:pt idx="80">
                  <c:v>38.1</c:v>
                </c:pt>
                <c:pt idx="81">
                  <c:v>37.4</c:v>
                </c:pt>
                <c:pt idx="82">
                  <c:v>36.200000000000003</c:v>
                </c:pt>
                <c:pt idx="83">
                  <c:v>35</c:v>
                </c:pt>
                <c:pt idx="84">
                  <c:v>34.299999999999997</c:v>
                </c:pt>
                <c:pt idx="85">
                  <c:v>33.9</c:v>
                </c:pt>
                <c:pt idx="86">
                  <c:v>33.4</c:v>
                </c:pt>
                <c:pt idx="87">
                  <c:v>33.1</c:v>
                </c:pt>
                <c:pt idx="88">
                  <c:v>32.700000000000003</c:v>
                </c:pt>
                <c:pt idx="89">
                  <c:v>32.299999999999997</c:v>
                </c:pt>
                <c:pt idx="90">
                  <c:v>31.4</c:v>
                </c:pt>
                <c:pt idx="91">
                  <c:v>30.4</c:v>
                </c:pt>
                <c:pt idx="92">
                  <c:v>29.9</c:v>
                </c:pt>
                <c:pt idx="93">
                  <c:v>29.4</c:v>
                </c:pt>
                <c:pt idx="94">
                  <c:v>29.1</c:v>
                </c:pt>
                <c:pt idx="95">
                  <c:v>28.7</c:v>
                </c:pt>
                <c:pt idx="96">
                  <c:v>28.3</c:v>
                </c:pt>
                <c:pt idx="97">
                  <c:v>27.7</c:v>
                </c:pt>
                <c:pt idx="98">
                  <c:v>27.1</c:v>
                </c:pt>
                <c:pt idx="99">
                  <c:v>26.4</c:v>
                </c:pt>
                <c:pt idx="100">
                  <c:v>25.8</c:v>
                </c:pt>
                <c:pt idx="101">
                  <c:v>25.1</c:v>
                </c:pt>
                <c:pt idx="102">
                  <c:v>24.6</c:v>
                </c:pt>
                <c:pt idx="103">
                  <c:v>24.2</c:v>
                </c:pt>
                <c:pt idx="104">
                  <c:v>23.8</c:v>
                </c:pt>
                <c:pt idx="105">
                  <c:v>23.4</c:v>
                </c:pt>
                <c:pt idx="106">
                  <c:v>22.8</c:v>
                </c:pt>
                <c:pt idx="107">
                  <c:v>22.4</c:v>
                </c:pt>
                <c:pt idx="108">
                  <c:v>21.9</c:v>
                </c:pt>
                <c:pt idx="109">
                  <c:v>21.5</c:v>
                </c:pt>
                <c:pt idx="110">
                  <c:v>21.1</c:v>
                </c:pt>
                <c:pt idx="111">
                  <c:v>20.8</c:v>
                </c:pt>
                <c:pt idx="112">
                  <c:v>20.6</c:v>
                </c:pt>
                <c:pt idx="113">
                  <c:v>20.3</c:v>
                </c:pt>
                <c:pt idx="114">
                  <c:v>20.100000000000001</c:v>
                </c:pt>
                <c:pt idx="115">
                  <c:v>19.899999999999999</c:v>
                </c:pt>
                <c:pt idx="116">
                  <c:v>19.600000000000001</c:v>
                </c:pt>
                <c:pt idx="117">
                  <c:v>19</c:v>
                </c:pt>
                <c:pt idx="118">
                  <c:v>18.2</c:v>
                </c:pt>
                <c:pt idx="119">
                  <c:v>17.7</c:v>
                </c:pt>
                <c:pt idx="120">
                  <c:v>17.2</c:v>
                </c:pt>
                <c:pt idx="121">
                  <c:v>17</c:v>
                </c:pt>
                <c:pt idx="122">
                  <c:v>16.899999999999999</c:v>
                </c:pt>
                <c:pt idx="123">
                  <c:v>16.600000000000001</c:v>
                </c:pt>
                <c:pt idx="124">
                  <c:v>16.399999999999999</c:v>
                </c:pt>
                <c:pt idx="125">
                  <c:v>16</c:v>
                </c:pt>
                <c:pt idx="126">
                  <c:v>15.7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85-4388-BD64-E5896B59CEA9}"/>
            </c:ext>
          </c:extLst>
        </c:ser>
        <c:ser>
          <c:idx val="1"/>
          <c:order val="1"/>
          <c:tx>
            <c:strRef>
              <c:f>'Мексика-Бриньоли-WPP-реформа'!$J$2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'Мексика-Бриньоли-WPP-реформа'!$H$3:$H$129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'Мексика-Бриньоли-WPP-реформа'!$J$3:$J$129</c:f>
              <c:numCache>
                <c:formatCode>0.0</c:formatCode>
                <c:ptCount val="127"/>
                <c:pt idx="0">
                  <c:v>34.1</c:v>
                </c:pt>
                <c:pt idx="1">
                  <c:v>33.868000000000002</c:v>
                </c:pt>
                <c:pt idx="2">
                  <c:v>33.643999999999998</c:v>
                </c:pt>
                <c:pt idx="3">
                  <c:v>33.436</c:v>
                </c:pt>
                <c:pt idx="4">
                  <c:v>33.252000000000002</c:v>
                </c:pt>
                <c:pt idx="5">
                  <c:v>33.1</c:v>
                </c:pt>
                <c:pt idx="6">
                  <c:v>32.962699999999998</c:v>
                </c:pt>
                <c:pt idx="7">
                  <c:v>32.828000000000003</c:v>
                </c:pt>
                <c:pt idx="8">
                  <c:v>32.712000000000003</c:v>
                </c:pt>
                <c:pt idx="9">
                  <c:v>32.630699999999997</c:v>
                </c:pt>
                <c:pt idx="10">
                  <c:v>32.6</c:v>
                </c:pt>
                <c:pt idx="11">
                  <c:v>32.6</c:v>
                </c:pt>
                <c:pt idx="12">
                  <c:v>32.6</c:v>
                </c:pt>
                <c:pt idx="13">
                  <c:v>32.56</c:v>
                </c:pt>
                <c:pt idx="14">
                  <c:v>32.445</c:v>
                </c:pt>
                <c:pt idx="15">
                  <c:v>32.262</c:v>
                </c:pt>
                <c:pt idx="16">
                  <c:v>32.020000000000003</c:v>
                </c:pt>
                <c:pt idx="17">
                  <c:v>31.727</c:v>
                </c:pt>
                <c:pt idx="18">
                  <c:v>31.390999999999998</c:v>
                </c:pt>
                <c:pt idx="19">
                  <c:v>31.018999999999998</c:v>
                </c:pt>
                <c:pt idx="20">
                  <c:v>30.619</c:v>
                </c:pt>
                <c:pt idx="21">
                  <c:v>30.199000000000002</c:v>
                </c:pt>
                <c:pt idx="22">
                  <c:v>29.768000000000001</c:v>
                </c:pt>
                <c:pt idx="23">
                  <c:v>29.332000000000001</c:v>
                </c:pt>
                <c:pt idx="24">
                  <c:v>28.901</c:v>
                </c:pt>
                <c:pt idx="25">
                  <c:v>28.481000000000002</c:v>
                </c:pt>
                <c:pt idx="26">
                  <c:v>28.081</c:v>
                </c:pt>
                <c:pt idx="27">
                  <c:v>27.709</c:v>
                </c:pt>
                <c:pt idx="28">
                  <c:v>27.373000000000001</c:v>
                </c:pt>
                <c:pt idx="29">
                  <c:v>27.08</c:v>
                </c:pt>
                <c:pt idx="30">
                  <c:v>26.838000000000001</c:v>
                </c:pt>
                <c:pt idx="31">
                  <c:v>26.655000000000001</c:v>
                </c:pt>
                <c:pt idx="32">
                  <c:v>26.54</c:v>
                </c:pt>
                <c:pt idx="33">
                  <c:v>26.5</c:v>
                </c:pt>
                <c:pt idx="34">
                  <c:v>26.5</c:v>
                </c:pt>
                <c:pt idx="35">
                  <c:v>26.5</c:v>
                </c:pt>
                <c:pt idx="36">
                  <c:v>26.235499999999998</c:v>
                </c:pt>
                <c:pt idx="37">
                  <c:v>25.578399999999998</c:v>
                </c:pt>
                <c:pt idx="38">
                  <c:v>24.733599999999999</c:v>
                </c:pt>
                <c:pt idx="39">
                  <c:v>23.905899999999999</c:v>
                </c:pt>
                <c:pt idx="40">
                  <c:v>23.3</c:v>
                </c:pt>
                <c:pt idx="41">
                  <c:v>22.933700000000002</c:v>
                </c:pt>
                <c:pt idx="42">
                  <c:v>22.649000000000001</c:v>
                </c:pt>
                <c:pt idx="43">
                  <c:v>22.387499999999999</c:v>
                </c:pt>
                <c:pt idx="44">
                  <c:v>22.090699999999998</c:v>
                </c:pt>
                <c:pt idx="45">
                  <c:v>21.7</c:v>
                </c:pt>
                <c:pt idx="46">
                  <c:v>21.0093</c:v>
                </c:pt>
                <c:pt idx="47">
                  <c:v>20.016400000000001</c:v>
                </c:pt>
                <c:pt idx="48">
                  <c:v>18.968900000000001</c:v>
                </c:pt>
                <c:pt idx="49">
                  <c:v>18.1143</c:v>
                </c:pt>
                <c:pt idx="50">
                  <c:v>17.7</c:v>
                </c:pt>
                <c:pt idx="51">
                  <c:v>17.614999999999998</c:v>
                </c:pt>
                <c:pt idx="52">
                  <c:v>17.567</c:v>
                </c:pt>
                <c:pt idx="53">
                  <c:v>17.531400000000001</c:v>
                </c:pt>
                <c:pt idx="54">
                  <c:v>17.483899999999998</c:v>
                </c:pt>
                <c:pt idx="55">
                  <c:v>17.399999999999999</c:v>
                </c:pt>
                <c:pt idx="56">
                  <c:v>17.058900000000001</c:v>
                </c:pt>
                <c:pt idx="57">
                  <c:v>16.373100000000001</c:v>
                </c:pt>
                <c:pt idx="58">
                  <c:v>15.5177</c:v>
                </c:pt>
                <c:pt idx="59">
                  <c:v>14.6683</c:v>
                </c:pt>
                <c:pt idx="60">
                  <c:v>14</c:v>
                </c:pt>
                <c:pt idx="61">
                  <c:v>13.498100000000001</c:v>
                </c:pt>
                <c:pt idx="62">
                  <c:v>13.0335</c:v>
                </c:pt>
                <c:pt idx="63">
                  <c:v>12.6099</c:v>
                </c:pt>
                <c:pt idx="64">
                  <c:v>12.239952352000001</c:v>
                </c:pt>
                <c:pt idx="65">
                  <c:v>11.952128000000002</c:v>
                </c:pt>
                <c:pt idx="66">
                  <c:v>11.761920251999999</c:v>
                </c:pt>
                <c:pt idx="67">
                  <c:v>11.603710624000001</c:v>
                </c:pt>
                <c:pt idx="68">
                  <c:v>11.3743</c:v>
                </c:pt>
                <c:pt idx="69">
                  <c:v>11.11413248</c:v>
                </c:pt>
                <c:pt idx="70">
                  <c:v>10.783692</c:v>
                </c:pt>
                <c:pt idx="71">
                  <c:v>10.49777008</c:v>
                </c:pt>
                <c:pt idx="72">
                  <c:v>10.299354576000001</c:v>
                </c:pt>
                <c:pt idx="73">
                  <c:v>10</c:v>
                </c:pt>
                <c:pt idx="74">
                  <c:v>9.6999999999999993</c:v>
                </c:pt>
                <c:pt idx="75">
                  <c:v>9.3000000000000007</c:v>
                </c:pt>
                <c:pt idx="76">
                  <c:v>9</c:v>
                </c:pt>
                <c:pt idx="77">
                  <c:v>8.6</c:v>
                </c:pt>
                <c:pt idx="78">
                  <c:v>8.1999999999999993</c:v>
                </c:pt>
                <c:pt idx="79">
                  <c:v>7.9</c:v>
                </c:pt>
                <c:pt idx="80">
                  <c:v>7.6</c:v>
                </c:pt>
                <c:pt idx="81">
                  <c:v>7.4</c:v>
                </c:pt>
                <c:pt idx="82">
                  <c:v>7.1</c:v>
                </c:pt>
                <c:pt idx="83">
                  <c:v>6.9</c:v>
                </c:pt>
                <c:pt idx="84">
                  <c:v>6.7</c:v>
                </c:pt>
                <c:pt idx="85">
                  <c:v>6.6</c:v>
                </c:pt>
                <c:pt idx="86">
                  <c:v>6.5</c:v>
                </c:pt>
                <c:pt idx="87">
                  <c:v>6.4</c:v>
                </c:pt>
                <c:pt idx="88">
                  <c:v>6.3</c:v>
                </c:pt>
                <c:pt idx="89">
                  <c:v>6.2</c:v>
                </c:pt>
                <c:pt idx="90">
                  <c:v>6.1</c:v>
                </c:pt>
                <c:pt idx="91">
                  <c:v>6.1</c:v>
                </c:pt>
                <c:pt idx="92">
                  <c:v>6.2</c:v>
                </c:pt>
                <c:pt idx="93">
                  <c:v>6.2</c:v>
                </c:pt>
                <c:pt idx="94">
                  <c:v>6.1</c:v>
                </c:pt>
                <c:pt idx="95">
                  <c:v>6</c:v>
                </c:pt>
                <c:pt idx="96">
                  <c:v>5.9</c:v>
                </c:pt>
                <c:pt idx="97">
                  <c:v>5.8</c:v>
                </c:pt>
                <c:pt idx="98">
                  <c:v>5.7</c:v>
                </c:pt>
                <c:pt idx="99">
                  <c:v>5.6</c:v>
                </c:pt>
                <c:pt idx="100">
                  <c:v>5.6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5.4</c:v>
                </c:pt>
                <c:pt idx="105">
                  <c:v>5.5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5.6</c:v>
                </c:pt>
                <c:pt idx="110">
                  <c:v>5.6</c:v>
                </c:pt>
                <c:pt idx="111">
                  <c:v>5.7</c:v>
                </c:pt>
                <c:pt idx="112">
                  <c:v>5.7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5.7</c:v>
                </c:pt>
                <c:pt idx="117">
                  <c:v>5.7</c:v>
                </c:pt>
                <c:pt idx="118">
                  <c:v>5.8</c:v>
                </c:pt>
                <c:pt idx="119">
                  <c:v>5.9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8.4</c:v>
                </c:pt>
                <c:pt idx="124">
                  <c:v>9</c:v>
                </c:pt>
                <c:pt idx="125">
                  <c:v>6.5</c:v>
                </c:pt>
                <c:pt idx="126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85-4388-BD64-E5896B59CEA9}"/>
            </c:ext>
          </c:extLst>
        </c:ser>
        <c:ser>
          <c:idx val="2"/>
          <c:order val="2"/>
          <c:tx>
            <c:strRef>
              <c:f>'Мексика-Бриньоли-WPP-реформа'!$K$2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'Мексика-Бриньоли-WPP-реформа'!$H$3:$H$129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'Мексика-Бриньоли-WPP-реформа'!$K$3:$K$129</c:f>
              <c:numCache>
                <c:formatCode>0.0</c:formatCode>
                <c:ptCount val="127"/>
                <c:pt idx="0">
                  <c:v>12.799999999999997</c:v>
                </c:pt>
                <c:pt idx="1">
                  <c:v>12.854299999999995</c:v>
                </c:pt>
                <c:pt idx="2">
                  <c:v>12.905000000000001</c:v>
                </c:pt>
                <c:pt idx="3">
                  <c:v>12.948599999999999</c:v>
                </c:pt>
                <c:pt idx="4">
                  <c:v>12.981400000000001</c:v>
                </c:pt>
                <c:pt idx="5">
                  <c:v>13</c:v>
                </c:pt>
                <c:pt idx="6">
                  <c:v>13.006500000000003</c:v>
                </c:pt>
                <c:pt idx="7">
                  <c:v>13.007399999999997</c:v>
                </c:pt>
                <c:pt idx="8">
                  <c:v>13.004899999999999</c:v>
                </c:pt>
                <c:pt idx="9">
                  <c:v>13.001600000000003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13.028999999999996</c:v>
                </c:pt>
                <c:pt idx="14">
                  <c:v>13.112000000000002</c:v>
                </c:pt>
                <c:pt idx="15">
                  <c:v>13.244</c:v>
                </c:pt>
                <c:pt idx="16">
                  <c:v>13.418999999999997</c:v>
                </c:pt>
                <c:pt idx="17">
                  <c:v>13.629999999999999</c:v>
                </c:pt>
                <c:pt idx="18">
                  <c:v>13.872</c:v>
                </c:pt>
                <c:pt idx="19">
                  <c:v>14.14</c:v>
                </c:pt>
                <c:pt idx="20">
                  <c:v>14.427999999999997</c:v>
                </c:pt>
                <c:pt idx="21">
                  <c:v>14.73</c:v>
                </c:pt>
                <c:pt idx="22">
                  <c:v>15.04</c:v>
                </c:pt>
                <c:pt idx="23">
                  <c:v>15.353000000000002</c:v>
                </c:pt>
                <c:pt idx="24">
                  <c:v>15.660999999999998</c:v>
                </c:pt>
                <c:pt idx="25">
                  <c:v>15.960999999999999</c:v>
                </c:pt>
                <c:pt idx="26">
                  <c:v>16.245999999999999</c:v>
                </c:pt>
                <c:pt idx="27">
                  <c:v>16.510999999999999</c:v>
                </c:pt>
                <c:pt idx="28">
                  <c:v>16.748000000000001</c:v>
                </c:pt>
                <c:pt idx="29">
                  <c:v>16.953000000000003</c:v>
                </c:pt>
                <c:pt idx="30">
                  <c:v>17.122</c:v>
                </c:pt>
                <c:pt idx="31">
                  <c:v>17.246000000000002</c:v>
                </c:pt>
                <c:pt idx="32">
                  <c:v>17.320999999999998</c:v>
                </c:pt>
                <c:pt idx="33">
                  <c:v>17.342399999999998</c:v>
                </c:pt>
                <c:pt idx="34">
                  <c:v>17.326500000000003</c:v>
                </c:pt>
                <c:pt idx="35">
                  <c:v>17.299999999999997</c:v>
                </c:pt>
                <c:pt idx="36">
                  <c:v>17.4802</c:v>
                </c:pt>
                <c:pt idx="37">
                  <c:v>17.985700000000005</c:v>
                </c:pt>
                <c:pt idx="38">
                  <c:v>18.661100000000001</c:v>
                </c:pt>
                <c:pt idx="39">
                  <c:v>19.351000000000003</c:v>
                </c:pt>
                <c:pt idx="40">
                  <c:v>19.900000000000002</c:v>
                </c:pt>
                <c:pt idx="41">
                  <c:v>20.283499999999997</c:v>
                </c:pt>
                <c:pt idx="42">
                  <c:v>20.614699999999999</c:v>
                </c:pt>
                <c:pt idx="43">
                  <c:v>20.944100000000002</c:v>
                </c:pt>
                <c:pt idx="44">
                  <c:v>21.322200000000002</c:v>
                </c:pt>
                <c:pt idx="45">
                  <c:v>21.8</c:v>
                </c:pt>
                <c:pt idx="46">
                  <c:v>22.584900000000001</c:v>
                </c:pt>
                <c:pt idx="47">
                  <c:v>23.693299999999997</c:v>
                </c:pt>
                <c:pt idx="48">
                  <c:v>24.889299999999995</c:v>
                </c:pt>
                <c:pt idx="49">
                  <c:v>25.936900000000001</c:v>
                </c:pt>
                <c:pt idx="50">
                  <c:v>26.599999999999998</c:v>
                </c:pt>
                <c:pt idx="51">
                  <c:v>27.457400000000003</c:v>
                </c:pt>
                <c:pt idx="52">
                  <c:v>28.941400000000002</c:v>
                </c:pt>
                <c:pt idx="53">
                  <c:v>30.596900000000002</c:v>
                </c:pt>
                <c:pt idx="54">
                  <c:v>31.968200000000003</c:v>
                </c:pt>
                <c:pt idx="55">
                  <c:v>32.6</c:v>
                </c:pt>
                <c:pt idx="56">
                  <c:v>32.8386</c:v>
                </c:pt>
                <c:pt idx="57">
                  <c:v>33.263500000000001</c:v>
                </c:pt>
                <c:pt idx="58">
                  <c:v>33.769200000000005</c:v>
                </c:pt>
                <c:pt idx="59">
                  <c:v>34.249899999999997</c:v>
                </c:pt>
                <c:pt idx="60">
                  <c:v>34.6</c:v>
                </c:pt>
                <c:pt idx="61">
                  <c:v>34.834099999999999</c:v>
                </c:pt>
                <c:pt idx="62">
                  <c:v>35.034599999999998</c:v>
                </c:pt>
                <c:pt idx="63">
                  <c:v>35.197999999999993</c:v>
                </c:pt>
                <c:pt idx="64">
                  <c:v>35.305412239999995</c:v>
                </c:pt>
                <c:pt idx="65">
                  <c:v>35.318911999999997</c:v>
                </c:pt>
                <c:pt idx="66">
                  <c:v>35.256934328</c:v>
                </c:pt>
                <c:pt idx="67">
                  <c:v>35.220929792</c:v>
                </c:pt>
                <c:pt idx="68">
                  <c:v>35.180700000000002</c:v>
                </c:pt>
                <c:pt idx="69">
                  <c:v>35.207834368</c:v>
                </c:pt>
                <c:pt idx="70">
                  <c:v>35.148924000000001</c:v>
                </c:pt>
                <c:pt idx="71">
                  <c:v>35.114700096</c:v>
                </c:pt>
                <c:pt idx="72">
                  <c:v>34.804235487999996</c:v>
                </c:pt>
                <c:pt idx="73">
                  <c:v>34.5</c:v>
                </c:pt>
                <c:pt idx="74">
                  <c:v>34.200000000000003</c:v>
                </c:pt>
                <c:pt idx="75">
                  <c:v>33.700000000000003</c:v>
                </c:pt>
                <c:pt idx="76">
                  <c:v>33.1</c:v>
                </c:pt>
                <c:pt idx="77">
                  <c:v>32.6</c:v>
                </c:pt>
                <c:pt idx="78">
                  <c:v>31.900000000000002</c:v>
                </c:pt>
                <c:pt idx="79">
                  <c:v>31.200000000000003</c:v>
                </c:pt>
                <c:pt idx="80">
                  <c:v>30.5</c:v>
                </c:pt>
                <c:pt idx="81">
                  <c:v>30</c:v>
                </c:pt>
                <c:pt idx="82">
                  <c:v>29.1</c:v>
                </c:pt>
                <c:pt idx="83">
                  <c:v>28.1</c:v>
                </c:pt>
                <c:pt idx="84">
                  <c:v>27.599999999999998</c:v>
                </c:pt>
                <c:pt idx="85">
                  <c:v>27.299999999999997</c:v>
                </c:pt>
                <c:pt idx="86">
                  <c:v>26.9</c:v>
                </c:pt>
                <c:pt idx="87">
                  <c:v>26.700000000000003</c:v>
                </c:pt>
                <c:pt idx="88">
                  <c:v>26.400000000000002</c:v>
                </c:pt>
                <c:pt idx="89">
                  <c:v>26.099999999999998</c:v>
                </c:pt>
                <c:pt idx="90">
                  <c:v>25.299999999999997</c:v>
                </c:pt>
                <c:pt idx="91">
                  <c:v>24.299999999999997</c:v>
                </c:pt>
                <c:pt idx="92">
                  <c:v>23.7</c:v>
                </c:pt>
                <c:pt idx="93">
                  <c:v>23.2</c:v>
                </c:pt>
                <c:pt idx="94">
                  <c:v>23</c:v>
                </c:pt>
                <c:pt idx="95">
                  <c:v>22.7</c:v>
                </c:pt>
                <c:pt idx="96">
                  <c:v>22.4</c:v>
                </c:pt>
                <c:pt idx="97">
                  <c:v>21.9</c:v>
                </c:pt>
                <c:pt idx="98">
                  <c:v>21.400000000000002</c:v>
                </c:pt>
                <c:pt idx="99">
                  <c:v>20.799999999999997</c:v>
                </c:pt>
                <c:pt idx="100">
                  <c:v>20.200000000000003</c:v>
                </c:pt>
                <c:pt idx="101">
                  <c:v>19.600000000000001</c:v>
                </c:pt>
                <c:pt idx="102">
                  <c:v>19.100000000000001</c:v>
                </c:pt>
                <c:pt idx="103">
                  <c:v>18.7</c:v>
                </c:pt>
                <c:pt idx="104">
                  <c:v>18.399999999999999</c:v>
                </c:pt>
                <c:pt idx="105">
                  <c:v>17.899999999999999</c:v>
                </c:pt>
                <c:pt idx="106">
                  <c:v>17.3</c:v>
                </c:pt>
                <c:pt idx="107">
                  <c:v>16.899999999999999</c:v>
                </c:pt>
                <c:pt idx="108">
                  <c:v>16.399999999999999</c:v>
                </c:pt>
                <c:pt idx="109">
                  <c:v>15.9</c:v>
                </c:pt>
                <c:pt idx="110">
                  <c:v>15.500000000000002</c:v>
                </c:pt>
                <c:pt idx="111">
                  <c:v>15.100000000000001</c:v>
                </c:pt>
                <c:pt idx="112">
                  <c:v>14.900000000000002</c:v>
                </c:pt>
                <c:pt idx="113">
                  <c:v>14.600000000000001</c:v>
                </c:pt>
                <c:pt idx="114">
                  <c:v>14.400000000000002</c:v>
                </c:pt>
                <c:pt idx="115">
                  <c:v>14.2</c:v>
                </c:pt>
                <c:pt idx="116">
                  <c:v>13.900000000000002</c:v>
                </c:pt>
                <c:pt idx="117">
                  <c:v>13.3</c:v>
                </c:pt>
                <c:pt idx="118">
                  <c:v>12.399999999999999</c:v>
                </c:pt>
                <c:pt idx="119">
                  <c:v>11.799999999999999</c:v>
                </c:pt>
                <c:pt idx="120">
                  <c:v>11.2</c:v>
                </c:pt>
                <c:pt idx="121">
                  <c:v>10.9</c:v>
                </c:pt>
                <c:pt idx="122">
                  <c:v>10.799999999999999</c:v>
                </c:pt>
                <c:pt idx="123">
                  <c:v>8.2000000000000011</c:v>
                </c:pt>
                <c:pt idx="124">
                  <c:v>7.3999999999999986</c:v>
                </c:pt>
                <c:pt idx="125">
                  <c:v>9.5</c:v>
                </c:pt>
                <c:pt idx="126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85-4388-BD64-E5896B59C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710248"/>
        <c:axId val="976710904"/>
      </c:scatterChart>
      <c:valAx>
        <c:axId val="976710248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710904"/>
        <c:crosses val="autoZero"/>
        <c:crossBetween val="midCat"/>
        <c:majorUnit val="10"/>
      </c:valAx>
      <c:valAx>
        <c:axId val="97671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71024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</a:t>
            </a:r>
            <a:r>
              <a:rPr lang="ru-RU" baseline="0"/>
              <a:t> (Бриньоли + </a:t>
            </a:r>
            <a:r>
              <a:rPr lang="en-US" baseline="0"/>
              <a:t>CONAPO</a:t>
            </a:r>
            <a:r>
              <a:rPr lang="ru-RU" baseline="0"/>
              <a:t> 2025)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'Мексика-Бриньоли-CONAPO'!$I$2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'Мексика-Бриньоли-CONAPO'!$H$3:$H$129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'Мексика-Бриньоли-CONAPO'!$I$3:$I$129</c:f>
              <c:numCache>
                <c:formatCode>0.0</c:formatCode>
                <c:ptCount val="127"/>
                <c:pt idx="0">
                  <c:v>46.9</c:v>
                </c:pt>
                <c:pt idx="1">
                  <c:v>46.722299999999997</c:v>
                </c:pt>
                <c:pt idx="2">
                  <c:v>46.548999999999999</c:v>
                </c:pt>
                <c:pt idx="3">
                  <c:v>46.384599999999999</c:v>
                </c:pt>
                <c:pt idx="4">
                  <c:v>46.233400000000003</c:v>
                </c:pt>
                <c:pt idx="5">
                  <c:v>46.1</c:v>
                </c:pt>
                <c:pt idx="6">
                  <c:v>45.969200000000001</c:v>
                </c:pt>
                <c:pt idx="7">
                  <c:v>45.8354</c:v>
                </c:pt>
                <c:pt idx="8">
                  <c:v>45.716900000000003</c:v>
                </c:pt>
                <c:pt idx="9">
                  <c:v>45.632300000000001</c:v>
                </c:pt>
                <c:pt idx="10">
                  <c:v>45.6</c:v>
                </c:pt>
                <c:pt idx="11">
                  <c:v>45.6</c:v>
                </c:pt>
                <c:pt idx="12">
                  <c:v>45.6</c:v>
                </c:pt>
                <c:pt idx="13">
                  <c:v>45.022500000000001</c:v>
                </c:pt>
                <c:pt idx="14">
                  <c:v>43.822800000000001</c:v>
                </c:pt>
                <c:pt idx="15">
                  <c:v>42.8</c:v>
                </c:pt>
                <c:pt idx="16">
                  <c:v>42.102200000000003</c:v>
                </c:pt>
                <c:pt idx="17">
                  <c:v>41.4039</c:v>
                </c:pt>
                <c:pt idx="18">
                  <c:v>40.794600000000003</c:v>
                </c:pt>
                <c:pt idx="19">
                  <c:v>40.363500000000002</c:v>
                </c:pt>
                <c:pt idx="20">
                  <c:v>40.200000000000003</c:v>
                </c:pt>
                <c:pt idx="21">
                  <c:v>40.688800000000001</c:v>
                </c:pt>
                <c:pt idx="22">
                  <c:v>41.854399999999998</c:v>
                </c:pt>
                <c:pt idx="23">
                  <c:v>43.245600000000003</c:v>
                </c:pt>
                <c:pt idx="24">
                  <c:v>44.411200000000001</c:v>
                </c:pt>
                <c:pt idx="25">
                  <c:v>44.9</c:v>
                </c:pt>
                <c:pt idx="26">
                  <c:v>44.8018</c:v>
                </c:pt>
                <c:pt idx="27">
                  <c:v>44.5655</c:v>
                </c:pt>
                <c:pt idx="28">
                  <c:v>44.278199999999998</c:v>
                </c:pt>
                <c:pt idx="29">
                  <c:v>44.027299999999997</c:v>
                </c:pt>
                <c:pt idx="30">
                  <c:v>43.9</c:v>
                </c:pt>
                <c:pt idx="31">
                  <c:v>43.8718</c:v>
                </c:pt>
                <c:pt idx="32">
                  <c:v>43.8551</c:v>
                </c:pt>
                <c:pt idx="33">
                  <c:v>43.842399999999998</c:v>
                </c:pt>
                <c:pt idx="34">
                  <c:v>43.826500000000003</c:v>
                </c:pt>
                <c:pt idx="35">
                  <c:v>43.8</c:v>
                </c:pt>
                <c:pt idx="36">
                  <c:v>43.715699999999998</c:v>
                </c:pt>
                <c:pt idx="37">
                  <c:v>43.564100000000003</c:v>
                </c:pt>
                <c:pt idx="38">
                  <c:v>43.3947</c:v>
                </c:pt>
                <c:pt idx="39">
                  <c:v>43.256900000000002</c:v>
                </c:pt>
                <c:pt idx="40">
                  <c:v>43.2</c:v>
                </c:pt>
                <c:pt idx="41">
                  <c:v>43.217199999999998</c:v>
                </c:pt>
                <c:pt idx="42">
                  <c:v>43.2637</c:v>
                </c:pt>
                <c:pt idx="43">
                  <c:v>43.331600000000002</c:v>
                </c:pt>
                <c:pt idx="44">
                  <c:v>43.4129</c:v>
                </c:pt>
                <c:pt idx="45">
                  <c:v>43.5</c:v>
                </c:pt>
                <c:pt idx="46">
                  <c:v>43.594200000000001</c:v>
                </c:pt>
                <c:pt idx="47">
                  <c:v>43.709699999999998</c:v>
                </c:pt>
                <c:pt idx="48">
                  <c:v>43.858199999999997</c:v>
                </c:pt>
                <c:pt idx="49">
                  <c:v>44.051200000000001</c:v>
                </c:pt>
                <c:pt idx="50">
                  <c:v>44.3</c:v>
                </c:pt>
                <c:pt idx="51">
                  <c:v>45.072400000000002</c:v>
                </c:pt>
                <c:pt idx="52">
                  <c:v>46.508400000000002</c:v>
                </c:pt>
                <c:pt idx="53">
                  <c:v>48.128300000000003</c:v>
                </c:pt>
                <c:pt idx="54">
                  <c:v>49.452100000000002</c:v>
                </c:pt>
                <c:pt idx="55">
                  <c:v>50</c:v>
                </c:pt>
                <c:pt idx="56">
                  <c:v>49.897500000000001</c:v>
                </c:pt>
                <c:pt idx="57">
                  <c:v>49.636600000000001</c:v>
                </c:pt>
                <c:pt idx="58">
                  <c:v>49.286900000000003</c:v>
                </c:pt>
                <c:pt idx="59">
                  <c:v>48.918199999999999</c:v>
                </c:pt>
                <c:pt idx="60">
                  <c:v>48.6</c:v>
                </c:pt>
                <c:pt idx="61">
                  <c:v>48.3322</c:v>
                </c:pt>
                <c:pt idx="62">
                  <c:v>48.068100000000001</c:v>
                </c:pt>
                <c:pt idx="63">
                  <c:v>47.807899999999997</c:v>
                </c:pt>
                <c:pt idx="64">
                  <c:v>47.545364591999999</c:v>
                </c:pt>
                <c:pt idx="65">
                  <c:v>47.271039999999999</c:v>
                </c:pt>
                <c:pt idx="66">
                  <c:v>47.018854579999996</c:v>
                </c:pt>
                <c:pt idx="67">
                  <c:v>46.824640416000001</c:v>
                </c:pt>
                <c:pt idx="68">
                  <c:v>46.555</c:v>
                </c:pt>
                <c:pt idx="69">
                  <c:v>46.321966848000002</c:v>
                </c:pt>
                <c:pt idx="70">
                  <c:v>45.932616000000003</c:v>
                </c:pt>
                <c:pt idx="71">
                  <c:v>45.612470176000002</c:v>
                </c:pt>
                <c:pt idx="72">
                  <c:v>45.103590063999995</c:v>
                </c:pt>
                <c:pt idx="73">
                  <c:v>44.5</c:v>
                </c:pt>
                <c:pt idx="74">
                  <c:v>43.9</c:v>
                </c:pt>
                <c:pt idx="75">
                  <c:v>43</c:v>
                </c:pt>
                <c:pt idx="76">
                  <c:v>42.1</c:v>
                </c:pt>
                <c:pt idx="77">
                  <c:v>41.2</c:v>
                </c:pt>
                <c:pt idx="78">
                  <c:v>40.1</c:v>
                </c:pt>
                <c:pt idx="79">
                  <c:v>39.1</c:v>
                </c:pt>
                <c:pt idx="80">
                  <c:v>38.1</c:v>
                </c:pt>
                <c:pt idx="81">
                  <c:v>37.4</c:v>
                </c:pt>
                <c:pt idx="82">
                  <c:v>36.200000000000003</c:v>
                </c:pt>
                <c:pt idx="83">
                  <c:v>35</c:v>
                </c:pt>
                <c:pt idx="84">
                  <c:v>34.299999999999997</c:v>
                </c:pt>
                <c:pt idx="85">
                  <c:v>33.9</c:v>
                </c:pt>
                <c:pt idx="86">
                  <c:v>33.4</c:v>
                </c:pt>
                <c:pt idx="87">
                  <c:v>33.1</c:v>
                </c:pt>
                <c:pt idx="88">
                  <c:v>32.700000000000003</c:v>
                </c:pt>
                <c:pt idx="89">
                  <c:v>32.299999999999997</c:v>
                </c:pt>
                <c:pt idx="90">
                  <c:v>31.4</c:v>
                </c:pt>
                <c:pt idx="91">
                  <c:v>30.4</c:v>
                </c:pt>
                <c:pt idx="92">
                  <c:v>29.9</c:v>
                </c:pt>
                <c:pt idx="93">
                  <c:v>29.4</c:v>
                </c:pt>
                <c:pt idx="94">
                  <c:v>29.1</c:v>
                </c:pt>
                <c:pt idx="95">
                  <c:v>28.7</c:v>
                </c:pt>
                <c:pt idx="96">
                  <c:v>28.3</c:v>
                </c:pt>
                <c:pt idx="97">
                  <c:v>27.7</c:v>
                </c:pt>
                <c:pt idx="98">
                  <c:v>27.1</c:v>
                </c:pt>
                <c:pt idx="99">
                  <c:v>26.4</c:v>
                </c:pt>
                <c:pt idx="100">
                  <c:v>25.8</c:v>
                </c:pt>
                <c:pt idx="101">
                  <c:v>25.1</c:v>
                </c:pt>
                <c:pt idx="102">
                  <c:v>24.6</c:v>
                </c:pt>
                <c:pt idx="103">
                  <c:v>24.2</c:v>
                </c:pt>
                <c:pt idx="104">
                  <c:v>23.8</c:v>
                </c:pt>
                <c:pt idx="105">
                  <c:v>23.4</c:v>
                </c:pt>
                <c:pt idx="106">
                  <c:v>22.8</c:v>
                </c:pt>
                <c:pt idx="107">
                  <c:v>22.4</c:v>
                </c:pt>
                <c:pt idx="108">
                  <c:v>21.9</c:v>
                </c:pt>
                <c:pt idx="109">
                  <c:v>21.5</c:v>
                </c:pt>
                <c:pt idx="110">
                  <c:v>21.1</c:v>
                </c:pt>
                <c:pt idx="111">
                  <c:v>20.8</c:v>
                </c:pt>
                <c:pt idx="112">
                  <c:v>20.6</c:v>
                </c:pt>
                <c:pt idx="113">
                  <c:v>20.3</c:v>
                </c:pt>
                <c:pt idx="114">
                  <c:v>20.100000000000001</c:v>
                </c:pt>
                <c:pt idx="115">
                  <c:v>19.899999999999999</c:v>
                </c:pt>
                <c:pt idx="116">
                  <c:v>19.600000000000001</c:v>
                </c:pt>
                <c:pt idx="117">
                  <c:v>19</c:v>
                </c:pt>
                <c:pt idx="118">
                  <c:v>18.2</c:v>
                </c:pt>
                <c:pt idx="119">
                  <c:v>17.7</c:v>
                </c:pt>
                <c:pt idx="120">
                  <c:v>17.2</c:v>
                </c:pt>
                <c:pt idx="121">
                  <c:v>17</c:v>
                </c:pt>
                <c:pt idx="122">
                  <c:v>16.899999999999999</c:v>
                </c:pt>
                <c:pt idx="123">
                  <c:v>16.600000000000001</c:v>
                </c:pt>
                <c:pt idx="124">
                  <c:v>16.399999999999999</c:v>
                </c:pt>
                <c:pt idx="125">
                  <c:v>16</c:v>
                </c:pt>
                <c:pt idx="126">
                  <c:v>15.7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F9-45D2-955D-0488547E9AD3}"/>
            </c:ext>
          </c:extLst>
        </c:ser>
        <c:ser>
          <c:idx val="1"/>
          <c:order val="1"/>
          <c:tx>
            <c:strRef>
              <c:f>'Мексика-Бриньоли-CONAPO'!$J$2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'Мексика-Бриньоли-CONAPO'!$H$3:$H$129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'Мексика-Бриньоли-CONAPO'!$J$3:$J$129</c:f>
              <c:numCache>
                <c:formatCode>0.0</c:formatCode>
                <c:ptCount val="127"/>
                <c:pt idx="0">
                  <c:v>34.1</c:v>
                </c:pt>
                <c:pt idx="1">
                  <c:v>33.868000000000002</c:v>
                </c:pt>
                <c:pt idx="2">
                  <c:v>33.643999999999998</c:v>
                </c:pt>
                <c:pt idx="3">
                  <c:v>33.436</c:v>
                </c:pt>
                <c:pt idx="4">
                  <c:v>33.252000000000002</c:v>
                </c:pt>
                <c:pt idx="5">
                  <c:v>33.1</c:v>
                </c:pt>
                <c:pt idx="6">
                  <c:v>32.962699999999998</c:v>
                </c:pt>
                <c:pt idx="7">
                  <c:v>32.828000000000003</c:v>
                </c:pt>
                <c:pt idx="8">
                  <c:v>32.712000000000003</c:v>
                </c:pt>
                <c:pt idx="9">
                  <c:v>32.630699999999997</c:v>
                </c:pt>
                <c:pt idx="10">
                  <c:v>32.6</c:v>
                </c:pt>
                <c:pt idx="11">
                  <c:v>32.6</c:v>
                </c:pt>
                <c:pt idx="12">
                  <c:v>32.6</c:v>
                </c:pt>
                <c:pt idx="13">
                  <c:v>35.993099999999998</c:v>
                </c:pt>
                <c:pt idx="14">
                  <c:v>42.4084</c:v>
                </c:pt>
                <c:pt idx="15">
                  <c:v>46.2</c:v>
                </c:pt>
                <c:pt idx="16">
                  <c:v>46.749000000000002</c:v>
                </c:pt>
                <c:pt idx="17">
                  <c:v>47.193600000000004</c:v>
                </c:pt>
                <c:pt idx="18">
                  <c:v>47.523699999999998</c:v>
                </c:pt>
                <c:pt idx="19">
                  <c:v>47.729199999999999</c:v>
                </c:pt>
                <c:pt idx="20">
                  <c:v>47.8</c:v>
                </c:pt>
                <c:pt idx="21">
                  <c:v>45.8459</c:v>
                </c:pt>
                <c:pt idx="22">
                  <c:v>41.149700000000003</c:v>
                </c:pt>
                <c:pt idx="23">
                  <c:v>35.460599999999999</c:v>
                </c:pt>
                <c:pt idx="24">
                  <c:v>30.5276</c:v>
                </c:pt>
                <c:pt idx="25">
                  <c:v>28.1</c:v>
                </c:pt>
                <c:pt idx="26">
                  <c:v>27.5548</c:v>
                </c:pt>
                <c:pt idx="27">
                  <c:v>27.110600000000002</c:v>
                </c:pt>
                <c:pt idx="28">
                  <c:v>26.7791</c:v>
                </c:pt>
                <c:pt idx="29">
                  <c:v>26.5717</c:v>
                </c:pt>
                <c:pt idx="30">
                  <c:v>26.5</c:v>
                </c:pt>
                <c:pt idx="31">
                  <c:v>26.5</c:v>
                </c:pt>
                <c:pt idx="32">
                  <c:v>26.5</c:v>
                </c:pt>
                <c:pt idx="33">
                  <c:v>26.5</c:v>
                </c:pt>
                <c:pt idx="34">
                  <c:v>26.5</c:v>
                </c:pt>
                <c:pt idx="35">
                  <c:v>26.5</c:v>
                </c:pt>
                <c:pt idx="36">
                  <c:v>26.235499999999998</c:v>
                </c:pt>
                <c:pt idx="37">
                  <c:v>25.578399999999998</c:v>
                </c:pt>
                <c:pt idx="38">
                  <c:v>24.733599999999999</c:v>
                </c:pt>
                <c:pt idx="39">
                  <c:v>23.905899999999999</c:v>
                </c:pt>
                <c:pt idx="40">
                  <c:v>23.3</c:v>
                </c:pt>
                <c:pt idx="41">
                  <c:v>22.933700000000002</c:v>
                </c:pt>
                <c:pt idx="42">
                  <c:v>22.649000000000001</c:v>
                </c:pt>
                <c:pt idx="43">
                  <c:v>22.387499999999999</c:v>
                </c:pt>
                <c:pt idx="44">
                  <c:v>22.090699999999998</c:v>
                </c:pt>
                <c:pt idx="45">
                  <c:v>21.7</c:v>
                </c:pt>
                <c:pt idx="46">
                  <c:v>21.0093</c:v>
                </c:pt>
                <c:pt idx="47">
                  <c:v>20.016400000000001</c:v>
                </c:pt>
                <c:pt idx="48">
                  <c:v>18.968900000000001</c:v>
                </c:pt>
                <c:pt idx="49">
                  <c:v>18.1143</c:v>
                </c:pt>
                <c:pt idx="50">
                  <c:v>17.7</c:v>
                </c:pt>
                <c:pt idx="51">
                  <c:v>17.614999999999998</c:v>
                </c:pt>
                <c:pt idx="52">
                  <c:v>17.567</c:v>
                </c:pt>
                <c:pt idx="53">
                  <c:v>17.531400000000001</c:v>
                </c:pt>
                <c:pt idx="54">
                  <c:v>17.483899999999998</c:v>
                </c:pt>
                <c:pt idx="55">
                  <c:v>17.399999999999999</c:v>
                </c:pt>
                <c:pt idx="56">
                  <c:v>17.058900000000001</c:v>
                </c:pt>
                <c:pt idx="57">
                  <c:v>16.373100000000001</c:v>
                </c:pt>
                <c:pt idx="58">
                  <c:v>15.5177</c:v>
                </c:pt>
                <c:pt idx="59">
                  <c:v>14.6683</c:v>
                </c:pt>
                <c:pt idx="60">
                  <c:v>14</c:v>
                </c:pt>
                <c:pt idx="61">
                  <c:v>13.498100000000001</c:v>
                </c:pt>
                <c:pt idx="62">
                  <c:v>13.0335</c:v>
                </c:pt>
                <c:pt idx="63">
                  <c:v>12.6099</c:v>
                </c:pt>
                <c:pt idx="64">
                  <c:v>12.239952352000001</c:v>
                </c:pt>
                <c:pt idx="65">
                  <c:v>11.952128000000002</c:v>
                </c:pt>
                <c:pt idx="66">
                  <c:v>11.761920251999999</c:v>
                </c:pt>
                <c:pt idx="67">
                  <c:v>11.603710624000001</c:v>
                </c:pt>
                <c:pt idx="68">
                  <c:v>11.3743</c:v>
                </c:pt>
                <c:pt idx="69">
                  <c:v>11.11413248</c:v>
                </c:pt>
                <c:pt idx="70">
                  <c:v>10.783692</c:v>
                </c:pt>
                <c:pt idx="71">
                  <c:v>10.49777008</c:v>
                </c:pt>
                <c:pt idx="72">
                  <c:v>10.299354576000001</c:v>
                </c:pt>
                <c:pt idx="73">
                  <c:v>10</c:v>
                </c:pt>
                <c:pt idx="74">
                  <c:v>9.6999999999999993</c:v>
                </c:pt>
                <c:pt idx="75">
                  <c:v>9.3000000000000007</c:v>
                </c:pt>
                <c:pt idx="76">
                  <c:v>9</c:v>
                </c:pt>
                <c:pt idx="77">
                  <c:v>8.6</c:v>
                </c:pt>
                <c:pt idx="78">
                  <c:v>8.1999999999999993</c:v>
                </c:pt>
                <c:pt idx="79">
                  <c:v>7.9</c:v>
                </c:pt>
                <c:pt idx="80">
                  <c:v>7.6</c:v>
                </c:pt>
                <c:pt idx="81">
                  <c:v>7.4</c:v>
                </c:pt>
                <c:pt idx="82">
                  <c:v>7.1</c:v>
                </c:pt>
                <c:pt idx="83">
                  <c:v>6.9</c:v>
                </c:pt>
                <c:pt idx="84">
                  <c:v>6.7</c:v>
                </c:pt>
                <c:pt idx="85">
                  <c:v>6.6</c:v>
                </c:pt>
                <c:pt idx="86">
                  <c:v>6.5</c:v>
                </c:pt>
                <c:pt idx="87">
                  <c:v>6.4</c:v>
                </c:pt>
                <c:pt idx="88">
                  <c:v>6.3</c:v>
                </c:pt>
                <c:pt idx="89">
                  <c:v>6.2</c:v>
                </c:pt>
                <c:pt idx="90">
                  <c:v>6.1</c:v>
                </c:pt>
                <c:pt idx="91">
                  <c:v>6.1</c:v>
                </c:pt>
                <c:pt idx="92">
                  <c:v>6.2</c:v>
                </c:pt>
                <c:pt idx="93">
                  <c:v>6.2</c:v>
                </c:pt>
                <c:pt idx="94">
                  <c:v>6.1</c:v>
                </c:pt>
                <c:pt idx="95">
                  <c:v>6</c:v>
                </c:pt>
                <c:pt idx="96">
                  <c:v>5.9</c:v>
                </c:pt>
                <c:pt idx="97">
                  <c:v>5.8</c:v>
                </c:pt>
                <c:pt idx="98">
                  <c:v>5.7</c:v>
                </c:pt>
                <c:pt idx="99">
                  <c:v>5.6</c:v>
                </c:pt>
                <c:pt idx="100">
                  <c:v>5.6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5.4</c:v>
                </c:pt>
                <c:pt idx="105">
                  <c:v>5.5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5.6</c:v>
                </c:pt>
                <c:pt idx="110">
                  <c:v>5.6</c:v>
                </c:pt>
                <c:pt idx="111">
                  <c:v>5.7</c:v>
                </c:pt>
                <c:pt idx="112">
                  <c:v>5.7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5.7</c:v>
                </c:pt>
                <c:pt idx="117">
                  <c:v>5.7</c:v>
                </c:pt>
                <c:pt idx="118">
                  <c:v>5.8</c:v>
                </c:pt>
                <c:pt idx="119">
                  <c:v>5.9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8.4</c:v>
                </c:pt>
                <c:pt idx="124">
                  <c:v>9</c:v>
                </c:pt>
                <c:pt idx="125">
                  <c:v>6.5</c:v>
                </c:pt>
                <c:pt idx="126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F9-45D2-955D-0488547E9AD3}"/>
            </c:ext>
          </c:extLst>
        </c:ser>
        <c:ser>
          <c:idx val="2"/>
          <c:order val="2"/>
          <c:tx>
            <c:strRef>
              <c:f>'Мексика-Бриньоли-CONAPO'!$K$2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'Мексика-Бриньоли-CONAPO'!$H$3:$H$129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'Мексика-Бриньоли-CONAPO'!$K$3:$K$129</c:f>
              <c:numCache>
                <c:formatCode>0.0</c:formatCode>
                <c:ptCount val="127"/>
                <c:pt idx="0">
                  <c:v>12.799999999999997</c:v>
                </c:pt>
                <c:pt idx="1">
                  <c:v>12.854299999999995</c:v>
                </c:pt>
                <c:pt idx="2">
                  <c:v>12.905000000000001</c:v>
                </c:pt>
                <c:pt idx="3">
                  <c:v>12.948599999999999</c:v>
                </c:pt>
                <c:pt idx="4">
                  <c:v>12.981400000000001</c:v>
                </c:pt>
                <c:pt idx="5">
                  <c:v>13</c:v>
                </c:pt>
                <c:pt idx="6">
                  <c:v>13.006500000000003</c:v>
                </c:pt>
                <c:pt idx="7">
                  <c:v>13.007399999999997</c:v>
                </c:pt>
                <c:pt idx="8">
                  <c:v>13.004899999999999</c:v>
                </c:pt>
                <c:pt idx="9">
                  <c:v>13.001600000000003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9.0294000000000025</c:v>
                </c:pt>
                <c:pt idx="14">
                  <c:v>1.4144000000000005</c:v>
                </c:pt>
                <c:pt idx="15">
                  <c:v>-3.4000000000000057</c:v>
                </c:pt>
                <c:pt idx="16">
                  <c:v>-4.6467999999999989</c:v>
                </c:pt>
                <c:pt idx="17">
                  <c:v>-5.7897000000000034</c:v>
                </c:pt>
                <c:pt idx="18">
                  <c:v>-6.7290999999999954</c:v>
                </c:pt>
                <c:pt idx="19">
                  <c:v>-7.3656999999999968</c:v>
                </c:pt>
                <c:pt idx="20">
                  <c:v>-7.5999999999999943</c:v>
                </c:pt>
                <c:pt idx="21">
                  <c:v>-5.1570999999999998</c:v>
                </c:pt>
                <c:pt idx="22">
                  <c:v>0.70469999999999544</c:v>
                </c:pt>
                <c:pt idx="23">
                  <c:v>7.7850000000000037</c:v>
                </c:pt>
                <c:pt idx="24">
                  <c:v>13.883600000000001</c:v>
                </c:pt>
                <c:pt idx="25">
                  <c:v>16.799999999999997</c:v>
                </c:pt>
                <c:pt idx="26">
                  <c:v>17.247</c:v>
                </c:pt>
                <c:pt idx="27">
                  <c:v>17.454899999999999</c:v>
                </c:pt>
                <c:pt idx="28">
                  <c:v>17.499099999999999</c:v>
                </c:pt>
                <c:pt idx="29">
                  <c:v>17.455599999999997</c:v>
                </c:pt>
                <c:pt idx="30">
                  <c:v>17.399999999999999</c:v>
                </c:pt>
                <c:pt idx="31">
                  <c:v>17.3718</c:v>
                </c:pt>
                <c:pt idx="32">
                  <c:v>17.3551</c:v>
                </c:pt>
                <c:pt idx="33">
                  <c:v>17.342399999999998</c:v>
                </c:pt>
                <c:pt idx="34">
                  <c:v>17.326500000000003</c:v>
                </c:pt>
                <c:pt idx="35">
                  <c:v>17.299999999999997</c:v>
                </c:pt>
                <c:pt idx="36">
                  <c:v>17.4802</c:v>
                </c:pt>
                <c:pt idx="37">
                  <c:v>17.985700000000005</c:v>
                </c:pt>
                <c:pt idx="38">
                  <c:v>18.661100000000001</c:v>
                </c:pt>
                <c:pt idx="39">
                  <c:v>19.351000000000003</c:v>
                </c:pt>
                <c:pt idx="40">
                  <c:v>19.900000000000002</c:v>
                </c:pt>
                <c:pt idx="41">
                  <c:v>20.283499999999997</c:v>
                </c:pt>
                <c:pt idx="42">
                  <c:v>20.614699999999999</c:v>
                </c:pt>
                <c:pt idx="43">
                  <c:v>20.944100000000002</c:v>
                </c:pt>
                <c:pt idx="44">
                  <c:v>21.322200000000002</c:v>
                </c:pt>
                <c:pt idx="45">
                  <c:v>21.8</c:v>
                </c:pt>
                <c:pt idx="46">
                  <c:v>22.584900000000001</c:v>
                </c:pt>
                <c:pt idx="47">
                  <c:v>23.693299999999997</c:v>
                </c:pt>
                <c:pt idx="48">
                  <c:v>24.889299999999995</c:v>
                </c:pt>
                <c:pt idx="49">
                  <c:v>25.936900000000001</c:v>
                </c:pt>
                <c:pt idx="50">
                  <c:v>26.599999999999998</c:v>
                </c:pt>
                <c:pt idx="51">
                  <c:v>27.457400000000003</c:v>
                </c:pt>
                <c:pt idx="52">
                  <c:v>28.941400000000002</c:v>
                </c:pt>
                <c:pt idx="53">
                  <c:v>30.596900000000002</c:v>
                </c:pt>
                <c:pt idx="54">
                  <c:v>31.968200000000003</c:v>
                </c:pt>
                <c:pt idx="55">
                  <c:v>32.6</c:v>
                </c:pt>
                <c:pt idx="56">
                  <c:v>32.8386</c:v>
                </c:pt>
                <c:pt idx="57">
                  <c:v>33.263500000000001</c:v>
                </c:pt>
                <c:pt idx="58">
                  <c:v>33.769200000000005</c:v>
                </c:pt>
                <c:pt idx="59">
                  <c:v>34.249899999999997</c:v>
                </c:pt>
                <c:pt idx="60">
                  <c:v>34.6</c:v>
                </c:pt>
                <c:pt idx="61">
                  <c:v>34.834099999999999</c:v>
                </c:pt>
                <c:pt idx="62">
                  <c:v>35.034599999999998</c:v>
                </c:pt>
                <c:pt idx="63">
                  <c:v>35.197999999999993</c:v>
                </c:pt>
                <c:pt idx="64">
                  <c:v>35.305412239999995</c:v>
                </c:pt>
                <c:pt idx="65">
                  <c:v>35.318911999999997</c:v>
                </c:pt>
                <c:pt idx="66">
                  <c:v>35.256934328</c:v>
                </c:pt>
                <c:pt idx="67">
                  <c:v>35.220929792</c:v>
                </c:pt>
                <c:pt idx="68">
                  <c:v>35.180700000000002</c:v>
                </c:pt>
                <c:pt idx="69">
                  <c:v>35.207834368</c:v>
                </c:pt>
                <c:pt idx="70">
                  <c:v>35.148924000000001</c:v>
                </c:pt>
                <c:pt idx="71">
                  <c:v>35.114700096</c:v>
                </c:pt>
                <c:pt idx="72">
                  <c:v>34.804235487999996</c:v>
                </c:pt>
                <c:pt idx="73">
                  <c:v>34.5</c:v>
                </c:pt>
                <c:pt idx="74">
                  <c:v>34.200000000000003</c:v>
                </c:pt>
                <c:pt idx="75">
                  <c:v>33.700000000000003</c:v>
                </c:pt>
                <c:pt idx="76">
                  <c:v>33.1</c:v>
                </c:pt>
                <c:pt idx="77">
                  <c:v>32.6</c:v>
                </c:pt>
                <c:pt idx="78">
                  <c:v>31.900000000000002</c:v>
                </c:pt>
                <c:pt idx="79">
                  <c:v>31.200000000000003</c:v>
                </c:pt>
                <c:pt idx="80">
                  <c:v>30.5</c:v>
                </c:pt>
                <c:pt idx="81">
                  <c:v>30</c:v>
                </c:pt>
                <c:pt idx="82">
                  <c:v>29.1</c:v>
                </c:pt>
                <c:pt idx="83">
                  <c:v>28.1</c:v>
                </c:pt>
                <c:pt idx="84">
                  <c:v>27.599999999999998</c:v>
                </c:pt>
                <c:pt idx="85">
                  <c:v>27.299999999999997</c:v>
                </c:pt>
                <c:pt idx="86">
                  <c:v>26.9</c:v>
                </c:pt>
                <c:pt idx="87">
                  <c:v>26.700000000000003</c:v>
                </c:pt>
                <c:pt idx="88">
                  <c:v>26.400000000000002</c:v>
                </c:pt>
                <c:pt idx="89">
                  <c:v>26.099999999999998</c:v>
                </c:pt>
                <c:pt idx="90">
                  <c:v>25.299999999999997</c:v>
                </c:pt>
                <c:pt idx="91">
                  <c:v>24.299999999999997</c:v>
                </c:pt>
                <c:pt idx="92">
                  <c:v>23.7</c:v>
                </c:pt>
                <c:pt idx="93">
                  <c:v>23.2</c:v>
                </c:pt>
                <c:pt idx="94">
                  <c:v>23</c:v>
                </c:pt>
                <c:pt idx="95">
                  <c:v>22.7</c:v>
                </c:pt>
                <c:pt idx="96">
                  <c:v>22.4</c:v>
                </c:pt>
                <c:pt idx="97">
                  <c:v>21.9</c:v>
                </c:pt>
                <c:pt idx="98">
                  <c:v>21.400000000000002</c:v>
                </c:pt>
                <c:pt idx="99">
                  <c:v>20.799999999999997</c:v>
                </c:pt>
                <c:pt idx="100">
                  <c:v>20.200000000000003</c:v>
                </c:pt>
                <c:pt idx="101">
                  <c:v>19.600000000000001</c:v>
                </c:pt>
                <c:pt idx="102">
                  <c:v>19.100000000000001</c:v>
                </c:pt>
                <c:pt idx="103">
                  <c:v>18.7</c:v>
                </c:pt>
                <c:pt idx="104">
                  <c:v>18.399999999999999</c:v>
                </c:pt>
                <c:pt idx="105">
                  <c:v>17.899999999999999</c:v>
                </c:pt>
                <c:pt idx="106">
                  <c:v>17.3</c:v>
                </c:pt>
                <c:pt idx="107">
                  <c:v>16.899999999999999</c:v>
                </c:pt>
                <c:pt idx="108">
                  <c:v>16.399999999999999</c:v>
                </c:pt>
                <c:pt idx="109">
                  <c:v>15.9</c:v>
                </c:pt>
                <c:pt idx="110">
                  <c:v>15.500000000000002</c:v>
                </c:pt>
                <c:pt idx="111">
                  <c:v>15.100000000000001</c:v>
                </c:pt>
                <c:pt idx="112">
                  <c:v>14.900000000000002</c:v>
                </c:pt>
                <c:pt idx="113">
                  <c:v>14.600000000000001</c:v>
                </c:pt>
                <c:pt idx="114">
                  <c:v>14.400000000000002</c:v>
                </c:pt>
                <c:pt idx="115">
                  <c:v>14.2</c:v>
                </c:pt>
                <c:pt idx="116">
                  <c:v>13.900000000000002</c:v>
                </c:pt>
                <c:pt idx="117">
                  <c:v>13.3</c:v>
                </c:pt>
                <c:pt idx="118">
                  <c:v>12.399999999999999</c:v>
                </c:pt>
                <c:pt idx="119">
                  <c:v>11.799999999999999</c:v>
                </c:pt>
                <c:pt idx="120">
                  <c:v>11.2</c:v>
                </c:pt>
                <c:pt idx="121">
                  <c:v>10.9</c:v>
                </c:pt>
                <c:pt idx="122">
                  <c:v>10.799999999999999</c:v>
                </c:pt>
                <c:pt idx="123">
                  <c:v>8.2000000000000011</c:v>
                </c:pt>
                <c:pt idx="124">
                  <c:v>7.3999999999999986</c:v>
                </c:pt>
                <c:pt idx="125">
                  <c:v>9.5</c:v>
                </c:pt>
                <c:pt idx="126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F9-45D2-955D-0488547E9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18840"/>
        <c:axId val="1016417856"/>
      </c:scatterChart>
      <c:valAx>
        <c:axId val="1016418840"/>
        <c:scaling>
          <c:orientation val="minMax"/>
          <c:max val="2030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6417856"/>
        <c:crosses val="autoZero"/>
        <c:crossBetween val="midCat"/>
        <c:majorUnit val="10"/>
      </c:valAx>
      <c:valAx>
        <c:axId val="10164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641884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</a:t>
            </a:r>
            <a:r>
              <a:rPr lang="ru-RU" baseline="0"/>
              <a:t> (Бриньоли + </a:t>
            </a:r>
            <a:r>
              <a:rPr lang="en-US" baseline="0"/>
              <a:t>CONAPO</a:t>
            </a:r>
            <a:r>
              <a:rPr lang="ru-RU" baseline="0"/>
              <a:t> 2025) </a:t>
            </a:r>
            <a:r>
              <a:rPr lang="ru-RU" sz="2160" b="1" i="0" u="none" strike="noStrike" baseline="0">
                <a:effectLst/>
              </a:rPr>
              <a:t>без революции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'Мексика-Бриньоли-CONAPO-реформа'!$I$2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'Мексика-Бриньоли-CONAPO-реформа'!$H$3:$H$129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'Мексика-Бриньоли-CONAPO-реформа'!$I$3:$I$129</c:f>
              <c:numCache>
                <c:formatCode>0.0</c:formatCode>
                <c:ptCount val="127"/>
                <c:pt idx="0">
                  <c:v>46.9</c:v>
                </c:pt>
                <c:pt idx="1">
                  <c:v>46.722299999999997</c:v>
                </c:pt>
                <c:pt idx="2">
                  <c:v>46.548999999999999</c:v>
                </c:pt>
                <c:pt idx="3">
                  <c:v>46.384599999999999</c:v>
                </c:pt>
                <c:pt idx="4">
                  <c:v>46.233400000000003</c:v>
                </c:pt>
                <c:pt idx="5">
                  <c:v>46.1</c:v>
                </c:pt>
                <c:pt idx="6">
                  <c:v>45.969200000000001</c:v>
                </c:pt>
                <c:pt idx="7">
                  <c:v>45.8354</c:v>
                </c:pt>
                <c:pt idx="8">
                  <c:v>45.716900000000003</c:v>
                </c:pt>
                <c:pt idx="9">
                  <c:v>45.632300000000001</c:v>
                </c:pt>
                <c:pt idx="10">
                  <c:v>45.6</c:v>
                </c:pt>
                <c:pt idx="11">
                  <c:v>45.6</c:v>
                </c:pt>
                <c:pt idx="12">
                  <c:v>45.6</c:v>
                </c:pt>
                <c:pt idx="13">
                  <c:v>45.588999999999999</c:v>
                </c:pt>
                <c:pt idx="14">
                  <c:v>45.557000000000002</c:v>
                </c:pt>
                <c:pt idx="15">
                  <c:v>45.506</c:v>
                </c:pt>
                <c:pt idx="16">
                  <c:v>45.439</c:v>
                </c:pt>
                <c:pt idx="17">
                  <c:v>45.356999999999999</c:v>
                </c:pt>
                <c:pt idx="18">
                  <c:v>45.262999999999998</c:v>
                </c:pt>
                <c:pt idx="19">
                  <c:v>45.158999999999999</c:v>
                </c:pt>
                <c:pt idx="20">
                  <c:v>45.046999999999997</c:v>
                </c:pt>
                <c:pt idx="21">
                  <c:v>44.929000000000002</c:v>
                </c:pt>
                <c:pt idx="22">
                  <c:v>44.808</c:v>
                </c:pt>
                <c:pt idx="23">
                  <c:v>44.685000000000002</c:v>
                </c:pt>
                <c:pt idx="24">
                  <c:v>44.561999999999998</c:v>
                </c:pt>
                <c:pt idx="25">
                  <c:v>44.442</c:v>
                </c:pt>
                <c:pt idx="26">
                  <c:v>44.326999999999998</c:v>
                </c:pt>
                <c:pt idx="27">
                  <c:v>44.22</c:v>
                </c:pt>
                <c:pt idx="28">
                  <c:v>44.121000000000002</c:v>
                </c:pt>
                <c:pt idx="29">
                  <c:v>44.033000000000001</c:v>
                </c:pt>
                <c:pt idx="30">
                  <c:v>43.96</c:v>
                </c:pt>
                <c:pt idx="31">
                  <c:v>43.901000000000003</c:v>
                </c:pt>
                <c:pt idx="32">
                  <c:v>43.860999999999997</c:v>
                </c:pt>
                <c:pt idx="33">
                  <c:v>43.842399999999998</c:v>
                </c:pt>
                <c:pt idx="34">
                  <c:v>43.826500000000003</c:v>
                </c:pt>
                <c:pt idx="35">
                  <c:v>43.8</c:v>
                </c:pt>
                <c:pt idx="36">
                  <c:v>43.715699999999998</c:v>
                </c:pt>
                <c:pt idx="37">
                  <c:v>43.564100000000003</c:v>
                </c:pt>
                <c:pt idx="38">
                  <c:v>43.3947</c:v>
                </c:pt>
                <c:pt idx="39">
                  <c:v>43.256900000000002</c:v>
                </c:pt>
                <c:pt idx="40">
                  <c:v>43.2</c:v>
                </c:pt>
                <c:pt idx="41">
                  <c:v>43.217199999999998</c:v>
                </c:pt>
                <c:pt idx="42">
                  <c:v>43.2637</c:v>
                </c:pt>
                <c:pt idx="43">
                  <c:v>43.331600000000002</c:v>
                </c:pt>
                <c:pt idx="44">
                  <c:v>43.4129</c:v>
                </c:pt>
                <c:pt idx="45">
                  <c:v>43.5</c:v>
                </c:pt>
                <c:pt idx="46">
                  <c:v>43.594200000000001</c:v>
                </c:pt>
                <c:pt idx="47">
                  <c:v>43.709699999999998</c:v>
                </c:pt>
                <c:pt idx="48">
                  <c:v>43.858199999999997</c:v>
                </c:pt>
                <c:pt idx="49">
                  <c:v>44.051200000000001</c:v>
                </c:pt>
                <c:pt idx="50">
                  <c:v>44.3</c:v>
                </c:pt>
                <c:pt idx="51">
                  <c:v>45.072400000000002</c:v>
                </c:pt>
                <c:pt idx="52">
                  <c:v>46.508400000000002</c:v>
                </c:pt>
                <c:pt idx="53">
                  <c:v>48.128300000000003</c:v>
                </c:pt>
                <c:pt idx="54">
                  <c:v>49.452100000000002</c:v>
                </c:pt>
                <c:pt idx="55">
                  <c:v>50</c:v>
                </c:pt>
                <c:pt idx="56">
                  <c:v>49.897500000000001</c:v>
                </c:pt>
                <c:pt idx="57">
                  <c:v>49.636600000000001</c:v>
                </c:pt>
                <c:pt idx="58">
                  <c:v>49.286900000000003</c:v>
                </c:pt>
                <c:pt idx="59">
                  <c:v>48.918199999999999</c:v>
                </c:pt>
                <c:pt idx="60">
                  <c:v>48.6</c:v>
                </c:pt>
                <c:pt idx="61">
                  <c:v>48.3322</c:v>
                </c:pt>
                <c:pt idx="62">
                  <c:v>48.068100000000001</c:v>
                </c:pt>
                <c:pt idx="63">
                  <c:v>47.807899999999997</c:v>
                </c:pt>
                <c:pt idx="64">
                  <c:v>47.545364591999999</c:v>
                </c:pt>
                <c:pt idx="65">
                  <c:v>47.271039999999999</c:v>
                </c:pt>
                <c:pt idx="66">
                  <c:v>47.018854579999996</c:v>
                </c:pt>
                <c:pt idx="67">
                  <c:v>46.824640416000001</c:v>
                </c:pt>
                <c:pt idx="68">
                  <c:v>46.555</c:v>
                </c:pt>
                <c:pt idx="69">
                  <c:v>46.321966848000002</c:v>
                </c:pt>
                <c:pt idx="70">
                  <c:v>45.932616000000003</c:v>
                </c:pt>
                <c:pt idx="71">
                  <c:v>45.612470176000002</c:v>
                </c:pt>
                <c:pt idx="72">
                  <c:v>45.103590063999995</c:v>
                </c:pt>
                <c:pt idx="73">
                  <c:v>44.5</c:v>
                </c:pt>
                <c:pt idx="74">
                  <c:v>43.9</c:v>
                </c:pt>
                <c:pt idx="75">
                  <c:v>43</c:v>
                </c:pt>
                <c:pt idx="76">
                  <c:v>42.1</c:v>
                </c:pt>
                <c:pt idx="77">
                  <c:v>41.2</c:v>
                </c:pt>
                <c:pt idx="78">
                  <c:v>40.1</c:v>
                </c:pt>
                <c:pt idx="79">
                  <c:v>39.1</c:v>
                </c:pt>
                <c:pt idx="80">
                  <c:v>38.1</c:v>
                </c:pt>
                <c:pt idx="81">
                  <c:v>37.4</c:v>
                </c:pt>
                <c:pt idx="82">
                  <c:v>36.200000000000003</c:v>
                </c:pt>
                <c:pt idx="83">
                  <c:v>35</c:v>
                </c:pt>
                <c:pt idx="84">
                  <c:v>34.299999999999997</c:v>
                </c:pt>
                <c:pt idx="85">
                  <c:v>33.9</c:v>
                </c:pt>
                <c:pt idx="86">
                  <c:v>33.4</c:v>
                </c:pt>
                <c:pt idx="87">
                  <c:v>33.1</c:v>
                </c:pt>
                <c:pt idx="88">
                  <c:v>32.700000000000003</c:v>
                </c:pt>
                <c:pt idx="89">
                  <c:v>32.299999999999997</c:v>
                </c:pt>
                <c:pt idx="90">
                  <c:v>31.4</c:v>
                </c:pt>
                <c:pt idx="91">
                  <c:v>30.4</c:v>
                </c:pt>
                <c:pt idx="92">
                  <c:v>29.9</c:v>
                </c:pt>
                <c:pt idx="93">
                  <c:v>29.4</c:v>
                </c:pt>
                <c:pt idx="94">
                  <c:v>29.1</c:v>
                </c:pt>
                <c:pt idx="95">
                  <c:v>28.7</c:v>
                </c:pt>
                <c:pt idx="96">
                  <c:v>28.3</c:v>
                </c:pt>
                <c:pt idx="97">
                  <c:v>27.7</c:v>
                </c:pt>
                <c:pt idx="98">
                  <c:v>27.1</c:v>
                </c:pt>
                <c:pt idx="99">
                  <c:v>26.4</c:v>
                </c:pt>
                <c:pt idx="100">
                  <c:v>25.8</c:v>
                </c:pt>
                <c:pt idx="101">
                  <c:v>25.1</c:v>
                </c:pt>
                <c:pt idx="102">
                  <c:v>24.6</c:v>
                </c:pt>
                <c:pt idx="103">
                  <c:v>24.2</c:v>
                </c:pt>
                <c:pt idx="104">
                  <c:v>23.8</c:v>
                </c:pt>
                <c:pt idx="105">
                  <c:v>23.4</c:v>
                </c:pt>
                <c:pt idx="106">
                  <c:v>22.8</c:v>
                </c:pt>
                <c:pt idx="107">
                  <c:v>22.4</c:v>
                </c:pt>
                <c:pt idx="108">
                  <c:v>21.9</c:v>
                </c:pt>
                <c:pt idx="109">
                  <c:v>21.5</c:v>
                </c:pt>
                <c:pt idx="110">
                  <c:v>21.1</c:v>
                </c:pt>
                <c:pt idx="111">
                  <c:v>20.8</c:v>
                </c:pt>
                <c:pt idx="112">
                  <c:v>20.6</c:v>
                </c:pt>
                <c:pt idx="113">
                  <c:v>20.3</c:v>
                </c:pt>
                <c:pt idx="114">
                  <c:v>20.100000000000001</c:v>
                </c:pt>
                <c:pt idx="115">
                  <c:v>19.899999999999999</c:v>
                </c:pt>
                <c:pt idx="116">
                  <c:v>19.600000000000001</c:v>
                </c:pt>
                <c:pt idx="117">
                  <c:v>19</c:v>
                </c:pt>
                <c:pt idx="118">
                  <c:v>18.2</c:v>
                </c:pt>
                <c:pt idx="119">
                  <c:v>17.7</c:v>
                </c:pt>
                <c:pt idx="120">
                  <c:v>17.2</c:v>
                </c:pt>
                <c:pt idx="121">
                  <c:v>17</c:v>
                </c:pt>
                <c:pt idx="122">
                  <c:v>16.899999999999999</c:v>
                </c:pt>
                <c:pt idx="123">
                  <c:v>16.600000000000001</c:v>
                </c:pt>
                <c:pt idx="124">
                  <c:v>16.399999999999999</c:v>
                </c:pt>
                <c:pt idx="125">
                  <c:v>16</c:v>
                </c:pt>
                <c:pt idx="126">
                  <c:v>15.7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99-4952-A16C-C6D70AAECCE7}"/>
            </c:ext>
          </c:extLst>
        </c:ser>
        <c:ser>
          <c:idx val="1"/>
          <c:order val="1"/>
          <c:tx>
            <c:strRef>
              <c:f>'Мексика-Бриньоли-CONAPO-реформа'!$J$2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'Мексика-Бриньоли-CONAPO-реформа'!$H$3:$H$129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'Мексика-Бриньоли-CONAPO-реформа'!$J$3:$J$129</c:f>
              <c:numCache>
                <c:formatCode>0.0</c:formatCode>
                <c:ptCount val="127"/>
                <c:pt idx="0">
                  <c:v>34.1</c:v>
                </c:pt>
                <c:pt idx="1">
                  <c:v>33.868000000000002</c:v>
                </c:pt>
                <c:pt idx="2">
                  <c:v>33.643999999999998</c:v>
                </c:pt>
                <c:pt idx="3">
                  <c:v>33.436</c:v>
                </c:pt>
                <c:pt idx="4">
                  <c:v>33.252000000000002</c:v>
                </c:pt>
                <c:pt idx="5">
                  <c:v>33.1</c:v>
                </c:pt>
                <c:pt idx="6">
                  <c:v>32.962699999999998</c:v>
                </c:pt>
                <c:pt idx="7">
                  <c:v>32.828000000000003</c:v>
                </c:pt>
                <c:pt idx="8">
                  <c:v>32.712000000000003</c:v>
                </c:pt>
                <c:pt idx="9">
                  <c:v>32.630699999999997</c:v>
                </c:pt>
                <c:pt idx="10">
                  <c:v>32.6</c:v>
                </c:pt>
                <c:pt idx="11">
                  <c:v>32.6</c:v>
                </c:pt>
                <c:pt idx="12">
                  <c:v>32.6</c:v>
                </c:pt>
                <c:pt idx="13">
                  <c:v>32.56</c:v>
                </c:pt>
                <c:pt idx="14">
                  <c:v>32.445</c:v>
                </c:pt>
                <c:pt idx="15">
                  <c:v>32.262</c:v>
                </c:pt>
                <c:pt idx="16">
                  <c:v>32.020000000000003</c:v>
                </c:pt>
                <c:pt idx="17">
                  <c:v>31.727</c:v>
                </c:pt>
                <c:pt idx="18">
                  <c:v>31.390999999999998</c:v>
                </c:pt>
                <c:pt idx="19">
                  <c:v>31.018999999999998</c:v>
                </c:pt>
                <c:pt idx="20">
                  <c:v>30.619</c:v>
                </c:pt>
                <c:pt idx="21">
                  <c:v>30.199000000000002</c:v>
                </c:pt>
                <c:pt idx="22">
                  <c:v>29.768000000000001</c:v>
                </c:pt>
                <c:pt idx="23">
                  <c:v>29.332000000000001</c:v>
                </c:pt>
                <c:pt idx="24">
                  <c:v>28.901</c:v>
                </c:pt>
                <c:pt idx="25">
                  <c:v>28.481000000000002</c:v>
                </c:pt>
                <c:pt idx="26">
                  <c:v>28.081</c:v>
                </c:pt>
                <c:pt idx="27">
                  <c:v>27.709</c:v>
                </c:pt>
                <c:pt idx="28">
                  <c:v>27.373000000000001</c:v>
                </c:pt>
                <c:pt idx="29">
                  <c:v>27.08</c:v>
                </c:pt>
                <c:pt idx="30">
                  <c:v>26.838000000000001</c:v>
                </c:pt>
                <c:pt idx="31">
                  <c:v>26.655000000000001</c:v>
                </c:pt>
                <c:pt idx="32">
                  <c:v>26.54</c:v>
                </c:pt>
                <c:pt idx="33">
                  <c:v>26.5</c:v>
                </c:pt>
                <c:pt idx="34">
                  <c:v>26.5</c:v>
                </c:pt>
                <c:pt idx="35">
                  <c:v>26.5</c:v>
                </c:pt>
                <c:pt idx="36">
                  <c:v>26.235499999999998</c:v>
                </c:pt>
                <c:pt idx="37">
                  <c:v>25.578399999999998</c:v>
                </c:pt>
                <c:pt idx="38">
                  <c:v>24.733599999999999</c:v>
                </c:pt>
                <c:pt idx="39">
                  <c:v>23.905899999999999</c:v>
                </c:pt>
                <c:pt idx="40">
                  <c:v>23.3</c:v>
                </c:pt>
                <c:pt idx="41">
                  <c:v>22.933700000000002</c:v>
                </c:pt>
                <c:pt idx="42">
                  <c:v>22.649000000000001</c:v>
                </c:pt>
                <c:pt idx="43">
                  <c:v>22.387499999999999</c:v>
                </c:pt>
                <c:pt idx="44">
                  <c:v>22.090699999999998</c:v>
                </c:pt>
                <c:pt idx="45">
                  <c:v>21.7</c:v>
                </c:pt>
                <c:pt idx="46">
                  <c:v>21.0093</c:v>
                </c:pt>
                <c:pt idx="47">
                  <c:v>20.016400000000001</c:v>
                </c:pt>
                <c:pt idx="48">
                  <c:v>18.968900000000001</c:v>
                </c:pt>
                <c:pt idx="49">
                  <c:v>18.1143</c:v>
                </c:pt>
                <c:pt idx="50">
                  <c:v>17.7</c:v>
                </c:pt>
                <c:pt idx="51">
                  <c:v>17.614999999999998</c:v>
                </c:pt>
                <c:pt idx="52">
                  <c:v>17.567</c:v>
                </c:pt>
                <c:pt idx="53">
                  <c:v>17.531400000000001</c:v>
                </c:pt>
                <c:pt idx="54">
                  <c:v>17.483899999999998</c:v>
                </c:pt>
                <c:pt idx="55">
                  <c:v>17.399999999999999</c:v>
                </c:pt>
                <c:pt idx="56">
                  <c:v>17.058900000000001</c:v>
                </c:pt>
                <c:pt idx="57">
                  <c:v>16.373100000000001</c:v>
                </c:pt>
                <c:pt idx="58">
                  <c:v>15.5177</c:v>
                </c:pt>
                <c:pt idx="59">
                  <c:v>14.6683</c:v>
                </c:pt>
                <c:pt idx="60">
                  <c:v>14</c:v>
                </c:pt>
                <c:pt idx="61">
                  <c:v>13.498100000000001</c:v>
                </c:pt>
                <c:pt idx="62">
                  <c:v>13.0335</c:v>
                </c:pt>
                <c:pt idx="63">
                  <c:v>12.6099</c:v>
                </c:pt>
                <c:pt idx="64">
                  <c:v>12.239952352000001</c:v>
                </c:pt>
                <c:pt idx="65">
                  <c:v>11.952128000000002</c:v>
                </c:pt>
                <c:pt idx="66">
                  <c:v>11.761920251999999</c:v>
                </c:pt>
                <c:pt idx="67">
                  <c:v>11.603710624000001</c:v>
                </c:pt>
                <c:pt idx="68">
                  <c:v>11.3743</c:v>
                </c:pt>
                <c:pt idx="69">
                  <c:v>11.11413248</c:v>
                </c:pt>
                <c:pt idx="70">
                  <c:v>10.783692</c:v>
                </c:pt>
                <c:pt idx="71">
                  <c:v>10.49777008</c:v>
                </c:pt>
                <c:pt idx="72">
                  <c:v>10.299354576000001</c:v>
                </c:pt>
                <c:pt idx="73">
                  <c:v>10</c:v>
                </c:pt>
                <c:pt idx="74">
                  <c:v>9.6999999999999993</c:v>
                </c:pt>
                <c:pt idx="75">
                  <c:v>9.3000000000000007</c:v>
                </c:pt>
                <c:pt idx="76">
                  <c:v>9</c:v>
                </c:pt>
                <c:pt idx="77">
                  <c:v>8.6</c:v>
                </c:pt>
                <c:pt idx="78">
                  <c:v>8.1999999999999993</c:v>
                </c:pt>
                <c:pt idx="79">
                  <c:v>7.9</c:v>
                </c:pt>
                <c:pt idx="80">
                  <c:v>7.6</c:v>
                </c:pt>
                <c:pt idx="81">
                  <c:v>7.4</c:v>
                </c:pt>
                <c:pt idx="82">
                  <c:v>7.1</c:v>
                </c:pt>
                <c:pt idx="83">
                  <c:v>6.9</c:v>
                </c:pt>
                <c:pt idx="84">
                  <c:v>6.7</c:v>
                </c:pt>
                <c:pt idx="85">
                  <c:v>6.6</c:v>
                </c:pt>
                <c:pt idx="86">
                  <c:v>6.5</c:v>
                </c:pt>
                <c:pt idx="87">
                  <c:v>6.4</c:v>
                </c:pt>
                <c:pt idx="88">
                  <c:v>6.3</c:v>
                </c:pt>
                <c:pt idx="89">
                  <c:v>6.2</c:v>
                </c:pt>
                <c:pt idx="90">
                  <c:v>6.1</c:v>
                </c:pt>
                <c:pt idx="91">
                  <c:v>6.1</c:v>
                </c:pt>
                <c:pt idx="92">
                  <c:v>6.2</c:v>
                </c:pt>
                <c:pt idx="93">
                  <c:v>6.2</c:v>
                </c:pt>
                <c:pt idx="94">
                  <c:v>6.1</c:v>
                </c:pt>
                <c:pt idx="95">
                  <c:v>6</c:v>
                </c:pt>
                <c:pt idx="96">
                  <c:v>5.9</c:v>
                </c:pt>
                <c:pt idx="97">
                  <c:v>5.8</c:v>
                </c:pt>
                <c:pt idx="98">
                  <c:v>5.7</c:v>
                </c:pt>
                <c:pt idx="99">
                  <c:v>5.6</c:v>
                </c:pt>
                <c:pt idx="100">
                  <c:v>5.6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5.4</c:v>
                </c:pt>
                <c:pt idx="105">
                  <c:v>5.5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5.6</c:v>
                </c:pt>
                <c:pt idx="110">
                  <c:v>5.6</c:v>
                </c:pt>
                <c:pt idx="111">
                  <c:v>5.7</c:v>
                </c:pt>
                <c:pt idx="112">
                  <c:v>5.7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5.7</c:v>
                </c:pt>
                <c:pt idx="117">
                  <c:v>5.7</c:v>
                </c:pt>
                <c:pt idx="118">
                  <c:v>5.8</c:v>
                </c:pt>
                <c:pt idx="119">
                  <c:v>5.9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8.4</c:v>
                </c:pt>
                <c:pt idx="124">
                  <c:v>9</c:v>
                </c:pt>
                <c:pt idx="125">
                  <c:v>6.5</c:v>
                </c:pt>
                <c:pt idx="126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99-4952-A16C-C6D70AAECCE7}"/>
            </c:ext>
          </c:extLst>
        </c:ser>
        <c:ser>
          <c:idx val="2"/>
          <c:order val="2"/>
          <c:tx>
            <c:strRef>
              <c:f>'Мексика-Бриньоли-CONAPO-реформа'!$K$2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'Мексика-Бриньоли-CONAPO-реформа'!$H$3:$H$129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'Мексика-Бриньоли-CONAPO-реформа'!$K$3:$K$129</c:f>
              <c:numCache>
                <c:formatCode>0.0</c:formatCode>
                <c:ptCount val="127"/>
                <c:pt idx="0">
                  <c:v>12.799999999999997</c:v>
                </c:pt>
                <c:pt idx="1">
                  <c:v>12.854299999999995</c:v>
                </c:pt>
                <c:pt idx="2">
                  <c:v>12.905000000000001</c:v>
                </c:pt>
                <c:pt idx="3">
                  <c:v>12.948599999999999</c:v>
                </c:pt>
                <c:pt idx="4">
                  <c:v>12.981400000000001</c:v>
                </c:pt>
                <c:pt idx="5">
                  <c:v>13</c:v>
                </c:pt>
                <c:pt idx="6">
                  <c:v>13.006500000000003</c:v>
                </c:pt>
                <c:pt idx="7">
                  <c:v>13.007399999999997</c:v>
                </c:pt>
                <c:pt idx="8">
                  <c:v>13.004899999999999</c:v>
                </c:pt>
                <c:pt idx="9">
                  <c:v>13.001600000000003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13.028999999999996</c:v>
                </c:pt>
                <c:pt idx="14">
                  <c:v>13.112000000000002</c:v>
                </c:pt>
                <c:pt idx="15">
                  <c:v>13.244</c:v>
                </c:pt>
                <c:pt idx="16">
                  <c:v>13.418999999999997</c:v>
                </c:pt>
                <c:pt idx="17">
                  <c:v>13.629999999999999</c:v>
                </c:pt>
                <c:pt idx="18">
                  <c:v>13.872</c:v>
                </c:pt>
                <c:pt idx="19">
                  <c:v>14.14</c:v>
                </c:pt>
                <c:pt idx="20">
                  <c:v>14.427999999999997</c:v>
                </c:pt>
                <c:pt idx="21">
                  <c:v>14.73</c:v>
                </c:pt>
                <c:pt idx="22">
                  <c:v>15.04</c:v>
                </c:pt>
                <c:pt idx="23">
                  <c:v>15.353000000000002</c:v>
                </c:pt>
                <c:pt idx="24">
                  <c:v>15.660999999999998</c:v>
                </c:pt>
                <c:pt idx="25">
                  <c:v>15.960999999999999</c:v>
                </c:pt>
                <c:pt idx="26">
                  <c:v>16.245999999999999</c:v>
                </c:pt>
                <c:pt idx="27">
                  <c:v>16.510999999999999</c:v>
                </c:pt>
                <c:pt idx="28">
                  <c:v>16.748000000000001</c:v>
                </c:pt>
                <c:pt idx="29">
                  <c:v>16.953000000000003</c:v>
                </c:pt>
                <c:pt idx="30">
                  <c:v>17.122</c:v>
                </c:pt>
                <c:pt idx="31">
                  <c:v>17.246000000000002</c:v>
                </c:pt>
                <c:pt idx="32">
                  <c:v>17.320999999999998</c:v>
                </c:pt>
                <c:pt idx="33">
                  <c:v>17.342399999999998</c:v>
                </c:pt>
                <c:pt idx="34">
                  <c:v>17.326500000000003</c:v>
                </c:pt>
                <c:pt idx="35">
                  <c:v>17.299999999999997</c:v>
                </c:pt>
                <c:pt idx="36">
                  <c:v>17.4802</c:v>
                </c:pt>
                <c:pt idx="37">
                  <c:v>17.985700000000005</c:v>
                </c:pt>
                <c:pt idx="38">
                  <c:v>18.661100000000001</c:v>
                </c:pt>
                <c:pt idx="39">
                  <c:v>19.351000000000003</c:v>
                </c:pt>
                <c:pt idx="40">
                  <c:v>19.900000000000002</c:v>
                </c:pt>
                <c:pt idx="41">
                  <c:v>20.283499999999997</c:v>
                </c:pt>
                <c:pt idx="42">
                  <c:v>20.614699999999999</c:v>
                </c:pt>
                <c:pt idx="43">
                  <c:v>20.944100000000002</c:v>
                </c:pt>
                <c:pt idx="44">
                  <c:v>21.322200000000002</c:v>
                </c:pt>
                <c:pt idx="45">
                  <c:v>21.8</c:v>
                </c:pt>
                <c:pt idx="46">
                  <c:v>22.584900000000001</c:v>
                </c:pt>
                <c:pt idx="47">
                  <c:v>23.693299999999997</c:v>
                </c:pt>
                <c:pt idx="48">
                  <c:v>24.889299999999995</c:v>
                </c:pt>
                <c:pt idx="49">
                  <c:v>25.936900000000001</c:v>
                </c:pt>
                <c:pt idx="50">
                  <c:v>26.599999999999998</c:v>
                </c:pt>
                <c:pt idx="51">
                  <c:v>27.457400000000003</c:v>
                </c:pt>
                <c:pt idx="52">
                  <c:v>28.941400000000002</c:v>
                </c:pt>
                <c:pt idx="53">
                  <c:v>30.596900000000002</c:v>
                </c:pt>
                <c:pt idx="54">
                  <c:v>31.968200000000003</c:v>
                </c:pt>
                <c:pt idx="55">
                  <c:v>32.6</c:v>
                </c:pt>
                <c:pt idx="56">
                  <c:v>32.8386</c:v>
                </c:pt>
                <c:pt idx="57">
                  <c:v>33.263500000000001</c:v>
                </c:pt>
                <c:pt idx="58">
                  <c:v>33.769200000000005</c:v>
                </c:pt>
                <c:pt idx="59">
                  <c:v>34.249899999999997</c:v>
                </c:pt>
                <c:pt idx="60">
                  <c:v>34.6</c:v>
                </c:pt>
                <c:pt idx="61">
                  <c:v>34.834099999999999</c:v>
                </c:pt>
                <c:pt idx="62">
                  <c:v>35.034599999999998</c:v>
                </c:pt>
                <c:pt idx="63">
                  <c:v>35.197999999999993</c:v>
                </c:pt>
                <c:pt idx="64">
                  <c:v>35.305412239999995</c:v>
                </c:pt>
                <c:pt idx="65">
                  <c:v>35.318911999999997</c:v>
                </c:pt>
                <c:pt idx="66">
                  <c:v>35.256934328</c:v>
                </c:pt>
                <c:pt idx="67">
                  <c:v>35.220929792</c:v>
                </c:pt>
                <c:pt idx="68">
                  <c:v>35.180700000000002</c:v>
                </c:pt>
                <c:pt idx="69">
                  <c:v>35.207834368</c:v>
                </c:pt>
                <c:pt idx="70">
                  <c:v>35.148924000000001</c:v>
                </c:pt>
                <c:pt idx="71">
                  <c:v>35.114700096</c:v>
                </c:pt>
                <c:pt idx="72">
                  <c:v>34.804235487999996</c:v>
                </c:pt>
                <c:pt idx="73">
                  <c:v>34.5</c:v>
                </c:pt>
                <c:pt idx="74">
                  <c:v>34.200000000000003</c:v>
                </c:pt>
                <c:pt idx="75">
                  <c:v>33.700000000000003</c:v>
                </c:pt>
                <c:pt idx="76">
                  <c:v>33.1</c:v>
                </c:pt>
                <c:pt idx="77">
                  <c:v>32.6</c:v>
                </c:pt>
                <c:pt idx="78">
                  <c:v>31.900000000000002</c:v>
                </c:pt>
                <c:pt idx="79">
                  <c:v>31.200000000000003</c:v>
                </c:pt>
                <c:pt idx="80">
                  <c:v>30.5</c:v>
                </c:pt>
                <c:pt idx="81">
                  <c:v>30</c:v>
                </c:pt>
                <c:pt idx="82">
                  <c:v>29.1</c:v>
                </c:pt>
                <c:pt idx="83">
                  <c:v>28.1</c:v>
                </c:pt>
                <c:pt idx="84">
                  <c:v>27.599999999999998</c:v>
                </c:pt>
                <c:pt idx="85">
                  <c:v>27.299999999999997</c:v>
                </c:pt>
                <c:pt idx="86">
                  <c:v>26.9</c:v>
                </c:pt>
                <c:pt idx="87">
                  <c:v>26.700000000000003</c:v>
                </c:pt>
                <c:pt idx="88">
                  <c:v>26.400000000000002</c:v>
                </c:pt>
                <c:pt idx="89">
                  <c:v>26.099999999999998</c:v>
                </c:pt>
                <c:pt idx="90">
                  <c:v>25.299999999999997</c:v>
                </c:pt>
                <c:pt idx="91">
                  <c:v>24.299999999999997</c:v>
                </c:pt>
                <c:pt idx="92">
                  <c:v>23.7</c:v>
                </c:pt>
                <c:pt idx="93">
                  <c:v>23.2</c:v>
                </c:pt>
                <c:pt idx="94">
                  <c:v>23</c:v>
                </c:pt>
                <c:pt idx="95">
                  <c:v>22.7</c:v>
                </c:pt>
                <c:pt idx="96">
                  <c:v>22.4</c:v>
                </c:pt>
                <c:pt idx="97">
                  <c:v>21.9</c:v>
                </c:pt>
                <c:pt idx="98">
                  <c:v>21.400000000000002</c:v>
                </c:pt>
                <c:pt idx="99">
                  <c:v>20.799999999999997</c:v>
                </c:pt>
                <c:pt idx="100">
                  <c:v>20.200000000000003</c:v>
                </c:pt>
                <c:pt idx="101">
                  <c:v>19.600000000000001</c:v>
                </c:pt>
                <c:pt idx="102">
                  <c:v>19.100000000000001</c:v>
                </c:pt>
                <c:pt idx="103">
                  <c:v>18.7</c:v>
                </c:pt>
                <c:pt idx="104">
                  <c:v>18.399999999999999</c:v>
                </c:pt>
                <c:pt idx="105">
                  <c:v>17.899999999999999</c:v>
                </c:pt>
                <c:pt idx="106">
                  <c:v>17.3</c:v>
                </c:pt>
                <c:pt idx="107">
                  <c:v>16.899999999999999</c:v>
                </c:pt>
                <c:pt idx="108">
                  <c:v>16.399999999999999</c:v>
                </c:pt>
                <c:pt idx="109">
                  <c:v>15.9</c:v>
                </c:pt>
                <c:pt idx="110">
                  <c:v>15.500000000000002</c:v>
                </c:pt>
                <c:pt idx="111">
                  <c:v>15.100000000000001</c:v>
                </c:pt>
                <c:pt idx="112">
                  <c:v>14.900000000000002</c:v>
                </c:pt>
                <c:pt idx="113">
                  <c:v>14.600000000000001</c:v>
                </c:pt>
                <c:pt idx="114">
                  <c:v>14.400000000000002</c:v>
                </c:pt>
                <c:pt idx="115">
                  <c:v>14.2</c:v>
                </c:pt>
                <c:pt idx="116">
                  <c:v>13.900000000000002</c:v>
                </c:pt>
                <c:pt idx="117">
                  <c:v>13.3</c:v>
                </c:pt>
                <c:pt idx="118">
                  <c:v>12.399999999999999</c:v>
                </c:pt>
                <c:pt idx="119">
                  <c:v>11.799999999999999</c:v>
                </c:pt>
                <c:pt idx="120">
                  <c:v>11.2</c:v>
                </c:pt>
                <c:pt idx="121">
                  <c:v>10.9</c:v>
                </c:pt>
                <c:pt idx="122">
                  <c:v>10.799999999999999</c:v>
                </c:pt>
                <c:pt idx="123">
                  <c:v>8.2000000000000011</c:v>
                </c:pt>
                <c:pt idx="124">
                  <c:v>7.3999999999999986</c:v>
                </c:pt>
                <c:pt idx="125">
                  <c:v>9.5</c:v>
                </c:pt>
                <c:pt idx="126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99-4952-A16C-C6D70AAEC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18840"/>
        <c:axId val="1016417856"/>
      </c:scatterChart>
      <c:valAx>
        <c:axId val="1016418840"/>
        <c:scaling>
          <c:orientation val="minMax"/>
          <c:max val="2030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6417856"/>
        <c:crosses val="autoZero"/>
        <c:crossBetween val="midCat"/>
        <c:majorUnit val="10"/>
      </c:valAx>
      <c:valAx>
        <c:axId val="10164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641884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 (Колвер</a:t>
            </a:r>
            <a:r>
              <a:rPr lang="ru-RU" baseline="0"/>
              <a:t> </a:t>
            </a:r>
            <a:r>
              <a:rPr lang="en-US" baseline="0"/>
              <a:t>+ WPP</a:t>
            </a:r>
            <a:r>
              <a:rPr lang="ru-RU"/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'Мексика-Колвер-WPP'!$K$2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'Мексика-Колвер-WPP'!$J$3:$J$131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'Мексика-Колвер-WPP'!$K$3:$K$131</c:f>
              <c:numCache>
                <c:formatCode>0.0</c:formatCode>
                <c:ptCount val="129"/>
                <c:pt idx="0">
                  <c:v>47.469000000000001</c:v>
                </c:pt>
                <c:pt idx="1">
                  <c:v>47.427</c:v>
                </c:pt>
                <c:pt idx="2">
                  <c:v>47.347999999999999</c:v>
                </c:pt>
                <c:pt idx="3">
                  <c:v>47.220999999999997</c:v>
                </c:pt>
                <c:pt idx="4">
                  <c:v>47.048999999999999</c:v>
                </c:pt>
                <c:pt idx="5">
                  <c:v>46.783999999999999</c:v>
                </c:pt>
                <c:pt idx="6">
                  <c:v>46.606000000000002</c:v>
                </c:pt>
                <c:pt idx="7">
                  <c:v>46.463999999999999</c:v>
                </c:pt>
                <c:pt idx="8">
                  <c:v>46.363999999999997</c:v>
                </c:pt>
                <c:pt idx="9">
                  <c:v>46.298999999999999</c:v>
                </c:pt>
                <c:pt idx="10">
                  <c:v>46.332000000000001</c:v>
                </c:pt>
                <c:pt idx="11">
                  <c:v>46.231000000000002</c:v>
                </c:pt>
                <c:pt idx="12">
                  <c:v>46.058</c:v>
                </c:pt>
                <c:pt idx="13">
                  <c:v>45.79</c:v>
                </c:pt>
                <c:pt idx="14">
                  <c:v>45.6</c:v>
                </c:pt>
                <c:pt idx="15">
                  <c:v>44.753999999999998</c:v>
                </c:pt>
                <c:pt idx="16">
                  <c:v>44.027999999999999</c:v>
                </c:pt>
                <c:pt idx="17">
                  <c:v>43.237000000000002</c:v>
                </c:pt>
                <c:pt idx="18">
                  <c:v>42.4</c:v>
                </c:pt>
                <c:pt idx="19">
                  <c:v>41.552</c:v>
                </c:pt>
                <c:pt idx="20">
                  <c:v>40.398000000000003</c:v>
                </c:pt>
                <c:pt idx="21">
                  <c:v>40.020000000000003</c:v>
                </c:pt>
                <c:pt idx="22">
                  <c:v>40.115000000000002</c:v>
                </c:pt>
                <c:pt idx="23">
                  <c:v>40.716000000000001</c:v>
                </c:pt>
                <c:pt idx="24">
                  <c:v>41.774999999999999</c:v>
                </c:pt>
                <c:pt idx="25">
                  <c:v>43.826000000000001</c:v>
                </c:pt>
                <c:pt idx="26">
                  <c:v>44.978999999999999</c:v>
                </c:pt>
                <c:pt idx="27">
                  <c:v>45.73</c:v>
                </c:pt>
                <c:pt idx="28">
                  <c:v>46.014000000000003</c:v>
                </c:pt>
                <c:pt idx="29">
                  <c:v>45.866999999999997</c:v>
                </c:pt>
                <c:pt idx="30">
                  <c:v>44.962000000000003</c:v>
                </c:pt>
                <c:pt idx="31">
                  <c:v>44.505000000000003</c:v>
                </c:pt>
                <c:pt idx="32">
                  <c:v>44.165999999999997</c:v>
                </c:pt>
                <c:pt idx="33">
                  <c:v>43.98</c:v>
                </c:pt>
                <c:pt idx="34">
                  <c:v>43.933</c:v>
                </c:pt>
                <c:pt idx="35">
                  <c:v>44.14</c:v>
                </c:pt>
                <c:pt idx="36">
                  <c:v>44.179000000000002</c:v>
                </c:pt>
                <c:pt idx="37">
                  <c:v>44.164000000000001</c:v>
                </c:pt>
                <c:pt idx="38">
                  <c:v>44.082999999999998</c:v>
                </c:pt>
                <c:pt idx="39">
                  <c:v>43.942999999999998</c:v>
                </c:pt>
                <c:pt idx="40">
                  <c:v>43.677999999999997</c:v>
                </c:pt>
                <c:pt idx="41">
                  <c:v>43.533999999999999</c:v>
                </c:pt>
                <c:pt idx="42">
                  <c:v>43.442999999999998</c:v>
                </c:pt>
                <c:pt idx="43">
                  <c:v>43.414000000000001</c:v>
                </c:pt>
                <c:pt idx="44">
                  <c:v>43.442</c:v>
                </c:pt>
                <c:pt idx="45">
                  <c:v>43.554000000000002</c:v>
                </c:pt>
                <c:pt idx="46">
                  <c:v>43.658000000000001</c:v>
                </c:pt>
                <c:pt idx="47">
                  <c:v>43.779000000000003</c:v>
                </c:pt>
                <c:pt idx="48">
                  <c:v>43.915999999999997</c:v>
                </c:pt>
                <c:pt idx="49">
                  <c:v>44.064999999999998</c:v>
                </c:pt>
                <c:pt idx="50">
                  <c:v>44.246000000000002</c:v>
                </c:pt>
                <c:pt idx="51">
                  <c:v>44.389000000000003</c:v>
                </c:pt>
                <c:pt idx="52">
                  <c:v>44.514000000000003</c:v>
                </c:pt>
                <c:pt idx="53">
                  <c:v>44.616999999999997</c:v>
                </c:pt>
                <c:pt idx="54">
                  <c:v>44.703000000000003</c:v>
                </c:pt>
                <c:pt idx="55">
                  <c:v>44.743000000000002</c:v>
                </c:pt>
                <c:pt idx="56">
                  <c:v>44.838000000000001</c:v>
                </c:pt>
                <c:pt idx="57">
                  <c:v>44.962000000000003</c:v>
                </c:pt>
                <c:pt idx="58">
                  <c:v>45.116999999999997</c:v>
                </c:pt>
                <c:pt idx="59">
                  <c:v>45.298999999999999</c:v>
                </c:pt>
                <c:pt idx="60">
                  <c:v>45.548999999999999</c:v>
                </c:pt>
                <c:pt idx="61">
                  <c:v>45.715000000000003</c:v>
                </c:pt>
                <c:pt idx="62">
                  <c:v>45.837000000000003</c:v>
                </c:pt>
                <c:pt idx="63">
                  <c:v>45.912999999999997</c:v>
                </c:pt>
                <c:pt idx="64">
                  <c:v>45.953000000000003</c:v>
                </c:pt>
                <c:pt idx="65">
                  <c:v>45.993000000000009</c:v>
                </c:pt>
                <c:pt idx="66">
                  <c:v>45.90076392000001</c:v>
                </c:pt>
                <c:pt idx="67">
                  <c:v>45.945533440000005</c:v>
                </c:pt>
                <c:pt idx="68">
                  <c:v>46.040913560000007</c:v>
                </c:pt>
                <c:pt idx="69">
                  <c:v>46.180918080000005</c:v>
                </c:pt>
                <c:pt idx="70">
                  <c:v>46.046500000000009</c:v>
                </c:pt>
                <c:pt idx="71">
                  <c:v>46.01208192</c:v>
                </c:pt>
                <c:pt idx="72">
                  <c:v>45.752086439999999</c:v>
                </c:pt>
                <c:pt idx="73">
                  <c:v>45.547466560000004</c:v>
                </c:pt>
                <c:pt idx="74">
                  <c:v>45.092236079999999</c:v>
                </c:pt>
                <c:pt idx="75">
                  <c:v>44.5</c:v>
                </c:pt>
                <c:pt idx="76">
                  <c:v>43.9</c:v>
                </c:pt>
                <c:pt idx="77">
                  <c:v>43</c:v>
                </c:pt>
                <c:pt idx="78">
                  <c:v>42.1</c:v>
                </c:pt>
                <c:pt idx="79">
                  <c:v>41.2</c:v>
                </c:pt>
                <c:pt idx="80">
                  <c:v>40.1</c:v>
                </c:pt>
                <c:pt idx="81">
                  <c:v>39.1</c:v>
                </c:pt>
                <c:pt idx="82">
                  <c:v>38.1</c:v>
                </c:pt>
                <c:pt idx="83">
                  <c:v>37.4</c:v>
                </c:pt>
                <c:pt idx="84">
                  <c:v>36.200000000000003</c:v>
                </c:pt>
                <c:pt idx="85">
                  <c:v>35</c:v>
                </c:pt>
                <c:pt idx="86">
                  <c:v>34.299999999999997</c:v>
                </c:pt>
                <c:pt idx="87">
                  <c:v>33.9</c:v>
                </c:pt>
                <c:pt idx="88">
                  <c:v>33.4</c:v>
                </c:pt>
                <c:pt idx="89">
                  <c:v>33.1</c:v>
                </c:pt>
                <c:pt idx="90">
                  <c:v>32.700000000000003</c:v>
                </c:pt>
                <c:pt idx="91">
                  <c:v>32.299999999999997</c:v>
                </c:pt>
                <c:pt idx="92">
                  <c:v>31.4</c:v>
                </c:pt>
                <c:pt idx="93">
                  <c:v>30.4</c:v>
                </c:pt>
                <c:pt idx="94">
                  <c:v>29.9</c:v>
                </c:pt>
                <c:pt idx="95">
                  <c:v>29.4</c:v>
                </c:pt>
                <c:pt idx="96">
                  <c:v>29.1</c:v>
                </c:pt>
                <c:pt idx="97">
                  <c:v>28.7</c:v>
                </c:pt>
                <c:pt idx="98">
                  <c:v>28.3</c:v>
                </c:pt>
                <c:pt idx="99">
                  <c:v>27.7</c:v>
                </c:pt>
                <c:pt idx="100">
                  <c:v>27.1</c:v>
                </c:pt>
                <c:pt idx="101">
                  <c:v>26.4</c:v>
                </c:pt>
                <c:pt idx="102">
                  <c:v>25.8</c:v>
                </c:pt>
                <c:pt idx="103">
                  <c:v>25.1</c:v>
                </c:pt>
                <c:pt idx="104">
                  <c:v>24.6</c:v>
                </c:pt>
                <c:pt idx="105">
                  <c:v>24.2</c:v>
                </c:pt>
                <c:pt idx="106">
                  <c:v>23.8</c:v>
                </c:pt>
                <c:pt idx="107">
                  <c:v>23.4</c:v>
                </c:pt>
                <c:pt idx="108">
                  <c:v>22.8</c:v>
                </c:pt>
                <c:pt idx="109">
                  <c:v>22.4</c:v>
                </c:pt>
                <c:pt idx="110">
                  <c:v>21.9</c:v>
                </c:pt>
                <c:pt idx="111">
                  <c:v>21.5</c:v>
                </c:pt>
                <c:pt idx="112">
                  <c:v>21.1</c:v>
                </c:pt>
                <c:pt idx="113">
                  <c:v>20.8</c:v>
                </c:pt>
                <c:pt idx="114">
                  <c:v>20.6</c:v>
                </c:pt>
                <c:pt idx="115">
                  <c:v>20.3</c:v>
                </c:pt>
                <c:pt idx="116">
                  <c:v>20.100000000000001</c:v>
                </c:pt>
                <c:pt idx="117">
                  <c:v>19.899999999999999</c:v>
                </c:pt>
                <c:pt idx="118">
                  <c:v>19.600000000000001</c:v>
                </c:pt>
                <c:pt idx="119">
                  <c:v>19</c:v>
                </c:pt>
                <c:pt idx="120">
                  <c:v>18.2</c:v>
                </c:pt>
                <c:pt idx="121">
                  <c:v>17.7</c:v>
                </c:pt>
                <c:pt idx="122">
                  <c:v>17.2</c:v>
                </c:pt>
                <c:pt idx="123">
                  <c:v>17</c:v>
                </c:pt>
                <c:pt idx="124">
                  <c:v>16.899999999999999</c:v>
                </c:pt>
                <c:pt idx="125">
                  <c:v>16.600000000000001</c:v>
                </c:pt>
                <c:pt idx="126">
                  <c:v>16.399999999999999</c:v>
                </c:pt>
                <c:pt idx="127">
                  <c:v>16</c:v>
                </c:pt>
                <c:pt idx="128">
                  <c:v>15.7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E1-4266-94F0-79FEE65654E3}"/>
            </c:ext>
          </c:extLst>
        </c:ser>
        <c:ser>
          <c:idx val="1"/>
          <c:order val="1"/>
          <c:tx>
            <c:strRef>
              <c:f>'Мексика-Колвер-WPP'!$L$2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'Мексика-Колвер-WPP'!$J$3:$J$131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'Мексика-Колвер-WPP'!$L$3:$L$131</c:f>
              <c:numCache>
                <c:formatCode>0.0</c:formatCode>
                <c:ptCount val="129"/>
                <c:pt idx="0">
                  <c:v>34.581000000000003</c:v>
                </c:pt>
                <c:pt idx="1">
                  <c:v>34.536000000000001</c:v>
                </c:pt>
                <c:pt idx="2">
                  <c:v>34.451000000000001</c:v>
                </c:pt>
                <c:pt idx="3">
                  <c:v>34.316000000000003</c:v>
                </c:pt>
                <c:pt idx="4">
                  <c:v>34.130000000000003</c:v>
                </c:pt>
                <c:pt idx="5">
                  <c:v>33.863</c:v>
                </c:pt>
                <c:pt idx="6">
                  <c:v>33.630000000000003</c:v>
                </c:pt>
                <c:pt idx="7">
                  <c:v>33.398000000000003</c:v>
                </c:pt>
                <c:pt idx="8">
                  <c:v>33.171999999999997</c:v>
                </c:pt>
                <c:pt idx="9">
                  <c:v>32.966000000000001</c:v>
                </c:pt>
                <c:pt idx="10">
                  <c:v>32.942599999999999</c:v>
                </c:pt>
                <c:pt idx="11">
                  <c:v>32.919199999999996</c:v>
                </c:pt>
                <c:pt idx="12">
                  <c:v>32.895800000000001</c:v>
                </c:pt>
                <c:pt idx="13">
                  <c:v>32.872399999999999</c:v>
                </c:pt>
                <c:pt idx="14">
                  <c:v>32.848999999999997</c:v>
                </c:pt>
                <c:pt idx="15">
                  <c:v>39.755000000000003</c:v>
                </c:pt>
                <c:pt idx="16">
                  <c:v>43.747999999999998</c:v>
                </c:pt>
                <c:pt idx="17">
                  <c:v>47.228000000000002</c:v>
                </c:pt>
                <c:pt idx="18">
                  <c:v>49.844999999999999</c:v>
                </c:pt>
                <c:pt idx="19">
                  <c:v>51.515999999999998</c:v>
                </c:pt>
                <c:pt idx="20">
                  <c:v>52.478000000000002</c:v>
                </c:pt>
                <c:pt idx="21">
                  <c:v>51.744999999999997</c:v>
                </c:pt>
                <c:pt idx="22">
                  <c:v>49.595999999999997</c:v>
                </c:pt>
                <c:pt idx="23">
                  <c:v>46.064999999999998</c:v>
                </c:pt>
                <c:pt idx="24">
                  <c:v>41.4</c:v>
                </c:pt>
                <c:pt idx="25">
                  <c:v>34.360999999999997</c:v>
                </c:pt>
                <c:pt idx="26">
                  <c:v>30.233000000000001</c:v>
                </c:pt>
                <c:pt idx="27">
                  <c:v>27.291</c:v>
                </c:pt>
                <c:pt idx="28">
                  <c:v>25.574999999999999</c:v>
                </c:pt>
                <c:pt idx="29">
                  <c:v>24.937000000000001</c:v>
                </c:pt>
                <c:pt idx="30">
                  <c:v>26.001000000000001</c:v>
                </c:pt>
                <c:pt idx="31">
                  <c:v>26.396999999999998</c:v>
                </c:pt>
                <c:pt idx="32">
                  <c:v>26.771000000000001</c:v>
                </c:pt>
                <c:pt idx="33">
                  <c:v>27.05</c:v>
                </c:pt>
                <c:pt idx="34">
                  <c:v>27.225999999999999</c:v>
                </c:pt>
                <c:pt idx="35">
                  <c:v>27.355</c:v>
                </c:pt>
                <c:pt idx="36">
                  <c:v>27.231000000000002</c:v>
                </c:pt>
                <c:pt idx="37">
                  <c:v>26.908999999999999</c:v>
                </c:pt>
                <c:pt idx="38">
                  <c:v>26.387</c:v>
                </c:pt>
                <c:pt idx="39">
                  <c:v>25.69</c:v>
                </c:pt>
                <c:pt idx="40">
                  <c:v>24.632000000000001</c:v>
                </c:pt>
                <c:pt idx="41">
                  <c:v>23.922999999999998</c:v>
                </c:pt>
                <c:pt idx="42">
                  <c:v>23.361999999999998</c:v>
                </c:pt>
                <c:pt idx="43">
                  <c:v>22.966000000000001</c:v>
                </c:pt>
                <c:pt idx="44">
                  <c:v>22.713000000000001</c:v>
                </c:pt>
                <c:pt idx="45">
                  <c:v>22.792000000000002</c:v>
                </c:pt>
                <c:pt idx="46">
                  <c:v>22.494</c:v>
                </c:pt>
                <c:pt idx="47">
                  <c:v>22.015000000000001</c:v>
                </c:pt>
                <c:pt idx="48">
                  <c:v>21.338000000000001</c:v>
                </c:pt>
                <c:pt idx="49">
                  <c:v>20.488</c:v>
                </c:pt>
                <c:pt idx="50">
                  <c:v>19.295000000000002</c:v>
                </c:pt>
                <c:pt idx="51">
                  <c:v>18.428000000000001</c:v>
                </c:pt>
                <c:pt idx="52">
                  <c:v>17.693999999999999</c:v>
                </c:pt>
                <c:pt idx="53">
                  <c:v>17.108000000000001</c:v>
                </c:pt>
                <c:pt idx="54">
                  <c:v>16.651</c:v>
                </c:pt>
                <c:pt idx="55">
                  <c:v>16.445</c:v>
                </c:pt>
                <c:pt idx="56">
                  <c:v>16.024999999999999</c:v>
                </c:pt>
                <c:pt idx="57">
                  <c:v>15.521000000000001</c:v>
                </c:pt>
                <c:pt idx="58">
                  <c:v>14.923</c:v>
                </c:pt>
                <c:pt idx="59">
                  <c:v>14.249000000000001</c:v>
                </c:pt>
                <c:pt idx="60">
                  <c:v>13.363</c:v>
                </c:pt>
                <c:pt idx="61">
                  <c:v>12.788</c:v>
                </c:pt>
                <c:pt idx="62">
                  <c:v>12.371</c:v>
                </c:pt>
                <c:pt idx="63">
                  <c:v>12.114000000000001</c:v>
                </c:pt>
                <c:pt idx="64">
                  <c:v>11.978</c:v>
                </c:pt>
                <c:pt idx="65">
                  <c:v>11.841999999999999</c:v>
                </c:pt>
                <c:pt idx="66">
                  <c:v>11.160472479999999</c:v>
                </c:pt>
                <c:pt idx="67">
                  <c:v>10.766991359999999</c:v>
                </c:pt>
                <c:pt idx="68">
                  <c:v>10.693926639999999</c:v>
                </c:pt>
                <c:pt idx="69">
                  <c:v>10.62703552</c:v>
                </c:pt>
                <c:pt idx="70">
                  <c:v>10.520999999999999</c:v>
                </c:pt>
                <c:pt idx="71">
                  <c:v>10.51496448</c:v>
                </c:pt>
                <c:pt idx="72">
                  <c:v>10.44807336</c:v>
                </c:pt>
                <c:pt idx="73">
                  <c:v>10.375008640000001</c:v>
                </c:pt>
                <c:pt idx="74">
                  <c:v>10.281527520000001</c:v>
                </c:pt>
                <c:pt idx="75">
                  <c:v>10</c:v>
                </c:pt>
                <c:pt idx="76">
                  <c:v>9.6999999999999993</c:v>
                </c:pt>
                <c:pt idx="77">
                  <c:v>9.3000000000000007</c:v>
                </c:pt>
                <c:pt idx="78">
                  <c:v>9</c:v>
                </c:pt>
                <c:pt idx="79">
                  <c:v>8.6</c:v>
                </c:pt>
                <c:pt idx="80">
                  <c:v>8.1999999999999993</c:v>
                </c:pt>
                <c:pt idx="81">
                  <c:v>7.9</c:v>
                </c:pt>
                <c:pt idx="82">
                  <c:v>7.6</c:v>
                </c:pt>
                <c:pt idx="83">
                  <c:v>7.4</c:v>
                </c:pt>
                <c:pt idx="84">
                  <c:v>7.1</c:v>
                </c:pt>
                <c:pt idx="85">
                  <c:v>6.9</c:v>
                </c:pt>
                <c:pt idx="86">
                  <c:v>6.7</c:v>
                </c:pt>
                <c:pt idx="87">
                  <c:v>6.6</c:v>
                </c:pt>
                <c:pt idx="88">
                  <c:v>6.5</c:v>
                </c:pt>
                <c:pt idx="89">
                  <c:v>6.4</c:v>
                </c:pt>
                <c:pt idx="90">
                  <c:v>6.3</c:v>
                </c:pt>
                <c:pt idx="91">
                  <c:v>6.2</c:v>
                </c:pt>
                <c:pt idx="92">
                  <c:v>6.1</c:v>
                </c:pt>
                <c:pt idx="93">
                  <c:v>6.1</c:v>
                </c:pt>
                <c:pt idx="94">
                  <c:v>6.2</c:v>
                </c:pt>
                <c:pt idx="95">
                  <c:v>6.2</c:v>
                </c:pt>
                <c:pt idx="96">
                  <c:v>6.1</c:v>
                </c:pt>
                <c:pt idx="97">
                  <c:v>6</c:v>
                </c:pt>
                <c:pt idx="98">
                  <c:v>5.9</c:v>
                </c:pt>
                <c:pt idx="99">
                  <c:v>5.8</c:v>
                </c:pt>
                <c:pt idx="100">
                  <c:v>5.7</c:v>
                </c:pt>
                <c:pt idx="101">
                  <c:v>5.6</c:v>
                </c:pt>
                <c:pt idx="102">
                  <c:v>5.6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5.4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5.7</c:v>
                </c:pt>
                <c:pt idx="117">
                  <c:v>5.7</c:v>
                </c:pt>
                <c:pt idx="118">
                  <c:v>5.7</c:v>
                </c:pt>
                <c:pt idx="119">
                  <c:v>5.7</c:v>
                </c:pt>
                <c:pt idx="120">
                  <c:v>5.8</c:v>
                </c:pt>
                <c:pt idx="121">
                  <c:v>5.9</c:v>
                </c:pt>
                <c:pt idx="122">
                  <c:v>6</c:v>
                </c:pt>
                <c:pt idx="123">
                  <c:v>6.1</c:v>
                </c:pt>
                <c:pt idx="124">
                  <c:v>6.1</c:v>
                </c:pt>
                <c:pt idx="125">
                  <c:v>8.4</c:v>
                </c:pt>
                <c:pt idx="126">
                  <c:v>9</c:v>
                </c:pt>
                <c:pt idx="127">
                  <c:v>6.5</c:v>
                </c:pt>
                <c:pt idx="128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E1-4266-94F0-79FEE65654E3}"/>
            </c:ext>
          </c:extLst>
        </c:ser>
        <c:ser>
          <c:idx val="2"/>
          <c:order val="2"/>
          <c:tx>
            <c:strRef>
              <c:f>'Мексика-Колвер-WPP'!$M$2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'Мексика-Колвер-WPP'!$J$3:$J$131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'Мексика-Колвер-WPP'!$M$3:$M$131</c:f>
              <c:numCache>
                <c:formatCode>0.0</c:formatCode>
                <c:ptCount val="129"/>
                <c:pt idx="0">
                  <c:v>12.887999999999998</c:v>
                </c:pt>
                <c:pt idx="1">
                  <c:v>12.890999999999998</c:v>
                </c:pt>
                <c:pt idx="2">
                  <c:v>12.896999999999998</c:v>
                </c:pt>
                <c:pt idx="3">
                  <c:v>12.904999999999994</c:v>
                </c:pt>
                <c:pt idx="4">
                  <c:v>12.918999999999997</c:v>
                </c:pt>
                <c:pt idx="5">
                  <c:v>12.920999999999999</c:v>
                </c:pt>
                <c:pt idx="6">
                  <c:v>12.975999999999999</c:v>
                </c:pt>
                <c:pt idx="7">
                  <c:v>13.065999999999995</c:v>
                </c:pt>
                <c:pt idx="8">
                  <c:v>13.192</c:v>
                </c:pt>
                <c:pt idx="9">
                  <c:v>13.332999999999998</c:v>
                </c:pt>
                <c:pt idx="10">
                  <c:v>13.389400000000002</c:v>
                </c:pt>
                <c:pt idx="11">
                  <c:v>13.311800000000005</c:v>
                </c:pt>
                <c:pt idx="12">
                  <c:v>13.162199999999999</c:v>
                </c:pt>
                <c:pt idx="13">
                  <c:v>12.9176</c:v>
                </c:pt>
                <c:pt idx="14">
                  <c:v>12.751000000000005</c:v>
                </c:pt>
                <c:pt idx="15">
                  <c:v>4.9989999999999952</c:v>
                </c:pt>
                <c:pt idx="16">
                  <c:v>0.28000000000000114</c:v>
                </c:pt>
                <c:pt idx="17">
                  <c:v>-3.9909999999999997</c:v>
                </c:pt>
                <c:pt idx="18">
                  <c:v>-7.4450000000000003</c:v>
                </c:pt>
                <c:pt idx="19">
                  <c:v>-9.9639999999999986</c:v>
                </c:pt>
                <c:pt idx="20">
                  <c:v>-12.079999999999998</c:v>
                </c:pt>
                <c:pt idx="21">
                  <c:v>-11.724999999999994</c:v>
                </c:pt>
                <c:pt idx="22">
                  <c:v>-9.4809999999999945</c:v>
                </c:pt>
                <c:pt idx="23">
                  <c:v>-5.3489999999999966</c:v>
                </c:pt>
                <c:pt idx="24">
                  <c:v>0.375</c:v>
                </c:pt>
                <c:pt idx="25">
                  <c:v>9.4650000000000034</c:v>
                </c:pt>
                <c:pt idx="26">
                  <c:v>14.745999999999999</c:v>
                </c:pt>
                <c:pt idx="27">
                  <c:v>18.438999999999997</c:v>
                </c:pt>
                <c:pt idx="28">
                  <c:v>20.439000000000004</c:v>
                </c:pt>
                <c:pt idx="29">
                  <c:v>20.929999999999996</c:v>
                </c:pt>
                <c:pt idx="30">
                  <c:v>18.961000000000002</c:v>
                </c:pt>
                <c:pt idx="31">
                  <c:v>18.108000000000004</c:v>
                </c:pt>
                <c:pt idx="32">
                  <c:v>17.394999999999996</c:v>
                </c:pt>
                <c:pt idx="33">
                  <c:v>16.929999999999996</c:v>
                </c:pt>
                <c:pt idx="34">
                  <c:v>16.707000000000001</c:v>
                </c:pt>
                <c:pt idx="35">
                  <c:v>16.785</c:v>
                </c:pt>
                <c:pt idx="36">
                  <c:v>16.948</c:v>
                </c:pt>
                <c:pt idx="37">
                  <c:v>17.255000000000003</c:v>
                </c:pt>
                <c:pt idx="38">
                  <c:v>17.695999999999998</c:v>
                </c:pt>
                <c:pt idx="39">
                  <c:v>18.252999999999997</c:v>
                </c:pt>
                <c:pt idx="40">
                  <c:v>19.045999999999996</c:v>
                </c:pt>
                <c:pt idx="41">
                  <c:v>19.611000000000001</c:v>
                </c:pt>
                <c:pt idx="42">
                  <c:v>20.081</c:v>
                </c:pt>
                <c:pt idx="43">
                  <c:v>20.448</c:v>
                </c:pt>
                <c:pt idx="44">
                  <c:v>20.728999999999999</c:v>
                </c:pt>
                <c:pt idx="45">
                  <c:v>20.762</c:v>
                </c:pt>
                <c:pt idx="46">
                  <c:v>21.164000000000001</c:v>
                </c:pt>
                <c:pt idx="47">
                  <c:v>21.764000000000003</c:v>
                </c:pt>
                <c:pt idx="48">
                  <c:v>22.577999999999996</c:v>
                </c:pt>
                <c:pt idx="49">
                  <c:v>23.576999999999998</c:v>
                </c:pt>
                <c:pt idx="50">
                  <c:v>24.951000000000001</c:v>
                </c:pt>
                <c:pt idx="51">
                  <c:v>25.961000000000002</c:v>
                </c:pt>
                <c:pt idx="52">
                  <c:v>26.820000000000004</c:v>
                </c:pt>
                <c:pt idx="53">
                  <c:v>27.508999999999997</c:v>
                </c:pt>
                <c:pt idx="54">
                  <c:v>28.052000000000003</c:v>
                </c:pt>
                <c:pt idx="55">
                  <c:v>28.298000000000002</c:v>
                </c:pt>
                <c:pt idx="56">
                  <c:v>28.813000000000002</c:v>
                </c:pt>
                <c:pt idx="57">
                  <c:v>29.441000000000003</c:v>
                </c:pt>
                <c:pt idx="58">
                  <c:v>30.193999999999996</c:v>
                </c:pt>
                <c:pt idx="59">
                  <c:v>31.049999999999997</c:v>
                </c:pt>
                <c:pt idx="60">
                  <c:v>32.186</c:v>
                </c:pt>
                <c:pt idx="61">
                  <c:v>32.927000000000007</c:v>
                </c:pt>
                <c:pt idx="62">
                  <c:v>33.466000000000001</c:v>
                </c:pt>
                <c:pt idx="63">
                  <c:v>33.798999999999992</c:v>
                </c:pt>
                <c:pt idx="64">
                  <c:v>33.975000000000001</c:v>
                </c:pt>
                <c:pt idx="65">
                  <c:v>34.15100000000001</c:v>
                </c:pt>
                <c:pt idx="66">
                  <c:v>34.740291440000007</c:v>
                </c:pt>
                <c:pt idx="67">
                  <c:v>35.178542080000007</c:v>
                </c:pt>
                <c:pt idx="68">
                  <c:v>35.346986920000006</c:v>
                </c:pt>
                <c:pt idx="69">
                  <c:v>35.553882560000005</c:v>
                </c:pt>
                <c:pt idx="70">
                  <c:v>35.525500000000008</c:v>
                </c:pt>
                <c:pt idx="71">
                  <c:v>35.497117439999997</c:v>
                </c:pt>
                <c:pt idx="72">
                  <c:v>35.304013079999997</c:v>
                </c:pt>
                <c:pt idx="73">
                  <c:v>35.172457919999999</c:v>
                </c:pt>
                <c:pt idx="74">
                  <c:v>34.810708559999995</c:v>
                </c:pt>
                <c:pt idx="75">
                  <c:v>34.5</c:v>
                </c:pt>
                <c:pt idx="76">
                  <c:v>34.200000000000003</c:v>
                </c:pt>
                <c:pt idx="77">
                  <c:v>33.700000000000003</c:v>
                </c:pt>
                <c:pt idx="78">
                  <c:v>33.1</c:v>
                </c:pt>
                <c:pt idx="79">
                  <c:v>32.6</c:v>
                </c:pt>
                <c:pt idx="80">
                  <c:v>31.900000000000002</c:v>
                </c:pt>
                <c:pt idx="81">
                  <c:v>31.200000000000003</c:v>
                </c:pt>
                <c:pt idx="82">
                  <c:v>30.5</c:v>
                </c:pt>
                <c:pt idx="83">
                  <c:v>30</c:v>
                </c:pt>
                <c:pt idx="84">
                  <c:v>29.1</c:v>
                </c:pt>
                <c:pt idx="85">
                  <c:v>28.1</c:v>
                </c:pt>
                <c:pt idx="86">
                  <c:v>27.599999999999998</c:v>
                </c:pt>
                <c:pt idx="87">
                  <c:v>27.299999999999997</c:v>
                </c:pt>
                <c:pt idx="88">
                  <c:v>26.9</c:v>
                </c:pt>
                <c:pt idx="89">
                  <c:v>26.700000000000003</c:v>
                </c:pt>
                <c:pt idx="90">
                  <c:v>26.400000000000002</c:v>
                </c:pt>
                <c:pt idx="91">
                  <c:v>26.099999999999998</c:v>
                </c:pt>
                <c:pt idx="92">
                  <c:v>25.299999999999997</c:v>
                </c:pt>
                <c:pt idx="93">
                  <c:v>24.299999999999997</c:v>
                </c:pt>
                <c:pt idx="94">
                  <c:v>23.7</c:v>
                </c:pt>
                <c:pt idx="95">
                  <c:v>23.2</c:v>
                </c:pt>
                <c:pt idx="96">
                  <c:v>23</c:v>
                </c:pt>
                <c:pt idx="97">
                  <c:v>22.7</c:v>
                </c:pt>
                <c:pt idx="98">
                  <c:v>22.4</c:v>
                </c:pt>
                <c:pt idx="99">
                  <c:v>21.9</c:v>
                </c:pt>
                <c:pt idx="100">
                  <c:v>21.400000000000002</c:v>
                </c:pt>
                <c:pt idx="101">
                  <c:v>20.799999999999997</c:v>
                </c:pt>
                <c:pt idx="102">
                  <c:v>20.200000000000003</c:v>
                </c:pt>
                <c:pt idx="103">
                  <c:v>19.600000000000001</c:v>
                </c:pt>
                <c:pt idx="104">
                  <c:v>19.100000000000001</c:v>
                </c:pt>
                <c:pt idx="105">
                  <c:v>18.7</c:v>
                </c:pt>
                <c:pt idx="106">
                  <c:v>18.399999999999999</c:v>
                </c:pt>
                <c:pt idx="107">
                  <c:v>17.899999999999999</c:v>
                </c:pt>
                <c:pt idx="108">
                  <c:v>17.3</c:v>
                </c:pt>
                <c:pt idx="109">
                  <c:v>16.899999999999999</c:v>
                </c:pt>
                <c:pt idx="110">
                  <c:v>16.399999999999999</c:v>
                </c:pt>
                <c:pt idx="111">
                  <c:v>15.9</c:v>
                </c:pt>
                <c:pt idx="112">
                  <c:v>15.500000000000002</c:v>
                </c:pt>
                <c:pt idx="113">
                  <c:v>15.100000000000001</c:v>
                </c:pt>
                <c:pt idx="114">
                  <c:v>14.900000000000002</c:v>
                </c:pt>
                <c:pt idx="115">
                  <c:v>14.600000000000001</c:v>
                </c:pt>
                <c:pt idx="116">
                  <c:v>14.400000000000002</c:v>
                </c:pt>
                <c:pt idx="117">
                  <c:v>14.2</c:v>
                </c:pt>
                <c:pt idx="118">
                  <c:v>13.900000000000002</c:v>
                </c:pt>
                <c:pt idx="119">
                  <c:v>13.3</c:v>
                </c:pt>
                <c:pt idx="120">
                  <c:v>12.399999999999999</c:v>
                </c:pt>
                <c:pt idx="121">
                  <c:v>11.799999999999999</c:v>
                </c:pt>
                <c:pt idx="122">
                  <c:v>11.2</c:v>
                </c:pt>
                <c:pt idx="123">
                  <c:v>10.9</c:v>
                </c:pt>
                <c:pt idx="124">
                  <c:v>10.799999999999999</c:v>
                </c:pt>
                <c:pt idx="125">
                  <c:v>8.2000000000000011</c:v>
                </c:pt>
                <c:pt idx="126">
                  <c:v>7.3999999999999986</c:v>
                </c:pt>
                <c:pt idx="127">
                  <c:v>9.5</c:v>
                </c:pt>
                <c:pt idx="128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E1-4266-94F0-79FEE656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739504"/>
        <c:axId val="730740488"/>
      </c:scatterChart>
      <c:valAx>
        <c:axId val="730739504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40488"/>
        <c:crosses val="autoZero"/>
        <c:crossBetween val="midCat"/>
        <c:majorUnit val="10"/>
      </c:valAx>
      <c:valAx>
        <c:axId val="730740488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3950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 (Колвер</a:t>
            </a:r>
            <a:r>
              <a:rPr lang="ru-RU" baseline="0"/>
              <a:t> </a:t>
            </a:r>
            <a:r>
              <a:rPr lang="en-US" baseline="0"/>
              <a:t>+ WPP</a:t>
            </a:r>
            <a:r>
              <a:rPr lang="ru-RU"/>
              <a:t>) без революции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'Мексика-Колвер-WPP-реформа'!$K$2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'Мексика-Колвер-WPP-реформа'!$J$3:$J$131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'Мексика-Колвер-WPP-реформа'!$K$3:$K$131</c:f>
              <c:numCache>
                <c:formatCode>0.0</c:formatCode>
                <c:ptCount val="129"/>
                <c:pt idx="0">
                  <c:v>47.469000000000001</c:v>
                </c:pt>
                <c:pt idx="1">
                  <c:v>47.427</c:v>
                </c:pt>
                <c:pt idx="2">
                  <c:v>47.347999999999999</c:v>
                </c:pt>
                <c:pt idx="3">
                  <c:v>47.220999999999997</c:v>
                </c:pt>
                <c:pt idx="4">
                  <c:v>47.048999999999999</c:v>
                </c:pt>
                <c:pt idx="5">
                  <c:v>46.783999999999999</c:v>
                </c:pt>
                <c:pt idx="6">
                  <c:v>46.606000000000002</c:v>
                </c:pt>
                <c:pt idx="7">
                  <c:v>46.463999999999999</c:v>
                </c:pt>
                <c:pt idx="8">
                  <c:v>46.363999999999997</c:v>
                </c:pt>
                <c:pt idx="9">
                  <c:v>46.298999999999999</c:v>
                </c:pt>
                <c:pt idx="10">
                  <c:v>46.332000000000001</c:v>
                </c:pt>
                <c:pt idx="11">
                  <c:v>46.231000000000002</c:v>
                </c:pt>
                <c:pt idx="12">
                  <c:v>46.058</c:v>
                </c:pt>
                <c:pt idx="13">
                  <c:v>45.79</c:v>
                </c:pt>
                <c:pt idx="14">
                  <c:v>45.6</c:v>
                </c:pt>
                <c:pt idx="15">
                  <c:v>45.41</c:v>
                </c:pt>
                <c:pt idx="16">
                  <c:v>45.226999999999997</c:v>
                </c:pt>
                <c:pt idx="17">
                  <c:v>45.058</c:v>
                </c:pt>
                <c:pt idx="18">
                  <c:v>44.902999999999999</c:v>
                </c:pt>
                <c:pt idx="19">
                  <c:v>44.761000000000003</c:v>
                </c:pt>
                <c:pt idx="20">
                  <c:v>44.631999999999998</c:v>
                </c:pt>
                <c:pt idx="21">
                  <c:v>44.517000000000003</c:v>
                </c:pt>
                <c:pt idx="22">
                  <c:v>44.414000000000001</c:v>
                </c:pt>
                <c:pt idx="23">
                  <c:v>44.323999999999998</c:v>
                </c:pt>
                <c:pt idx="24">
                  <c:v>44.246000000000002</c:v>
                </c:pt>
                <c:pt idx="25">
                  <c:v>44.18</c:v>
                </c:pt>
                <c:pt idx="26">
                  <c:v>44.127000000000002</c:v>
                </c:pt>
                <c:pt idx="27">
                  <c:v>44.085000000000001</c:v>
                </c:pt>
                <c:pt idx="28">
                  <c:v>44.054000000000002</c:v>
                </c:pt>
                <c:pt idx="29">
                  <c:v>44.034999999999997</c:v>
                </c:pt>
                <c:pt idx="30">
                  <c:v>44.027000000000001</c:v>
                </c:pt>
                <c:pt idx="31">
                  <c:v>44.03</c:v>
                </c:pt>
                <c:pt idx="32">
                  <c:v>44.042999999999999</c:v>
                </c:pt>
                <c:pt idx="33">
                  <c:v>44.067</c:v>
                </c:pt>
                <c:pt idx="34">
                  <c:v>44.100999999999999</c:v>
                </c:pt>
                <c:pt idx="35">
                  <c:v>44.14</c:v>
                </c:pt>
                <c:pt idx="36">
                  <c:v>44.179000000000002</c:v>
                </c:pt>
                <c:pt idx="37">
                  <c:v>44.164000000000001</c:v>
                </c:pt>
                <c:pt idx="38">
                  <c:v>44.082999999999998</c:v>
                </c:pt>
                <c:pt idx="39">
                  <c:v>43.942999999999998</c:v>
                </c:pt>
                <c:pt idx="40">
                  <c:v>43.677999999999997</c:v>
                </c:pt>
                <c:pt idx="41">
                  <c:v>43.533999999999999</c:v>
                </c:pt>
                <c:pt idx="42">
                  <c:v>43.442999999999998</c:v>
                </c:pt>
                <c:pt idx="43">
                  <c:v>43.414000000000001</c:v>
                </c:pt>
                <c:pt idx="44">
                  <c:v>43.442</c:v>
                </c:pt>
                <c:pt idx="45">
                  <c:v>43.554000000000002</c:v>
                </c:pt>
                <c:pt idx="46">
                  <c:v>43.658000000000001</c:v>
                </c:pt>
                <c:pt idx="47">
                  <c:v>43.779000000000003</c:v>
                </c:pt>
                <c:pt idx="48">
                  <c:v>43.915999999999997</c:v>
                </c:pt>
                <c:pt idx="49">
                  <c:v>44.064999999999998</c:v>
                </c:pt>
                <c:pt idx="50">
                  <c:v>44.246000000000002</c:v>
                </c:pt>
                <c:pt idx="51">
                  <c:v>44.389000000000003</c:v>
                </c:pt>
                <c:pt idx="52">
                  <c:v>44.514000000000003</c:v>
                </c:pt>
                <c:pt idx="53">
                  <c:v>44.616999999999997</c:v>
                </c:pt>
                <c:pt idx="54">
                  <c:v>44.703000000000003</c:v>
                </c:pt>
                <c:pt idx="55">
                  <c:v>44.743000000000002</c:v>
                </c:pt>
                <c:pt idx="56">
                  <c:v>44.838000000000001</c:v>
                </c:pt>
                <c:pt idx="57">
                  <c:v>44.962000000000003</c:v>
                </c:pt>
                <c:pt idx="58">
                  <c:v>45.116999999999997</c:v>
                </c:pt>
                <c:pt idx="59">
                  <c:v>45.298999999999999</c:v>
                </c:pt>
                <c:pt idx="60">
                  <c:v>45.548999999999999</c:v>
                </c:pt>
                <c:pt idx="61">
                  <c:v>45.715000000000003</c:v>
                </c:pt>
                <c:pt idx="62">
                  <c:v>45.837000000000003</c:v>
                </c:pt>
                <c:pt idx="63">
                  <c:v>45.912999999999997</c:v>
                </c:pt>
                <c:pt idx="64">
                  <c:v>45.953000000000003</c:v>
                </c:pt>
                <c:pt idx="65">
                  <c:v>45.993000000000009</c:v>
                </c:pt>
                <c:pt idx="66">
                  <c:v>45.90076392000001</c:v>
                </c:pt>
                <c:pt idx="67">
                  <c:v>45.945533440000005</c:v>
                </c:pt>
                <c:pt idx="68">
                  <c:v>46.040913560000007</c:v>
                </c:pt>
                <c:pt idx="69">
                  <c:v>46.180918080000005</c:v>
                </c:pt>
                <c:pt idx="70">
                  <c:v>46.046500000000009</c:v>
                </c:pt>
                <c:pt idx="71">
                  <c:v>46.01208192</c:v>
                </c:pt>
                <c:pt idx="72">
                  <c:v>45.752086439999999</c:v>
                </c:pt>
                <c:pt idx="73">
                  <c:v>45.547466560000004</c:v>
                </c:pt>
                <c:pt idx="74">
                  <c:v>45.092236079999999</c:v>
                </c:pt>
                <c:pt idx="75">
                  <c:v>44.5</c:v>
                </c:pt>
                <c:pt idx="76">
                  <c:v>43.9</c:v>
                </c:pt>
                <c:pt idx="77">
                  <c:v>43</c:v>
                </c:pt>
                <c:pt idx="78">
                  <c:v>42.1</c:v>
                </c:pt>
                <c:pt idx="79">
                  <c:v>41.2</c:v>
                </c:pt>
                <c:pt idx="80">
                  <c:v>40.1</c:v>
                </c:pt>
                <c:pt idx="81">
                  <c:v>39.1</c:v>
                </c:pt>
                <c:pt idx="82">
                  <c:v>38.1</c:v>
                </c:pt>
                <c:pt idx="83">
                  <c:v>37.4</c:v>
                </c:pt>
                <c:pt idx="84">
                  <c:v>36.200000000000003</c:v>
                </c:pt>
                <c:pt idx="85">
                  <c:v>35</c:v>
                </c:pt>
                <c:pt idx="86">
                  <c:v>34.299999999999997</c:v>
                </c:pt>
                <c:pt idx="87">
                  <c:v>33.9</c:v>
                </c:pt>
                <c:pt idx="88">
                  <c:v>33.4</c:v>
                </c:pt>
                <c:pt idx="89">
                  <c:v>33.1</c:v>
                </c:pt>
                <c:pt idx="90">
                  <c:v>32.700000000000003</c:v>
                </c:pt>
                <c:pt idx="91">
                  <c:v>32.299999999999997</c:v>
                </c:pt>
                <c:pt idx="92">
                  <c:v>31.4</c:v>
                </c:pt>
                <c:pt idx="93">
                  <c:v>30.4</c:v>
                </c:pt>
                <c:pt idx="94">
                  <c:v>29.9</c:v>
                </c:pt>
                <c:pt idx="95">
                  <c:v>29.4</c:v>
                </c:pt>
                <c:pt idx="96">
                  <c:v>29.1</c:v>
                </c:pt>
                <c:pt idx="97">
                  <c:v>28.7</c:v>
                </c:pt>
                <c:pt idx="98">
                  <c:v>28.3</c:v>
                </c:pt>
                <c:pt idx="99">
                  <c:v>27.7</c:v>
                </c:pt>
                <c:pt idx="100">
                  <c:v>27.1</c:v>
                </c:pt>
                <c:pt idx="101">
                  <c:v>26.4</c:v>
                </c:pt>
                <c:pt idx="102">
                  <c:v>25.8</c:v>
                </c:pt>
                <c:pt idx="103">
                  <c:v>25.1</c:v>
                </c:pt>
                <c:pt idx="104">
                  <c:v>24.6</c:v>
                </c:pt>
                <c:pt idx="105">
                  <c:v>24.2</c:v>
                </c:pt>
                <c:pt idx="106">
                  <c:v>23.8</c:v>
                </c:pt>
                <c:pt idx="107">
                  <c:v>23.4</c:v>
                </c:pt>
                <c:pt idx="108">
                  <c:v>22.8</c:v>
                </c:pt>
                <c:pt idx="109">
                  <c:v>22.4</c:v>
                </c:pt>
                <c:pt idx="110">
                  <c:v>21.9</c:v>
                </c:pt>
                <c:pt idx="111">
                  <c:v>21.5</c:v>
                </c:pt>
                <c:pt idx="112">
                  <c:v>21.1</c:v>
                </c:pt>
                <c:pt idx="113">
                  <c:v>20.8</c:v>
                </c:pt>
                <c:pt idx="114">
                  <c:v>20.6</c:v>
                </c:pt>
                <c:pt idx="115">
                  <c:v>20.3</c:v>
                </c:pt>
                <c:pt idx="116">
                  <c:v>20.100000000000001</c:v>
                </c:pt>
                <c:pt idx="117">
                  <c:v>19.899999999999999</c:v>
                </c:pt>
                <c:pt idx="118">
                  <c:v>19.600000000000001</c:v>
                </c:pt>
                <c:pt idx="119">
                  <c:v>19</c:v>
                </c:pt>
                <c:pt idx="120">
                  <c:v>18.2</c:v>
                </c:pt>
                <c:pt idx="121">
                  <c:v>17.7</c:v>
                </c:pt>
                <c:pt idx="122">
                  <c:v>17.2</c:v>
                </c:pt>
                <c:pt idx="123">
                  <c:v>17</c:v>
                </c:pt>
                <c:pt idx="124">
                  <c:v>16.899999999999999</c:v>
                </c:pt>
                <c:pt idx="125">
                  <c:v>16.600000000000001</c:v>
                </c:pt>
                <c:pt idx="126">
                  <c:v>16.399999999999999</c:v>
                </c:pt>
                <c:pt idx="127">
                  <c:v>16</c:v>
                </c:pt>
                <c:pt idx="128">
                  <c:v>15.7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28-4219-8AFB-28ED6134229D}"/>
            </c:ext>
          </c:extLst>
        </c:ser>
        <c:ser>
          <c:idx val="1"/>
          <c:order val="1"/>
          <c:tx>
            <c:strRef>
              <c:f>'Мексика-Колвер-WPP-реформа'!$L$2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'Мексика-Колвер-WPP-реформа'!$J$3:$J$131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'Мексика-Колвер-WPP-реформа'!$L$3:$L$131</c:f>
              <c:numCache>
                <c:formatCode>0.0</c:formatCode>
                <c:ptCount val="129"/>
                <c:pt idx="0">
                  <c:v>34.581000000000003</c:v>
                </c:pt>
                <c:pt idx="1">
                  <c:v>34.536000000000001</c:v>
                </c:pt>
                <c:pt idx="2">
                  <c:v>34.451000000000001</c:v>
                </c:pt>
                <c:pt idx="3">
                  <c:v>34.316000000000003</c:v>
                </c:pt>
                <c:pt idx="4">
                  <c:v>34.130000000000003</c:v>
                </c:pt>
                <c:pt idx="5">
                  <c:v>33.863</c:v>
                </c:pt>
                <c:pt idx="6">
                  <c:v>33.630000000000003</c:v>
                </c:pt>
                <c:pt idx="7">
                  <c:v>33.398000000000003</c:v>
                </c:pt>
                <c:pt idx="8">
                  <c:v>33.171999999999997</c:v>
                </c:pt>
                <c:pt idx="9">
                  <c:v>32.966000000000001</c:v>
                </c:pt>
                <c:pt idx="10">
                  <c:v>32.942599999999999</c:v>
                </c:pt>
                <c:pt idx="11">
                  <c:v>32.919199999999996</c:v>
                </c:pt>
                <c:pt idx="12">
                  <c:v>32.895800000000001</c:v>
                </c:pt>
                <c:pt idx="13">
                  <c:v>32.872399999999999</c:v>
                </c:pt>
                <c:pt idx="14">
                  <c:v>32.848999999999997</c:v>
                </c:pt>
                <c:pt idx="15">
                  <c:v>32.826000000000001</c:v>
                </c:pt>
                <c:pt idx="16">
                  <c:v>32.768000000000001</c:v>
                </c:pt>
                <c:pt idx="17">
                  <c:v>32.646000000000001</c:v>
                </c:pt>
                <c:pt idx="18">
                  <c:v>32.466999999999999</c:v>
                </c:pt>
                <c:pt idx="19">
                  <c:v>32.238999999999997</c:v>
                </c:pt>
                <c:pt idx="20">
                  <c:v>31.966000000000001</c:v>
                </c:pt>
                <c:pt idx="21">
                  <c:v>31.658000000000001</c:v>
                </c:pt>
                <c:pt idx="22">
                  <c:v>31.32</c:v>
                </c:pt>
                <c:pt idx="23">
                  <c:v>30.959</c:v>
                </c:pt>
                <c:pt idx="24">
                  <c:v>30.582999999999998</c:v>
                </c:pt>
                <c:pt idx="25">
                  <c:v>30.198</c:v>
                </c:pt>
                <c:pt idx="26">
                  <c:v>29.811</c:v>
                </c:pt>
                <c:pt idx="27">
                  <c:v>29.43</c:v>
                </c:pt>
                <c:pt idx="28">
                  <c:v>29.06</c:v>
                </c:pt>
                <c:pt idx="29">
                  <c:v>28.709</c:v>
                </c:pt>
                <c:pt idx="30">
                  <c:v>28.384</c:v>
                </c:pt>
                <c:pt idx="31">
                  <c:v>28.091000000000001</c:v>
                </c:pt>
                <c:pt idx="32">
                  <c:v>27.838000000000001</c:v>
                </c:pt>
                <c:pt idx="33">
                  <c:v>27.632000000000001</c:v>
                </c:pt>
                <c:pt idx="34">
                  <c:v>27.478999999999999</c:v>
                </c:pt>
                <c:pt idx="35">
                  <c:v>27.355</c:v>
                </c:pt>
                <c:pt idx="36">
                  <c:v>27.231000000000002</c:v>
                </c:pt>
                <c:pt idx="37">
                  <c:v>26.908999999999999</c:v>
                </c:pt>
                <c:pt idx="38">
                  <c:v>26.387</c:v>
                </c:pt>
                <c:pt idx="39">
                  <c:v>25.69</c:v>
                </c:pt>
                <c:pt idx="40">
                  <c:v>24.632000000000001</c:v>
                </c:pt>
                <c:pt idx="41">
                  <c:v>23.922999999999998</c:v>
                </c:pt>
                <c:pt idx="42">
                  <c:v>23.361999999999998</c:v>
                </c:pt>
                <c:pt idx="43">
                  <c:v>22.966000000000001</c:v>
                </c:pt>
                <c:pt idx="44">
                  <c:v>22.713000000000001</c:v>
                </c:pt>
                <c:pt idx="45">
                  <c:v>22.792000000000002</c:v>
                </c:pt>
                <c:pt idx="46">
                  <c:v>22.494</c:v>
                </c:pt>
                <c:pt idx="47">
                  <c:v>22.015000000000001</c:v>
                </c:pt>
                <c:pt idx="48">
                  <c:v>21.338000000000001</c:v>
                </c:pt>
                <c:pt idx="49">
                  <c:v>20.488</c:v>
                </c:pt>
                <c:pt idx="50">
                  <c:v>19.295000000000002</c:v>
                </c:pt>
                <c:pt idx="51">
                  <c:v>18.428000000000001</c:v>
                </c:pt>
                <c:pt idx="52">
                  <c:v>17.693999999999999</c:v>
                </c:pt>
                <c:pt idx="53">
                  <c:v>17.108000000000001</c:v>
                </c:pt>
                <c:pt idx="54">
                  <c:v>16.651</c:v>
                </c:pt>
                <c:pt idx="55">
                  <c:v>16.445</c:v>
                </c:pt>
                <c:pt idx="56">
                  <c:v>16.024999999999999</c:v>
                </c:pt>
                <c:pt idx="57">
                  <c:v>15.521000000000001</c:v>
                </c:pt>
                <c:pt idx="58">
                  <c:v>14.923</c:v>
                </c:pt>
                <c:pt idx="59">
                  <c:v>14.249000000000001</c:v>
                </c:pt>
                <c:pt idx="60">
                  <c:v>13.363</c:v>
                </c:pt>
                <c:pt idx="61">
                  <c:v>12.788</c:v>
                </c:pt>
                <c:pt idx="62">
                  <c:v>12.371</c:v>
                </c:pt>
                <c:pt idx="63">
                  <c:v>12.114000000000001</c:v>
                </c:pt>
                <c:pt idx="64">
                  <c:v>11.978</c:v>
                </c:pt>
                <c:pt idx="65">
                  <c:v>11.841999999999999</c:v>
                </c:pt>
                <c:pt idx="66">
                  <c:v>11.160472479999999</c:v>
                </c:pt>
                <c:pt idx="67">
                  <c:v>10.766991359999999</c:v>
                </c:pt>
                <c:pt idx="68">
                  <c:v>10.693926639999999</c:v>
                </c:pt>
                <c:pt idx="69">
                  <c:v>10.62703552</c:v>
                </c:pt>
                <c:pt idx="70">
                  <c:v>10.520999999999999</c:v>
                </c:pt>
                <c:pt idx="71">
                  <c:v>10.51496448</c:v>
                </c:pt>
                <c:pt idx="72">
                  <c:v>10.44807336</c:v>
                </c:pt>
                <c:pt idx="73">
                  <c:v>10.375008640000001</c:v>
                </c:pt>
                <c:pt idx="74">
                  <c:v>10.281527520000001</c:v>
                </c:pt>
                <c:pt idx="75">
                  <c:v>10</c:v>
                </c:pt>
                <c:pt idx="76">
                  <c:v>9.6999999999999993</c:v>
                </c:pt>
                <c:pt idx="77">
                  <c:v>9.3000000000000007</c:v>
                </c:pt>
                <c:pt idx="78">
                  <c:v>9</c:v>
                </c:pt>
                <c:pt idx="79">
                  <c:v>8.6</c:v>
                </c:pt>
                <c:pt idx="80">
                  <c:v>8.1999999999999993</c:v>
                </c:pt>
                <c:pt idx="81">
                  <c:v>7.9</c:v>
                </c:pt>
                <c:pt idx="82">
                  <c:v>7.6</c:v>
                </c:pt>
                <c:pt idx="83">
                  <c:v>7.4</c:v>
                </c:pt>
                <c:pt idx="84">
                  <c:v>7.1</c:v>
                </c:pt>
                <c:pt idx="85">
                  <c:v>6.9</c:v>
                </c:pt>
                <c:pt idx="86">
                  <c:v>6.7</c:v>
                </c:pt>
                <c:pt idx="87">
                  <c:v>6.6</c:v>
                </c:pt>
                <c:pt idx="88">
                  <c:v>6.5</c:v>
                </c:pt>
                <c:pt idx="89">
                  <c:v>6.4</c:v>
                </c:pt>
                <c:pt idx="90">
                  <c:v>6.3</c:v>
                </c:pt>
                <c:pt idx="91">
                  <c:v>6.2</c:v>
                </c:pt>
                <c:pt idx="92">
                  <c:v>6.1</c:v>
                </c:pt>
                <c:pt idx="93">
                  <c:v>6.1</c:v>
                </c:pt>
                <c:pt idx="94">
                  <c:v>6.2</c:v>
                </c:pt>
                <c:pt idx="95">
                  <c:v>6.2</c:v>
                </c:pt>
                <c:pt idx="96">
                  <c:v>6.1</c:v>
                </c:pt>
                <c:pt idx="97">
                  <c:v>6</c:v>
                </c:pt>
                <c:pt idx="98">
                  <c:v>5.9</c:v>
                </c:pt>
                <c:pt idx="99">
                  <c:v>5.8</c:v>
                </c:pt>
                <c:pt idx="100">
                  <c:v>5.7</c:v>
                </c:pt>
                <c:pt idx="101">
                  <c:v>5.6</c:v>
                </c:pt>
                <c:pt idx="102">
                  <c:v>5.6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5.4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5.7</c:v>
                </c:pt>
                <c:pt idx="117">
                  <c:v>5.7</c:v>
                </c:pt>
                <c:pt idx="118">
                  <c:v>5.7</c:v>
                </c:pt>
                <c:pt idx="119">
                  <c:v>5.7</c:v>
                </c:pt>
                <c:pt idx="120">
                  <c:v>5.8</c:v>
                </c:pt>
                <c:pt idx="121">
                  <c:v>5.9</c:v>
                </c:pt>
                <c:pt idx="122">
                  <c:v>6</c:v>
                </c:pt>
                <c:pt idx="123">
                  <c:v>6.1</c:v>
                </c:pt>
                <c:pt idx="124">
                  <c:v>6.1</c:v>
                </c:pt>
                <c:pt idx="125">
                  <c:v>8.4</c:v>
                </c:pt>
                <c:pt idx="126">
                  <c:v>9</c:v>
                </c:pt>
                <c:pt idx="127">
                  <c:v>6.5</c:v>
                </c:pt>
                <c:pt idx="128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28-4219-8AFB-28ED6134229D}"/>
            </c:ext>
          </c:extLst>
        </c:ser>
        <c:ser>
          <c:idx val="2"/>
          <c:order val="2"/>
          <c:tx>
            <c:strRef>
              <c:f>'Мексика-Колвер-WPP-реформа'!$M$2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'Мексика-Колвер-WPP-реформа'!$J$3:$J$131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'Мексика-Колвер-WPP-реформа'!$M$3:$M$131</c:f>
              <c:numCache>
                <c:formatCode>0.0</c:formatCode>
                <c:ptCount val="129"/>
                <c:pt idx="0">
                  <c:v>12.887999999999998</c:v>
                </c:pt>
                <c:pt idx="1">
                  <c:v>12.890999999999998</c:v>
                </c:pt>
                <c:pt idx="2">
                  <c:v>12.896999999999998</c:v>
                </c:pt>
                <c:pt idx="3">
                  <c:v>12.904999999999994</c:v>
                </c:pt>
                <c:pt idx="4">
                  <c:v>12.918999999999997</c:v>
                </c:pt>
                <c:pt idx="5">
                  <c:v>12.920999999999999</c:v>
                </c:pt>
                <c:pt idx="6">
                  <c:v>12.975999999999999</c:v>
                </c:pt>
                <c:pt idx="7">
                  <c:v>13.065999999999995</c:v>
                </c:pt>
                <c:pt idx="8">
                  <c:v>13.192</c:v>
                </c:pt>
                <c:pt idx="9">
                  <c:v>13.332999999999998</c:v>
                </c:pt>
                <c:pt idx="10">
                  <c:v>13.389400000000002</c:v>
                </c:pt>
                <c:pt idx="11">
                  <c:v>13.311800000000005</c:v>
                </c:pt>
                <c:pt idx="12">
                  <c:v>13.162199999999999</c:v>
                </c:pt>
                <c:pt idx="13">
                  <c:v>12.9176</c:v>
                </c:pt>
                <c:pt idx="14">
                  <c:v>12.751000000000005</c:v>
                </c:pt>
                <c:pt idx="15">
                  <c:v>12.583999999999996</c:v>
                </c:pt>
                <c:pt idx="16">
                  <c:v>12.458999999999996</c:v>
                </c:pt>
                <c:pt idx="17">
                  <c:v>12.411999999999999</c:v>
                </c:pt>
                <c:pt idx="18">
                  <c:v>12.436</c:v>
                </c:pt>
                <c:pt idx="19">
                  <c:v>12.522000000000006</c:v>
                </c:pt>
                <c:pt idx="20">
                  <c:v>12.665999999999997</c:v>
                </c:pt>
                <c:pt idx="21">
                  <c:v>12.859000000000002</c:v>
                </c:pt>
                <c:pt idx="22">
                  <c:v>13.094000000000001</c:v>
                </c:pt>
                <c:pt idx="23">
                  <c:v>13.364999999999998</c:v>
                </c:pt>
                <c:pt idx="24">
                  <c:v>13.663000000000004</c:v>
                </c:pt>
                <c:pt idx="25">
                  <c:v>13.981999999999999</c:v>
                </c:pt>
                <c:pt idx="26">
                  <c:v>14.316000000000003</c:v>
                </c:pt>
                <c:pt idx="27">
                  <c:v>14.655000000000001</c:v>
                </c:pt>
                <c:pt idx="28">
                  <c:v>14.994000000000003</c:v>
                </c:pt>
                <c:pt idx="29">
                  <c:v>15.325999999999997</c:v>
                </c:pt>
                <c:pt idx="30">
                  <c:v>15.643000000000001</c:v>
                </c:pt>
                <c:pt idx="31">
                  <c:v>15.939</c:v>
                </c:pt>
                <c:pt idx="32">
                  <c:v>16.204999999999998</c:v>
                </c:pt>
                <c:pt idx="33">
                  <c:v>16.434999999999999</c:v>
                </c:pt>
                <c:pt idx="34">
                  <c:v>16.622</c:v>
                </c:pt>
                <c:pt idx="35">
                  <c:v>16.785</c:v>
                </c:pt>
                <c:pt idx="36">
                  <c:v>16.948</c:v>
                </c:pt>
                <c:pt idx="37">
                  <c:v>17.255000000000003</c:v>
                </c:pt>
                <c:pt idx="38">
                  <c:v>17.695999999999998</c:v>
                </c:pt>
                <c:pt idx="39">
                  <c:v>18.252999999999997</c:v>
                </c:pt>
                <c:pt idx="40">
                  <c:v>19.045999999999996</c:v>
                </c:pt>
                <c:pt idx="41">
                  <c:v>19.611000000000001</c:v>
                </c:pt>
                <c:pt idx="42">
                  <c:v>20.081</c:v>
                </c:pt>
                <c:pt idx="43">
                  <c:v>20.448</c:v>
                </c:pt>
                <c:pt idx="44">
                  <c:v>20.728999999999999</c:v>
                </c:pt>
                <c:pt idx="45">
                  <c:v>20.762</c:v>
                </c:pt>
                <c:pt idx="46">
                  <c:v>21.164000000000001</c:v>
                </c:pt>
                <c:pt idx="47">
                  <c:v>21.764000000000003</c:v>
                </c:pt>
                <c:pt idx="48">
                  <c:v>22.577999999999996</c:v>
                </c:pt>
                <c:pt idx="49">
                  <c:v>23.576999999999998</c:v>
                </c:pt>
                <c:pt idx="50">
                  <c:v>24.951000000000001</c:v>
                </c:pt>
                <c:pt idx="51">
                  <c:v>25.961000000000002</c:v>
                </c:pt>
                <c:pt idx="52">
                  <c:v>26.820000000000004</c:v>
                </c:pt>
                <c:pt idx="53">
                  <c:v>27.508999999999997</c:v>
                </c:pt>
                <c:pt idx="54">
                  <c:v>28.052000000000003</c:v>
                </c:pt>
                <c:pt idx="55">
                  <c:v>28.298000000000002</c:v>
                </c:pt>
                <c:pt idx="56">
                  <c:v>28.813000000000002</c:v>
                </c:pt>
                <c:pt idx="57">
                  <c:v>29.441000000000003</c:v>
                </c:pt>
                <c:pt idx="58">
                  <c:v>30.193999999999996</c:v>
                </c:pt>
                <c:pt idx="59">
                  <c:v>31.049999999999997</c:v>
                </c:pt>
                <c:pt idx="60">
                  <c:v>32.186</c:v>
                </c:pt>
                <c:pt idx="61">
                  <c:v>32.927000000000007</c:v>
                </c:pt>
                <c:pt idx="62">
                  <c:v>33.466000000000001</c:v>
                </c:pt>
                <c:pt idx="63">
                  <c:v>33.798999999999992</c:v>
                </c:pt>
                <c:pt idx="64">
                  <c:v>33.975000000000001</c:v>
                </c:pt>
                <c:pt idx="65">
                  <c:v>34.15100000000001</c:v>
                </c:pt>
                <c:pt idx="66">
                  <c:v>34.740291440000007</c:v>
                </c:pt>
                <c:pt idx="67">
                  <c:v>35.178542080000007</c:v>
                </c:pt>
                <c:pt idx="68">
                  <c:v>35.346986920000006</c:v>
                </c:pt>
                <c:pt idx="69">
                  <c:v>35.553882560000005</c:v>
                </c:pt>
                <c:pt idx="70">
                  <c:v>35.525500000000008</c:v>
                </c:pt>
                <c:pt idx="71">
                  <c:v>35.497117439999997</c:v>
                </c:pt>
                <c:pt idx="72">
                  <c:v>35.304013079999997</c:v>
                </c:pt>
                <c:pt idx="73">
                  <c:v>35.172457919999999</c:v>
                </c:pt>
                <c:pt idx="74">
                  <c:v>34.810708559999995</c:v>
                </c:pt>
                <c:pt idx="75">
                  <c:v>34.5</c:v>
                </c:pt>
                <c:pt idx="76">
                  <c:v>34.200000000000003</c:v>
                </c:pt>
                <c:pt idx="77">
                  <c:v>33.700000000000003</c:v>
                </c:pt>
                <c:pt idx="78">
                  <c:v>33.1</c:v>
                </c:pt>
                <c:pt idx="79">
                  <c:v>32.6</c:v>
                </c:pt>
                <c:pt idx="80">
                  <c:v>31.900000000000002</c:v>
                </c:pt>
                <c:pt idx="81">
                  <c:v>31.200000000000003</c:v>
                </c:pt>
                <c:pt idx="82">
                  <c:v>30.5</c:v>
                </c:pt>
                <c:pt idx="83">
                  <c:v>30</c:v>
                </c:pt>
                <c:pt idx="84">
                  <c:v>29.1</c:v>
                </c:pt>
                <c:pt idx="85">
                  <c:v>28.1</c:v>
                </c:pt>
                <c:pt idx="86">
                  <c:v>27.599999999999998</c:v>
                </c:pt>
                <c:pt idx="87">
                  <c:v>27.299999999999997</c:v>
                </c:pt>
                <c:pt idx="88">
                  <c:v>26.9</c:v>
                </c:pt>
                <c:pt idx="89">
                  <c:v>26.700000000000003</c:v>
                </c:pt>
                <c:pt idx="90">
                  <c:v>26.400000000000002</c:v>
                </c:pt>
                <c:pt idx="91">
                  <c:v>26.099999999999998</c:v>
                </c:pt>
                <c:pt idx="92">
                  <c:v>25.299999999999997</c:v>
                </c:pt>
                <c:pt idx="93">
                  <c:v>24.299999999999997</c:v>
                </c:pt>
                <c:pt idx="94">
                  <c:v>23.7</c:v>
                </c:pt>
                <c:pt idx="95">
                  <c:v>23.2</c:v>
                </c:pt>
                <c:pt idx="96">
                  <c:v>23</c:v>
                </c:pt>
                <c:pt idx="97">
                  <c:v>22.7</c:v>
                </c:pt>
                <c:pt idx="98">
                  <c:v>22.4</c:v>
                </c:pt>
                <c:pt idx="99">
                  <c:v>21.9</c:v>
                </c:pt>
                <c:pt idx="100">
                  <c:v>21.400000000000002</c:v>
                </c:pt>
                <c:pt idx="101">
                  <c:v>20.799999999999997</c:v>
                </c:pt>
                <c:pt idx="102">
                  <c:v>20.200000000000003</c:v>
                </c:pt>
                <c:pt idx="103">
                  <c:v>19.600000000000001</c:v>
                </c:pt>
                <c:pt idx="104">
                  <c:v>19.100000000000001</c:v>
                </c:pt>
                <c:pt idx="105">
                  <c:v>18.7</c:v>
                </c:pt>
                <c:pt idx="106">
                  <c:v>18.399999999999999</c:v>
                </c:pt>
                <c:pt idx="107">
                  <c:v>17.899999999999999</c:v>
                </c:pt>
                <c:pt idx="108">
                  <c:v>17.3</c:v>
                </c:pt>
                <c:pt idx="109">
                  <c:v>16.899999999999999</c:v>
                </c:pt>
                <c:pt idx="110">
                  <c:v>16.399999999999999</c:v>
                </c:pt>
                <c:pt idx="111">
                  <c:v>15.9</c:v>
                </c:pt>
                <c:pt idx="112">
                  <c:v>15.500000000000002</c:v>
                </c:pt>
                <c:pt idx="113">
                  <c:v>15.100000000000001</c:v>
                </c:pt>
                <c:pt idx="114">
                  <c:v>14.900000000000002</c:v>
                </c:pt>
                <c:pt idx="115">
                  <c:v>14.600000000000001</c:v>
                </c:pt>
                <c:pt idx="116">
                  <c:v>14.400000000000002</c:v>
                </c:pt>
                <c:pt idx="117">
                  <c:v>14.2</c:v>
                </c:pt>
                <c:pt idx="118">
                  <c:v>13.900000000000002</c:v>
                </c:pt>
                <c:pt idx="119">
                  <c:v>13.3</c:v>
                </c:pt>
                <c:pt idx="120">
                  <c:v>12.399999999999999</c:v>
                </c:pt>
                <c:pt idx="121">
                  <c:v>11.799999999999999</c:v>
                </c:pt>
                <c:pt idx="122">
                  <c:v>11.2</c:v>
                </c:pt>
                <c:pt idx="123">
                  <c:v>10.9</c:v>
                </c:pt>
                <c:pt idx="124">
                  <c:v>10.799999999999999</c:v>
                </c:pt>
                <c:pt idx="125">
                  <c:v>8.2000000000000011</c:v>
                </c:pt>
                <c:pt idx="126">
                  <c:v>7.3999999999999986</c:v>
                </c:pt>
                <c:pt idx="127">
                  <c:v>9.5</c:v>
                </c:pt>
                <c:pt idx="128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28-4219-8AFB-28ED61342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739504"/>
        <c:axId val="730740488"/>
      </c:scatterChart>
      <c:valAx>
        <c:axId val="730739504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40488"/>
        <c:crosses val="autoZero"/>
        <c:crossBetween val="midCat"/>
        <c:majorUnit val="10"/>
      </c:valAx>
      <c:valAx>
        <c:axId val="730740488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3950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 (Колвер</a:t>
            </a:r>
            <a:r>
              <a:rPr lang="ru-RU" baseline="0"/>
              <a:t> </a:t>
            </a:r>
            <a:r>
              <a:rPr lang="en-US" baseline="0"/>
              <a:t>+ CONAPO 2025</a:t>
            </a:r>
            <a:r>
              <a:rPr lang="ru-RU"/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'Мексика-Колвер-CONAPO'!$J$2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'Мексика-Колвер-CONAPO'!$I$3:$I$131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'Мексика-Колвер-CONAPO'!$J$3:$J$131</c:f>
              <c:numCache>
                <c:formatCode>0.0</c:formatCode>
                <c:ptCount val="129"/>
                <c:pt idx="0">
                  <c:v>47.469000000000001</c:v>
                </c:pt>
                <c:pt idx="1">
                  <c:v>47.427</c:v>
                </c:pt>
                <c:pt idx="2">
                  <c:v>47.347999999999999</c:v>
                </c:pt>
                <c:pt idx="3">
                  <c:v>47.220999999999997</c:v>
                </c:pt>
                <c:pt idx="4">
                  <c:v>47.048999999999999</c:v>
                </c:pt>
                <c:pt idx="5">
                  <c:v>46.783999999999999</c:v>
                </c:pt>
                <c:pt idx="6">
                  <c:v>46.606000000000002</c:v>
                </c:pt>
                <c:pt idx="7">
                  <c:v>46.463999999999999</c:v>
                </c:pt>
                <c:pt idx="8">
                  <c:v>46.363999999999997</c:v>
                </c:pt>
                <c:pt idx="9">
                  <c:v>46.298999999999999</c:v>
                </c:pt>
                <c:pt idx="10">
                  <c:v>46.332000000000001</c:v>
                </c:pt>
                <c:pt idx="11">
                  <c:v>46.231000000000002</c:v>
                </c:pt>
                <c:pt idx="12">
                  <c:v>46.058</c:v>
                </c:pt>
                <c:pt idx="13">
                  <c:v>45.79</c:v>
                </c:pt>
                <c:pt idx="14">
                  <c:v>45.6</c:v>
                </c:pt>
                <c:pt idx="15">
                  <c:v>44.753999999999998</c:v>
                </c:pt>
                <c:pt idx="16">
                  <c:v>44.027999999999999</c:v>
                </c:pt>
                <c:pt idx="17">
                  <c:v>43.237000000000002</c:v>
                </c:pt>
                <c:pt idx="18">
                  <c:v>42.4</c:v>
                </c:pt>
                <c:pt idx="19">
                  <c:v>41.552</c:v>
                </c:pt>
                <c:pt idx="20">
                  <c:v>40.398000000000003</c:v>
                </c:pt>
                <c:pt idx="21">
                  <c:v>40.020000000000003</c:v>
                </c:pt>
                <c:pt idx="22">
                  <c:v>40.115000000000002</c:v>
                </c:pt>
                <c:pt idx="23">
                  <c:v>40.716000000000001</c:v>
                </c:pt>
                <c:pt idx="24">
                  <c:v>41.774999999999999</c:v>
                </c:pt>
                <c:pt idx="25">
                  <c:v>43.826000000000001</c:v>
                </c:pt>
                <c:pt idx="26">
                  <c:v>44.978999999999999</c:v>
                </c:pt>
                <c:pt idx="27">
                  <c:v>45.73</c:v>
                </c:pt>
                <c:pt idx="28">
                  <c:v>46.014000000000003</c:v>
                </c:pt>
                <c:pt idx="29">
                  <c:v>45.866999999999997</c:v>
                </c:pt>
                <c:pt idx="30">
                  <c:v>44.962000000000003</c:v>
                </c:pt>
                <c:pt idx="31">
                  <c:v>44.505000000000003</c:v>
                </c:pt>
                <c:pt idx="32">
                  <c:v>44.165999999999997</c:v>
                </c:pt>
                <c:pt idx="33">
                  <c:v>43.98</c:v>
                </c:pt>
                <c:pt idx="34">
                  <c:v>43.933</c:v>
                </c:pt>
                <c:pt idx="35">
                  <c:v>44.14</c:v>
                </c:pt>
                <c:pt idx="36">
                  <c:v>44.179000000000002</c:v>
                </c:pt>
                <c:pt idx="37">
                  <c:v>44.164000000000001</c:v>
                </c:pt>
                <c:pt idx="38">
                  <c:v>44.082999999999998</c:v>
                </c:pt>
                <c:pt idx="39">
                  <c:v>43.942999999999998</c:v>
                </c:pt>
                <c:pt idx="40">
                  <c:v>43.677999999999997</c:v>
                </c:pt>
                <c:pt idx="41">
                  <c:v>43.533999999999999</c:v>
                </c:pt>
                <c:pt idx="42">
                  <c:v>43.442999999999998</c:v>
                </c:pt>
                <c:pt idx="43">
                  <c:v>43.414000000000001</c:v>
                </c:pt>
                <c:pt idx="44">
                  <c:v>43.442</c:v>
                </c:pt>
                <c:pt idx="45">
                  <c:v>43.554000000000002</c:v>
                </c:pt>
                <c:pt idx="46">
                  <c:v>43.658000000000001</c:v>
                </c:pt>
                <c:pt idx="47">
                  <c:v>43.779000000000003</c:v>
                </c:pt>
                <c:pt idx="48">
                  <c:v>43.915999999999997</c:v>
                </c:pt>
                <c:pt idx="49">
                  <c:v>44.064999999999998</c:v>
                </c:pt>
                <c:pt idx="50">
                  <c:v>44.246000000000002</c:v>
                </c:pt>
                <c:pt idx="51">
                  <c:v>44.389000000000003</c:v>
                </c:pt>
                <c:pt idx="52">
                  <c:v>44.514000000000003</c:v>
                </c:pt>
                <c:pt idx="53">
                  <c:v>44.616999999999997</c:v>
                </c:pt>
                <c:pt idx="54">
                  <c:v>44.703000000000003</c:v>
                </c:pt>
                <c:pt idx="55">
                  <c:v>44.743000000000002</c:v>
                </c:pt>
                <c:pt idx="56">
                  <c:v>44.838000000000001</c:v>
                </c:pt>
                <c:pt idx="57">
                  <c:v>45</c:v>
                </c:pt>
                <c:pt idx="58">
                  <c:v>45.3</c:v>
                </c:pt>
                <c:pt idx="59">
                  <c:v>45.7</c:v>
                </c:pt>
                <c:pt idx="60">
                  <c:v>45.9</c:v>
                </c:pt>
                <c:pt idx="61">
                  <c:v>45.8</c:v>
                </c:pt>
                <c:pt idx="62">
                  <c:v>45.8</c:v>
                </c:pt>
                <c:pt idx="63">
                  <c:v>46</c:v>
                </c:pt>
                <c:pt idx="64">
                  <c:v>46.2</c:v>
                </c:pt>
                <c:pt idx="65">
                  <c:v>46.3</c:v>
                </c:pt>
                <c:pt idx="66">
                  <c:v>46.3</c:v>
                </c:pt>
                <c:pt idx="67">
                  <c:v>46.1</c:v>
                </c:pt>
                <c:pt idx="68">
                  <c:v>46</c:v>
                </c:pt>
                <c:pt idx="69">
                  <c:v>45.8</c:v>
                </c:pt>
                <c:pt idx="70">
                  <c:v>45.3</c:v>
                </c:pt>
                <c:pt idx="71">
                  <c:v>44.9</c:v>
                </c:pt>
                <c:pt idx="72">
                  <c:v>44.6</c:v>
                </c:pt>
                <c:pt idx="73">
                  <c:v>44.3</c:v>
                </c:pt>
                <c:pt idx="74">
                  <c:v>43.9</c:v>
                </c:pt>
                <c:pt idx="75">
                  <c:v>43.5</c:v>
                </c:pt>
                <c:pt idx="76">
                  <c:v>43</c:v>
                </c:pt>
                <c:pt idx="77">
                  <c:v>42.5</c:v>
                </c:pt>
                <c:pt idx="78">
                  <c:v>41.9</c:v>
                </c:pt>
                <c:pt idx="79">
                  <c:v>41.1</c:v>
                </c:pt>
                <c:pt idx="80">
                  <c:v>40</c:v>
                </c:pt>
                <c:pt idx="81">
                  <c:v>38.700000000000003</c:v>
                </c:pt>
                <c:pt idx="82">
                  <c:v>37.5</c:v>
                </c:pt>
                <c:pt idx="83">
                  <c:v>36.4</c:v>
                </c:pt>
                <c:pt idx="84">
                  <c:v>35.5</c:v>
                </c:pt>
                <c:pt idx="85">
                  <c:v>34.700000000000003</c:v>
                </c:pt>
                <c:pt idx="86">
                  <c:v>34.1</c:v>
                </c:pt>
                <c:pt idx="87">
                  <c:v>33.6</c:v>
                </c:pt>
                <c:pt idx="88">
                  <c:v>33.1</c:v>
                </c:pt>
                <c:pt idx="89">
                  <c:v>32.6</c:v>
                </c:pt>
                <c:pt idx="90">
                  <c:v>32.1</c:v>
                </c:pt>
                <c:pt idx="91">
                  <c:v>31.5</c:v>
                </c:pt>
                <c:pt idx="92">
                  <c:v>31</c:v>
                </c:pt>
                <c:pt idx="93">
                  <c:v>30.6</c:v>
                </c:pt>
                <c:pt idx="94">
                  <c:v>30.3</c:v>
                </c:pt>
                <c:pt idx="95">
                  <c:v>30</c:v>
                </c:pt>
                <c:pt idx="96">
                  <c:v>29.6</c:v>
                </c:pt>
                <c:pt idx="97">
                  <c:v>29.1</c:v>
                </c:pt>
                <c:pt idx="98">
                  <c:v>28.4</c:v>
                </c:pt>
                <c:pt idx="99">
                  <c:v>27.7</c:v>
                </c:pt>
                <c:pt idx="100">
                  <c:v>27</c:v>
                </c:pt>
                <c:pt idx="101">
                  <c:v>26.3</c:v>
                </c:pt>
                <c:pt idx="102">
                  <c:v>25.7</c:v>
                </c:pt>
                <c:pt idx="103">
                  <c:v>25.4</c:v>
                </c:pt>
                <c:pt idx="104">
                  <c:v>25.1</c:v>
                </c:pt>
                <c:pt idx="105">
                  <c:v>24.7</c:v>
                </c:pt>
                <c:pt idx="106">
                  <c:v>24.1</c:v>
                </c:pt>
                <c:pt idx="107">
                  <c:v>23.5</c:v>
                </c:pt>
                <c:pt idx="108">
                  <c:v>22.9</c:v>
                </c:pt>
                <c:pt idx="109">
                  <c:v>22.4</c:v>
                </c:pt>
                <c:pt idx="110">
                  <c:v>22.1</c:v>
                </c:pt>
                <c:pt idx="111">
                  <c:v>21.8</c:v>
                </c:pt>
                <c:pt idx="112">
                  <c:v>21.6</c:v>
                </c:pt>
                <c:pt idx="113">
                  <c:v>21.3</c:v>
                </c:pt>
                <c:pt idx="114">
                  <c:v>21</c:v>
                </c:pt>
                <c:pt idx="115">
                  <c:v>20.5</c:v>
                </c:pt>
                <c:pt idx="116">
                  <c:v>20</c:v>
                </c:pt>
                <c:pt idx="117">
                  <c:v>19.5</c:v>
                </c:pt>
                <c:pt idx="118">
                  <c:v>19.100000000000001</c:v>
                </c:pt>
                <c:pt idx="119">
                  <c:v>18.7</c:v>
                </c:pt>
                <c:pt idx="120">
                  <c:v>18.3</c:v>
                </c:pt>
                <c:pt idx="121">
                  <c:v>17.7</c:v>
                </c:pt>
                <c:pt idx="122">
                  <c:v>17.3</c:v>
                </c:pt>
                <c:pt idx="123">
                  <c:v>17.100000000000001</c:v>
                </c:pt>
                <c:pt idx="124">
                  <c:v>16.899999999999999</c:v>
                </c:pt>
                <c:pt idx="125">
                  <c:v>16.600000000000001</c:v>
                </c:pt>
                <c:pt idx="126">
                  <c:v>16.3</c:v>
                </c:pt>
                <c:pt idx="127">
                  <c:v>16.100000000000001</c:v>
                </c:pt>
                <c:pt idx="128">
                  <c:v>15.8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7F-4BB6-A23F-61364A0B6F9E}"/>
            </c:ext>
          </c:extLst>
        </c:ser>
        <c:ser>
          <c:idx val="1"/>
          <c:order val="1"/>
          <c:tx>
            <c:strRef>
              <c:f>'Мексика-Колвер-CONAPO'!$K$2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'Мексика-Колвер-CONAPO'!$I$3:$I$131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'Мексика-Колвер-CONAPO'!$K$3:$K$131</c:f>
              <c:numCache>
                <c:formatCode>0.0</c:formatCode>
                <c:ptCount val="129"/>
                <c:pt idx="0">
                  <c:v>34.581000000000003</c:v>
                </c:pt>
                <c:pt idx="1">
                  <c:v>34.536000000000001</c:v>
                </c:pt>
                <c:pt idx="2">
                  <c:v>34.451000000000001</c:v>
                </c:pt>
                <c:pt idx="3">
                  <c:v>34.316000000000003</c:v>
                </c:pt>
                <c:pt idx="4">
                  <c:v>34.130000000000003</c:v>
                </c:pt>
                <c:pt idx="5">
                  <c:v>33.863</c:v>
                </c:pt>
                <c:pt idx="6">
                  <c:v>33.630000000000003</c:v>
                </c:pt>
                <c:pt idx="7">
                  <c:v>33.398000000000003</c:v>
                </c:pt>
                <c:pt idx="8">
                  <c:v>33.171999999999997</c:v>
                </c:pt>
                <c:pt idx="9">
                  <c:v>32.966000000000001</c:v>
                </c:pt>
                <c:pt idx="10">
                  <c:v>32.942599999999999</c:v>
                </c:pt>
                <c:pt idx="11">
                  <c:v>32.919199999999996</c:v>
                </c:pt>
                <c:pt idx="12">
                  <c:v>32.895800000000001</c:v>
                </c:pt>
                <c:pt idx="13">
                  <c:v>32.872399999999999</c:v>
                </c:pt>
                <c:pt idx="14">
                  <c:v>32.848999999999997</c:v>
                </c:pt>
                <c:pt idx="15">
                  <c:v>39.755000000000003</c:v>
                </c:pt>
                <c:pt idx="16">
                  <c:v>43.747999999999998</c:v>
                </c:pt>
                <c:pt idx="17">
                  <c:v>47.228000000000002</c:v>
                </c:pt>
                <c:pt idx="18">
                  <c:v>49.844999999999999</c:v>
                </c:pt>
                <c:pt idx="19">
                  <c:v>51.515999999999998</c:v>
                </c:pt>
                <c:pt idx="20">
                  <c:v>52.478000000000002</c:v>
                </c:pt>
                <c:pt idx="21">
                  <c:v>51.744999999999997</c:v>
                </c:pt>
                <c:pt idx="22">
                  <c:v>49.595999999999997</c:v>
                </c:pt>
                <c:pt idx="23">
                  <c:v>46.064999999999998</c:v>
                </c:pt>
                <c:pt idx="24">
                  <c:v>41.4</c:v>
                </c:pt>
                <c:pt idx="25">
                  <c:v>34.360999999999997</c:v>
                </c:pt>
                <c:pt idx="26">
                  <c:v>30.233000000000001</c:v>
                </c:pt>
                <c:pt idx="27">
                  <c:v>27.291</c:v>
                </c:pt>
                <c:pt idx="28">
                  <c:v>25.574999999999999</c:v>
                </c:pt>
                <c:pt idx="29">
                  <c:v>24.937000000000001</c:v>
                </c:pt>
                <c:pt idx="30">
                  <c:v>26.001000000000001</c:v>
                </c:pt>
                <c:pt idx="31">
                  <c:v>26.396999999999998</c:v>
                </c:pt>
                <c:pt idx="32">
                  <c:v>26.771000000000001</c:v>
                </c:pt>
                <c:pt idx="33">
                  <c:v>27.05</c:v>
                </c:pt>
                <c:pt idx="34">
                  <c:v>27.225999999999999</c:v>
                </c:pt>
                <c:pt idx="35">
                  <c:v>27.355</c:v>
                </c:pt>
                <c:pt idx="36">
                  <c:v>27.231000000000002</c:v>
                </c:pt>
                <c:pt idx="37">
                  <c:v>26.908999999999999</c:v>
                </c:pt>
                <c:pt idx="38">
                  <c:v>26.387</c:v>
                </c:pt>
                <c:pt idx="39">
                  <c:v>25.69</c:v>
                </c:pt>
                <c:pt idx="40">
                  <c:v>24.632000000000001</c:v>
                </c:pt>
                <c:pt idx="41">
                  <c:v>23.922999999999998</c:v>
                </c:pt>
                <c:pt idx="42">
                  <c:v>23.361999999999998</c:v>
                </c:pt>
                <c:pt idx="43">
                  <c:v>22.966000000000001</c:v>
                </c:pt>
                <c:pt idx="44">
                  <c:v>22.713000000000001</c:v>
                </c:pt>
                <c:pt idx="45">
                  <c:v>22.792000000000002</c:v>
                </c:pt>
                <c:pt idx="46">
                  <c:v>22.494</c:v>
                </c:pt>
                <c:pt idx="47">
                  <c:v>22.015000000000001</c:v>
                </c:pt>
                <c:pt idx="48">
                  <c:v>21.338000000000001</c:v>
                </c:pt>
                <c:pt idx="49">
                  <c:v>20.488</c:v>
                </c:pt>
                <c:pt idx="50">
                  <c:v>19.295000000000002</c:v>
                </c:pt>
                <c:pt idx="51">
                  <c:v>18.428000000000001</c:v>
                </c:pt>
                <c:pt idx="52">
                  <c:v>18.049500000000002</c:v>
                </c:pt>
                <c:pt idx="53">
                  <c:v>17.670999999999999</c:v>
                </c:pt>
                <c:pt idx="54">
                  <c:v>17.2925</c:v>
                </c:pt>
                <c:pt idx="55">
                  <c:v>16.914000000000001</c:v>
                </c:pt>
                <c:pt idx="56">
                  <c:v>16.535499999999999</c:v>
                </c:pt>
                <c:pt idx="57">
                  <c:v>16.157</c:v>
                </c:pt>
                <c:pt idx="58">
                  <c:v>15.778500000000001</c:v>
                </c:pt>
                <c:pt idx="59">
                  <c:v>15.4</c:v>
                </c:pt>
                <c:pt idx="60">
                  <c:v>15</c:v>
                </c:pt>
                <c:pt idx="61">
                  <c:v>14.4</c:v>
                </c:pt>
                <c:pt idx="62">
                  <c:v>14</c:v>
                </c:pt>
                <c:pt idx="63">
                  <c:v>13.5</c:v>
                </c:pt>
                <c:pt idx="64">
                  <c:v>13.1</c:v>
                </c:pt>
                <c:pt idx="65">
                  <c:v>12.8</c:v>
                </c:pt>
                <c:pt idx="66">
                  <c:v>12.3</c:v>
                </c:pt>
                <c:pt idx="67">
                  <c:v>12.1</c:v>
                </c:pt>
                <c:pt idx="68">
                  <c:v>11.9</c:v>
                </c:pt>
                <c:pt idx="69">
                  <c:v>11.4</c:v>
                </c:pt>
                <c:pt idx="70">
                  <c:v>11.2</c:v>
                </c:pt>
                <c:pt idx="71">
                  <c:v>10.9</c:v>
                </c:pt>
                <c:pt idx="72">
                  <c:v>10.5</c:v>
                </c:pt>
                <c:pt idx="73">
                  <c:v>10.5</c:v>
                </c:pt>
                <c:pt idx="74">
                  <c:v>10.1</c:v>
                </c:pt>
                <c:pt idx="75">
                  <c:v>10.3</c:v>
                </c:pt>
                <c:pt idx="76">
                  <c:v>9.3000000000000007</c:v>
                </c:pt>
                <c:pt idx="77">
                  <c:v>9</c:v>
                </c:pt>
                <c:pt idx="78">
                  <c:v>8.8000000000000007</c:v>
                </c:pt>
                <c:pt idx="79">
                  <c:v>8.3000000000000007</c:v>
                </c:pt>
                <c:pt idx="80">
                  <c:v>8.1</c:v>
                </c:pt>
                <c:pt idx="81">
                  <c:v>7.8</c:v>
                </c:pt>
                <c:pt idx="82">
                  <c:v>7.5</c:v>
                </c:pt>
                <c:pt idx="83">
                  <c:v>7.3</c:v>
                </c:pt>
                <c:pt idx="84">
                  <c:v>7.1</c:v>
                </c:pt>
                <c:pt idx="85">
                  <c:v>6.9</c:v>
                </c:pt>
                <c:pt idx="86">
                  <c:v>6.7</c:v>
                </c:pt>
                <c:pt idx="87">
                  <c:v>6.4</c:v>
                </c:pt>
                <c:pt idx="88">
                  <c:v>6.3</c:v>
                </c:pt>
                <c:pt idx="89">
                  <c:v>6.1</c:v>
                </c:pt>
                <c:pt idx="90">
                  <c:v>6</c:v>
                </c:pt>
                <c:pt idx="91">
                  <c:v>5.8</c:v>
                </c:pt>
                <c:pt idx="92">
                  <c:v>5.6</c:v>
                </c:pt>
                <c:pt idx="93">
                  <c:v>5.6</c:v>
                </c:pt>
                <c:pt idx="94">
                  <c:v>5.6</c:v>
                </c:pt>
                <c:pt idx="95">
                  <c:v>5.4</c:v>
                </c:pt>
                <c:pt idx="96">
                  <c:v>5.2</c:v>
                </c:pt>
                <c:pt idx="97">
                  <c:v>5.2</c:v>
                </c:pt>
                <c:pt idx="98">
                  <c:v>5.0999999999999996</c:v>
                </c:pt>
                <c:pt idx="99">
                  <c:v>5.0999999999999996</c:v>
                </c:pt>
                <c:pt idx="100">
                  <c:v>5.0999999999999996</c:v>
                </c:pt>
                <c:pt idx="101">
                  <c:v>5.0999999999999996</c:v>
                </c:pt>
                <c:pt idx="102">
                  <c:v>5</c:v>
                </c:pt>
                <c:pt idx="103">
                  <c:v>5</c:v>
                </c:pt>
                <c:pt idx="104">
                  <c:v>4.9000000000000004</c:v>
                </c:pt>
                <c:pt idx="105">
                  <c:v>4.8</c:v>
                </c:pt>
                <c:pt idx="106">
                  <c:v>4.7</c:v>
                </c:pt>
                <c:pt idx="107">
                  <c:v>4.8</c:v>
                </c:pt>
                <c:pt idx="108">
                  <c:v>4.8</c:v>
                </c:pt>
                <c:pt idx="109">
                  <c:v>4.8</c:v>
                </c:pt>
                <c:pt idx="110">
                  <c:v>4.9000000000000004</c:v>
                </c:pt>
                <c:pt idx="111">
                  <c:v>4.8</c:v>
                </c:pt>
                <c:pt idx="112">
                  <c:v>4.9000000000000004</c:v>
                </c:pt>
                <c:pt idx="113">
                  <c:v>5.0999999999999996</c:v>
                </c:pt>
                <c:pt idx="114">
                  <c:v>5.2</c:v>
                </c:pt>
                <c:pt idx="115">
                  <c:v>5.4</c:v>
                </c:pt>
                <c:pt idx="116">
                  <c:v>5.3</c:v>
                </c:pt>
                <c:pt idx="117">
                  <c:v>5.3</c:v>
                </c:pt>
                <c:pt idx="118">
                  <c:v>5.3</c:v>
                </c:pt>
                <c:pt idx="119">
                  <c:v>5.4</c:v>
                </c:pt>
                <c:pt idx="120">
                  <c:v>5.5</c:v>
                </c:pt>
                <c:pt idx="121">
                  <c:v>5.7</c:v>
                </c:pt>
                <c:pt idx="122">
                  <c:v>5.8</c:v>
                </c:pt>
                <c:pt idx="123">
                  <c:v>5.9</c:v>
                </c:pt>
                <c:pt idx="124">
                  <c:v>6</c:v>
                </c:pt>
                <c:pt idx="125">
                  <c:v>9.3000000000000007</c:v>
                </c:pt>
                <c:pt idx="126">
                  <c:v>9.5</c:v>
                </c:pt>
                <c:pt idx="127">
                  <c:v>6.1</c:v>
                </c:pt>
                <c:pt idx="128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7F-4BB6-A23F-61364A0B6F9E}"/>
            </c:ext>
          </c:extLst>
        </c:ser>
        <c:ser>
          <c:idx val="2"/>
          <c:order val="2"/>
          <c:tx>
            <c:strRef>
              <c:f>'Мексика-Колвер-CONAPO'!$L$2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'Мексика-Колвер-CONAPO'!$I$3:$I$131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'Мексика-Колвер-CONAPO'!$L$3:$L$131</c:f>
              <c:numCache>
                <c:formatCode>0.0</c:formatCode>
                <c:ptCount val="129"/>
                <c:pt idx="0">
                  <c:v>12.887999999999998</c:v>
                </c:pt>
                <c:pt idx="1">
                  <c:v>12.890999999999998</c:v>
                </c:pt>
                <c:pt idx="2">
                  <c:v>12.896999999999998</c:v>
                </c:pt>
                <c:pt idx="3">
                  <c:v>12.904999999999994</c:v>
                </c:pt>
                <c:pt idx="4">
                  <c:v>12.918999999999997</c:v>
                </c:pt>
                <c:pt idx="5">
                  <c:v>12.920999999999999</c:v>
                </c:pt>
                <c:pt idx="6">
                  <c:v>12.975999999999999</c:v>
                </c:pt>
                <c:pt idx="7">
                  <c:v>13.065999999999995</c:v>
                </c:pt>
                <c:pt idx="8">
                  <c:v>13.192</c:v>
                </c:pt>
                <c:pt idx="9">
                  <c:v>13.332999999999998</c:v>
                </c:pt>
                <c:pt idx="10">
                  <c:v>13.389400000000002</c:v>
                </c:pt>
                <c:pt idx="11">
                  <c:v>13.311800000000005</c:v>
                </c:pt>
                <c:pt idx="12">
                  <c:v>13.162199999999999</c:v>
                </c:pt>
                <c:pt idx="13">
                  <c:v>12.9176</c:v>
                </c:pt>
                <c:pt idx="14">
                  <c:v>12.751000000000005</c:v>
                </c:pt>
                <c:pt idx="15">
                  <c:v>4.9989999999999952</c:v>
                </c:pt>
                <c:pt idx="16">
                  <c:v>0.28000000000000114</c:v>
                </c:pt>
                <c:pt idx="17">
                  <c:v>-3.9909999999999997</c:v>
                </c:pt>
                <c:pt idx="18">
                  <c:v>-7.4450000000000003</c:v>
                </c:pt>
                <c:pt idx="19">
                  <c:v>-9.9639999999999986</c:v>
                </c:pt>
                <c:pt idx="20">
                  <c:v>-12.079999999999998</c:v>
                </c:pt>
                <c:pt idx="21">
                  <c:v>-11.724999999999994</c:v>
                </c:pt>
                <c:pt idx="22">
                  <c:v>-9.4809999999999945</c:v>
                </c:pt>
                <c:pt idx="23">
                  <c:v>-5.3489999999999966</c:v>
                </c:pt>
                <c:pt idx="24">
                  <c:v>0.375</c:v>
                </c:pt>
                <c:pt idx="25">
                  <c:v>9.4650000000000034</c:v>
                </c:pt>
                <c:pt idx="26">
                  <c:v>14.745999999999999</c:v>
                </c:pt>
                <c:pt idx="27">
                  <c:v>18.438999999999997</c:v>
                </c:pt>
                <c:pt idx="28">
                  <c:v>20.439000000000004</c:v>
                </c:pt>
                <c:pt idx="29">
                  <c:v>20.929999999999996</c:v>
                </c:pt>
                <c:pt idx="30">
                  <c:v>18.961000000000002</c:v>
                </c:pt>
                <c:pt idx="31">
                  <c:v>18.108000000000004</c:v>
                </c:pt>
                <c:pt idx="32">
                  <c:v>17.394999999999996</c:v>
                </c:pt>
                <c:pt idx="33">
                  <c:v>16.929999999999996</c:v>
                </c:pt>
                <c:pt idx="34">
                  <c:v>16.707000000000001</c:v>
                </c:pt>
                <c:pt idx="35">
                  <c:v>16.785</c:v>
                </c:pt>
                <c:pt idx="36">
                  <c:v>16.948</c:v>
                </c:pt>
                <c:pt idx="37">
                  <c:v>17.255000000000003</c:v>
                </c:pt>
                <c:pt idx="38">
                  <c:v>17.695999999999998</c:v>
                </c:pt>
                <c:pt idx="39">
                  <c:v>18.252999999999997</c:v>
                </c:pt>
                <c:pt idx="40">
                  <c:v>19.045999999999996</c:v>
                </c:pt>
                <c:pt idx="41">
                  <c:v>19.611000000000001</c:v>
                </c:pt>
                <c:pt idx="42">
                  <c:v>20.081</c:v>
                </c:pt>
                <c:pt idx="43">
                  <c:v>20.448</c:v>
                </c:pt>
                <c:pt idx="44">
                  <c:v>20.728999999999999</c:v>
                </c:pt>
                <c:pt idx="45">
                  <c:v>20.762</c:v>
                </c:pt>
                <c:pt idx="46">
                  <c:v>21.164000000000001</c:v>
                </c:pt>
                <c:pt idx="47">
                  <c:v>21.764000000000003</c:v>
                </c:pt>
                <c:pt idx="48">
                  <c:v>22.577999999999996</c:v>
                </c:pt>
                <c:pt idx="49">
                  <c:v>23.576999999999998</c:v>
                </c:pt>
                <c:pt idx="50">
                  <c:v>24.951000000000001</c:v>
                </c:pt>
                <c:pt idx="51">
                  <c:v>25.961000000000002</c:v>
                </c:pt>
                <c:pt idx="52">
                  <c:v>26.464500000000001</c:v>
                </c:pt>
                <c:pt idx="53">
                  <c:v>26.945999999999998</c:v>
                </c:pt>
                <c:pt idx="54">
                  <c:v>27.410500000000003</c:v>
                </c:pt>
                <c:pt idx="55">
                  <c:v>27.829000000000001</c:v>
                </c:pt>
                <c:pt idx="56">
                  <c:v>28.302500000000002</c:v>
                </c:pt>
                <c:pt idx="57">
                  <c:v>28.843</c:v>
                </c:pt>
                <c:pt idx="58">
                  <c:v>29.521499999999996</c:v>
                </c:pt>
                <c:pt idx="59">
                  <c:v>30.300000000000004</c:v>
                </c:pt>
                <c:pt idx="60">
                  <c:v>30.9</c:v>
                </c:pt>
                <c:pt idx="61">
                  <c:v>31.4</c:v>
                </c:pt>
                <c:pt idx="62">
                  <c:v>31.799999999999997</c:v>
                </c:pt>
                <c:pt idx="63">
                  <c:v>32.5</c:v>
                </c:pt>
                <c:pt idx="64">
                  <c:v>33.1</c:v>
                </c:pt>
                <c:pt idx="65">
                  <c:v>33.5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34.4</c:v>
                </c:pt>
                <c:pt idx="70">
                  <c:v>34.099999999999994</c:v>
                </c:pt>
                <c:pt idx="71">
                  <c:v>34</c:v>
                </c:pt>
                <c:pt idx="72">
                  <c:v>34.1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33.200000000000003</c:v>
                </c:pt>
                <c:pt idx="76">
                  <c:v>33.700000000000003</c:v>
                </c:pt>
                <c:pt idx="77">
                  <c:v>33.5</c:v>
                </c:pt>
                <c:pt idx="78">
                  <c:v>33.099999999999994</c:v>
                </c:pt>
                <c:pt idx="79">
                  <c:v>32.799999999999997</c:v>
                </c:pt>
                <c:pt idx="80">
                  <c:v>31.9</c:v>
                </c:pt>
                <c:pt idx="81">
                  <c:v>30.900000000000002</c:v>
                </c:pt>
                <c:pt idx="82">
                  <c:v>30</c:v>
                </c:pt>
                <c:pt idx="83">
                  <c:v>29.099999999999998</c:v>
                </c:pt>
                <c:pt idx="84">
                  <c:v>28.4</c:v>
                </c:pt>
                <c:pt idx="85">
                  <c:v>27.800000000000004</c:v>
                </c:pt>
                <c:pt idx="86">
                  <c:v>27.400000000000002</c:v>
                </c:pt>
                <c:pt idx="87">
                  <c:v>27.200000000000003</c:v>
                </c:pt>
                <c:pt idx="88">
                  <c:v>26.8</c:v>
                </c:pt>
                <c:pt idx="89">
                  <c:v>26.5</c:v>
                </c:pt>
                <c:pt idx="90">
                  <c:v>26.1</c:v>
                </c:pt>
                <c:pt idx="91">
                  <c:v>25.7</c:v>
                </c:pt>
                <c:pt idx="92">
                  <c:v>25.4</c:v>
                </c:pt>
                <c:pt idx="93">
                  <c:v>25</c:v>
                </c:pt>
                <c:pt idx="94">
                  <c:v>24.700000000000003</c:v>
                </c:pt>
                <c:pt idx="95">
                  <c:v>24.6</c:v>
                </c:pt>
                <c:pt idx="96">
                  <c:v>24.400000000000002</c:v>
                </c:pt>
                <c:pt idx="97">
                  <c:v>23.900000000000002</c:v>
                </c:pt>
                <c:pt idx="98">
                  <c:v>23.299999999999997</c:v>
                </c:pt>
                <c:pt idx="99">
                  <c:v>22.6</c:v>
                </c:pt>
                <c:pt idx="100">
                  <c:v>21.9</c:v>
                </c:pt>
                <c:pt idx="101">
                  <c:v>21.200000000000003</c:v>
                </c:pt>
                <c:pt idx="102">
                  <c:v>20.7</c:v>
                </c:pt>
                <c:pt idx="103">
                  <c:v>20.399999999999999</c:v>
                </c:pt>
                <c:pt idx="104">
                  <c:v>20.200000000000003</c:v>
                </c:pt>
                <c:pt idx="105">
                  <c:v>19.899999999999999</c:v>
                </c:pt>
                <c:pt idx="106">
                  <c:v>19.400000000000002</c:v>
                </c:pt>
                <c:pt idx="107">
                  <c:v>18.7</c:v>
                </c:pt>
                <c:pt idx="108">
                  <c:v>18.099999999999998</c:v>
                </c:pt>
                <c:pt idx="109">
                  <c:v>17.599999999999998</c:v>
                </c:pt>
                <c:pt idx="110">
                  <c:v>17.200000000000003</c:v>
                </c:pt>
                <c:pt idx="111">
                  <c:v>17</c:v>
                </c:pt>
                <c:pt idx="112">
                  <c:v>16.700000000000003</c:v>
                </c:pt>
                <c:pt idx="113">
                  <c:v>16.200000000000003</c:v>
                </c:pt>
                <c:pt idx="114">
                  <c:v>15.8</c:v>
                </c:pt>
                <c:pt idx="115">
                  <c:v>15.1</c:v>
                </c:pt>
                <c:pt idx="116">
                  <c:v>14.7</c:v>
                </c:pt>
                <c:pt idx="117">
                  <c:v>14.2</c:v>
                </c:pt>
                <c:pt idx="118">
                  <c:v>13.8</c:v>
                </c:pt>
                <c:pt idx="119">
                  <c:v>13.299999999999999</c:v>
                </c:pt>
                <c:pt idx="120">
                  <c:v>12.8</c:v>
                </c:pt>
                <c:pt idx="121">
                  <c:v>12</c:v>
                </c:pt>
                <c:pt idx="122">
                  <c:v>11.5</c:v>
                </c:pt>
                <c:pt idx="123">
                  <c:v>11.200000000000001</c:v>
                </c:pt>
                <c:pt idx="124">
                  <c:v>10.899999999999999</c:v>
                </c:pt>
                <c:pt idx="125">
                  <c:v>7.3000000000000007</c:v>
                </c:pt>
                <c:pt idx="126">
                  <c:v>6.8000000000000007</c:v>
                </c:pt>
                <c:pt idx="127">
                  <c:v>10.000000000000002</c:v>
                </c:pt>
                <c:pt idx="128">
                  <c:v>9.7000000000000011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7F-4BB6-A23F-61364A0B6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739504"/>
        <c:axId val="730740488"/>
      </c:scatterChart>
      <c:valAx>
        <c:axId val="730739504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40488"/>
        <c:crosses val="autoZero"/>
        <c:crossBetween val="midCat"/>
        <c:majorUnit val="10"/>
      </c:valAx>
      <c:valAx>
        <c:axId val="730740488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3950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Мексика (Колвер</a:t>
            </a:r>
            <a:r>
              <a:rPr lang="ru-RU" baseline="0"/>
              <a:t> </a:t>
            </a:r>
            <a:r>
              <a:rPr lang="en-US" baseline="0"/>
              <a:t>+ CONAPO 2025</a:t>
            </a:r>
            <a:r>
              <a:rPr lang="ru-RU"/>
              <a:t>) </a:t>
            </a:r>
            <a:r>
              <a:rPr lang="ru-RU" sz="2160" b="1" i="0" u="none" strike="noStrike" baseline="0">
                <a:effectLst/>
              </a:rPr>
              <a:t>без революции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'Мексика-Колвер-CONAPO-реформа'!$J$2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'Мексика-Колвер-CONAPO-реформа'!$I$3:$I$131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'Мексика-Колвер-CONAPO-реформа'!$J$3:$J$131</c:f>
              <c:numCache>
                <c:formatCode>0.0</c:formatCode>
                <c:ptCount val="129"/>
                <c:pt idx="0">
                  <c:v>47.469000000000001</c:v>
                </c:pt>
                <c:pt idx="1">
                  <c:v>47.427</c:v>
                </c:pt>
                <c:pt idx="2">
                  <c:v>47.347999999999999</c:v>
                </c:pt>
                <c:pt idx="3">
                  <c:v>47.220999999999997</c:v>
                </c:pt>
                <c:pt idx="4">
                  <c:v>47.048999999999999</c:v>
                </c:pt>
                <c:pt idx="5">
                  <c:v>46.783999999999999</c:v>
                </c:pt>
                <c:pt idx="6">
                  <c:v>46.606000000000002</c:v>
                </c:pt>
                <c:pt idx="7">
                  <c:v>46.463999999999999</c:v>
                </c:pt>
                <c:pt idx="8">
                  <c:v>46.363999999999997</c:v>
                </c:pt>
                <c:pt idx="9">
                  <c:v>46.298999999999999</c:v>
                </c:pt>
                <c:pt idx="10">
                  <c:v>46.332000000000001</c:v>
                </c:pt>
                <c:pt idx="11">
                  <c:v>46.231000000000002</c:v>
                </c:pt>
                <c:pt idx="12">
                  <c:v>46.058</c:v>
                </c:pt>
                <c:pt idx="13">
                  <c:v>45.79</c:v>
                </c:pt>
                <c:pt idx="14">
                  <c:v>45.6</c:v>
                </c:pt>
                <c:pt idx="15">
                  <c:v>45.41</c:v>
                </c:pt>
                <c:pt idx="16">
                  <c:v>45.226999999999997</c:v>
                </c:pt>
                <c:pt idx="17">
                  <c:v>45.058</c:v>
                </c:pt>
                <c:pt idx="18">
                  <c:v>44.902999999999999</c:v>
                </c:pt>
                <c:pt idx="19">
                  <c:v>44.761000000000003</c:v>
                </c:pt>
                <c:pt idx="20">
                  <c:v>44.631999999999998</c:v>
                </c:pt>
                <c:pt idx="21">
                  <c:v>44.517000000000003</c:v>
                </c:pt>
                <c:pt idx="22">
                  <c:v>44.414000000000001</c:v>
                </c:pt>
                <c:pt idx="23">
                  <c:v>44.323999999999998</c:v>
                </c:pt>
                <c:pt idx="24">
                  <c:v>44.246000000000002</c:v>
                </c:pt>
                <c:pt idx="25">
                  <c:v>44.18</c:v>
                </c:pt>
                <c:pt idx="26">
                  <c:v>44.127000000000002</c:v>
                </c:pt>
                <c:pt idx="27">
                  <c:v>44.085000000000001</c:v>
                </c:pt>
                <c:pt idx="28">
                  <c:v>44.054000000000002</c:v>
                </c:pt>
                <c:pt idx="29">
                  <c:v>44.034999999999997</c:v>
                </c:pt>
                <c:pt idx="30">
                  <c:v>44.027000000000001</c:v>
                </c:pt>
                <c:pt idx="31">
                  <c:v>44.03</c:v>
                </c:pt>
                <c:pt idx="32">
                  <c:v>44.042999999999999</c:v>
                </c:pt>
                <c:pt idx="33">
                  <c:v>44.067</c:v>
                </c:pt>
                <c:pt idx="34">
                  <c:v>44.100999999999999</c:v>
                </c:pt>
                <c:pt idx="35">
                  <c:v>44.14</c:v>
                </c:pt>
                <c:pt idx="36">
                  <c:v>44.179000000000002</c:v>
                </c:pt>
                <c:pt idx="37">
                  <c:v>44.164000000000001</c:v>
                </c:pt>
                <c:pt idx="38">
                  <c:v>44.082999999999998</c:v>
                </c:pt>
                <c:pt idx="39">
                  <c:v>43.942999999999998</c:v>
                </c:pt>
                <c:pt idx="40">
                  <c:v>43.677999999999997</c:v>
                </c:pt>
                <c:pt idx="41">
                  <c:v>43.533999999999999</c:v>
                </c:pt>
                <c:pt idx="42">
                  <c:v>43.442999999999998</c:v>
                </c:pt>
                <c:pt idx="43">
                  <c:v>43.414000000000001</c:v>
                </c:pt>
                <c:pt idx="44">
                  <c:v>43.442</c:v>
                </c:pt>
                <c:pt idx="45">
                  <c:v>43.554000000000002</c:v>
                </c:pt>
                <c:pt idx="46">
                  <c:v>43.658000000000001</c:v>
                </c:pt>
                <c:pt idx="47">
                  <c:v>43.779000000000003</c:v>
                </c:pt>
                <c:pt idx="48">
                  <c:v>43.915999999999997</c:v>
                </c:pt>
                <c:pt idx="49">
                  <c:v>44.064999999999998</c:v>
                </c:pt>
                <c:pt idx="50">
                  <c:v>44.246000000000002</c:v>
                </c:pt>
                <c:pt idx="51">
                  <c:v>44.389000000000003</c:v>
                </c:pt>
                <c:pt idx="52">
                  <c:v>44.514000000000003</c:v>
                </c:pt>
                <c:pt idx="53">
                  <c:v>44.616999999999997</c:v>
                </c:pt>
                <c:pt idx="54">
                  <c:v>44.703000000000003</c:v>
                </c:pt>
                <c:pt idx="55">
                  <c:v>44.743000000000002</c:v>
                </c:pt>
                <c:pt idx="56">
                  <c:v>44.838000000000001</c:v>
                </c:pt>
                <c:pt idx="57">
                  <c:v>45</c:v>
                </c:pt>
                <c:pt idx="58">
                  <c:v>45.3</c:v>
                </c:pt>
                <c:pt idx="59">
                  <c:v>45.7</c:v>
                </c:pt>
                <c:pt idx="60">
                  <c:v>45.9</c:v>
                </c:pt>
                <c:pt idx="61">
                  <c:v>45.8</c:v>
                </c:pt>
                <c:pt idx="62">
                  <c:v>45.8</c:v>
                </c:pt>
                <c:pt idx="63">
                  <c:v>46</c:v>
                </c:pt>
                <c:pt idx="64">
                  <c:v>46.2</c:v>
                </c:pt>
                <c:pt idx="65">
                  <c:v>46.3</c:v>
                </c:pt>
                <c:pt idx="66">
                  <c:v>46.3</c:v>
                </c:pt>
                <c:pt idx="67">
                  <c:v>46.1</c:v>
                </c:pt>
                <c:pt idx="68">
                  <c:v>46</c:v>
                </c:pt>
                <c:pt idx="69">
                  <c:v>45.8</c:v>
                </c:pt>
                <c:pt idx="70">
                  <c:v>45.3</c:v>
                </c:pt>
                <c:pt idx="71">
                  <c:v>44.9</c:v>
                </c:pt>
                <c:pt idx="72">
                  <c:v>44.6</c:v>
                </c:pt>
                <c:pt idx="73">
                  <c:v>44.3</c:v>
                </c:pt>
                <c:pt idx="74">
                  <c:v>43.9</c:v>
                </c:pt>
                <c:pt idx="75">
                  <c:v>43.5</c:v>
                </c:pt>
                <c:pt idx="76">
                  <c:v>43</c:v>
                </c:pt>
                <c:pt idx="77">
                  <c:v>42.5</c:v>
                </c:pt>
                <c:pt idx="78">
                  <c:v>41.9</c:v>
                </c:pt>
                <c:pt idx="79">
                  <c:v>41.1</c:v>
                </c:pt>
                <c:pt idx="80">
                  <c:v>40</c:v>
                </c:pt>
                <c:pt idx="81">
                  <c:v>38.700000000000003</c:v>
                </c:pt>
                <c:pt idx="82">
                  <c:v>37.5</c:v>
                </c:pt>
                <c:pt idx="83">
                  <c:v>36.4</c:v>
                </c:pt>
                <c:pt idx="84">
                  <c:v>35.5</c:v>
                </c:pt>
                <c:pt idx="85">
                  <c:v>34.700000000000003</c:v>
                </c:pt>
                <c:pt idx="86">
                  <c:v>34.1</c:v>
                </c:pt>
                <c:pt idx="87">
                  <c:v>33.6</c:v>
                </c:pt>
                <c:pt idx="88">
                  <c:v>33.1</c:v>
                </c:pt>
                <c:pt idx="89">
                  <c:v>32.6</c:v>
                </c:pt>
                <c:pt idx="90">
                  <c:v>32.1</c:v>
                </c:pt>
                <c:pt idx="91">
                  <c:v>31.5</c:v>
                </c:pt>
                <c:pt idx="92">
                  <c:v>31</c:v>
                </c:pt>
                <c:pt idx="93">
                  <c:v>30.6</c:v>
                </c:pt>
                <c:pt idx="94">
                  <c:v>30.3</c:v>
                </c:pt>
                <c:pt idx="95">
                  <c:v>30</c:v>
                </c:pt>
                <c:pt idx="96">
                  <c:v>29.6</c:v>
                </c:pt>
                <c:pt idx="97">
                  <c:v>29.1</c:v>
                </c:pt>
                <c:pt idx="98">
                  <c:v>28.4</c:v>
                </c:pt>
                <c:pt idx="99">
                  <c:v>27.7</c:v>
                </c:pt>
                <c:pt idx="100">
                  <c:v>27</c:v>
                </c:pt>
                <c:pt idx="101">
                  <c:v>26.3</c:v>
                </c:pt>
                <c:pt idx="102">
                  <c:v>25.7</c:v>
                </c:pt>
                <c:pt idx="103">
                  <c:v>25.4</c:v>
                </c:pt>
                <c:pt idx="104">
                  <c:v>25.1</c:v>
                </c:pt>
                <c:pt idx="105">
                  <c:v>24.7</c:v>
                </c:pt>
                <c:pt idx="106">
                  <c:v>24.1</c:v>
                </c:pt>
                <c:pt idx="107">
                  <c:v>23.5</c:v>
                </c:pt>
                <c:pt idx="108">
                  <c:v>22.9</c:v>
                </c:pt>
                <c:pt idx="109">
                  <c:v>22.4</c:v>
                </c:pt>
                <c:pt idx="110">
                  <c:v>22.1</c:v>
                </c:pt>
                <c:pt idx="111">
                  <c:v>21.8</c:v>
                </c:pt>
                <c:pt idx="112">
                  <c:v>21.6</c:v>
                </c:pt>
                <c:pt idx="113">
                  <c:v>21.3</c:v>
                </c:pt>
                <c:pt idx="114">
                  <c:v>21</c:v>
                </c:pt>
                <c:pt idx="115">
                  <c:v>20.5</c:v>
                </c:pt>
                <c:pt idx="116">
                  <c:v>20</c:v>
                </c:pt>
                <c:pt idx="117">
                  <c:v>19.5</c:v>
                </c:pt>
                <c:pt idx="118">
                  <c:v>19.100000000000001</c:v>
                </c:pt>
                <c:pt idx="119">
                  <c:v>18.7</c:v>
                </c:pt>
                <c:pt idx="120">
                  <c:v>18.3</c:v>
                </c:pt>
                <c:pt idx="121">
                  <c:v>17.7</c:v>
                </c:pt>
                <c:pt idx="122">
                  <c:v>17.3</c:v>
                </c:pt>
                <c:pt idx="123">
                  <c:v>17.100000000000001</c:v>
                </c:pt>
                <c:pt idx="124">
                  <c:v>16.899999999999999</c:v>
                </c:pt>
                <c:pt idx="125">
                  <c:v>16.600000000000001</c:v>
                </c:pt>
                <c:pt idx="126">
                  <c:v>16.3</c:v>
                </c:pt>
                <c:pt idx="127">
                  <c:v>16.100000000000001</c:v>
                </c:pt>
                <c:pt idx="128">
                  <c:v>15.8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9-414D-8B3D-3BE19215A1B6}"/>
            </c:ext>
          </c:extLst>
        </c:ser>
        <c:ser>
          <c:idx val="1"/>
          <c:order val="1"/>
          <c:tx>
            <c:strRef>
              <c:f>'Мексика-Колвер-CONAPO-реформа'!$K$2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'Мексика-Колвер-CONAPO-реформа'!$I$3:$I$131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'Мексика-Колвер-CONAPO-реформа'!$K$3:$K$131</c:f>
              <c:numCache>
                <c:formatCode>0.0</c:formatCode>
                <c:ptCount val="129"/>
                <c:pt idx="0">
                  <c:v>34.581000000000003</c:v>
                </c:pt>
                <c:pt idx="1">
                  <c:v>34.536000000000001</c:v>
                </c:pt>
                <c:pt idx="2">
                  <c:v>34.451000000000001</c:v>
                </c:pt>
                <c:pt idx="3">
                  <c:v>34.316000000000003</c:v>
                </c:pt>
                <c:pt idx="4">
                  <c:v>34.130000000000003</c:v>
                </c:pt>
                <c:pt idx="5">
                  <c:v>33.863</c:v>
                </c:pt>
                <c:pt idx="6">
                  <c:v>33.630000000000003</c:v>
                </c:pt>
                <c:pt idx="7">
                  <c:v>33.398000000000003</c:v>
                </c:pt>
                <c:pt idx="8">
                  <c:v>33.171999999999997</c:v>
                </c:pt>
                <c:pt idx="9">
                  <c:v>32.966000000000001</c:v>
                </c:pt>
                <c:pt idx="10">
                  <c:v>32.942599999999999</c:v>
                </c:pt>
                <c:pt idx="11">
                  <c:v>32.919199999999996</c:v>
                </c:pt>
                <c:pt idx="12">
                  <c:v>32.895800000000001</c:v>
                </c:pt>
                <c:pt idx="13">
                  <c:v>32.872399999999999</c:v>
                </c:pt>
                <c:pt idx="14">
                  <c:v>32.848999999999997</c:v>
                </c:pt>
                <c:pt idx="15">
                  <c:v>32.826000000000001</c:v>
                </c:pt>
                <c:pt idx="16">
                  <c:v>32.768000000000001</c:v>
                </c:pt>
                <c:pt idx="17">
                  <c:v>32.646000000000001</c:v>
                </c:pt>
                <c:pt idx="18">
                  <c:v>32.466999999999999</c:v>
                </c:pt>
                <c:pt idx="19">
                  <c:v>32.238999999999997</c:v>
                </c:pt>
                <c:pt idx="20">
                  <c:v>31.966000000000001</c:v>
                </c:pt>
                <c:pt idx="21">
                  <c:v>31.658000000000001</c:v>
                </c:pt>
                <c:pt idx="22">
                  <c:v>31.32</c:v>
                </c:pt>
                <c:pt idx="23">
                  <c:v>30.959</c:v>
                </c:pt>
                <c:pt idx="24">
                  <c:v>30.582999999999998</c:v>
                </c:pt>
                <c:pt idx="25">
                  <c:v>30.198</c:v>
                </c:pt>
                <c:pt idx="26">
                  <c:v>29.811</c:v>
                </c:pt>
                <c:pt idx="27">
                  <c:v>29.43</c:v>
                </c:pt>
                <c:pt idx="28">
                  <c:v>29.06</c:v>
                </c:pt>
                <c:pt idx="29">
                  <c:v>28.709</c:v>
                </c:pt>
                <c:pt idx="30">
                  <c:v>28.384</c:v>
                </c:pt>
                <c:pt idx="31">
                  <c:v>28.091000000000001</c:v>
                </c:pt>
                <c:pt idx="32">
                  <c:v>27.838000000000001</c:v>
                </c:pt>
                <c:pt idx="33">
                  <c:v>27.632000000000001</c:v>
                </c:pt>
                <c:pt idx="34">
                  <c:v>27.478999999999999</c:v>
                </c:pt>
                <c:pt idx="35">
                  <c:v>27.355</c:v>
                </c:pt>
                <c:pt idx="36">
                  <c:v>27.231000000000002</c:v>
                </c:pt>
                <c:pt idx="37">
                  <c:v>26.908999999999999</c:v>
                </c:pt>
                <c:pt idx="38">
                  <c:v>26.387</c:v>
                </c:pt>
                <c:pt idx="39">
                  <c:v>25.69</c:v>
                </c:pt>
                <c:pt idx="40">
                  <c:v>24.632000000000001</c:v>
                </c:pt>
                <c:pt idx="41">
                  <c:v>23.922999999999998</c:v>
                </c:pt>
                <c:pt idx="42">
                  <c:v>23.361999999999998</c:v>
                </c:pt>
                <c:pt idx="43">
                  <c:v>22.966000000000001</c:v>
                </c:pt>
                <c:pt idx="44">
                  <c:v>22.713000000000001</c:v>
                </c:pt>
                <c:pt idx="45">
                  <c:v>22.792000000000002</c:v>
                </c:pt>
                <c:pt idx="46">
                  <c:v>22.494</c:v>
                </c:pt>
                <c:pt idx="47">
                  <c:v>22.015000000000001</c:v>
                </c:pt>
                <c:pt idx="48">
                  <c:v>21.338000000000001</c:v>
                </c:pt>
                <c:pt idx="49">
                  <c:v>20.488</c:v>
                </c:pt>
                <c:pt idx="50">
                  <c:v>19.295000000000002</c:v>
                </c:pt>
                <c:pt idx="51">
                  <c:v>18.428000000000001</c:v>
                </c:pt>
                <c:pt idx="52">
                  <c:v>18.049500000000002</c:v>
                </c:pt>
                <c:pt idx="53">
                  <c:v>17.670999999999999</c:v>
                </c:pt>
                <c:pt idx="54">
                  <c:v>17.2925</c:v>
                </c:pt>
                <c:pt idx="55">
                  <c:v>16.914000000000001</c:v>
                </c:pt>
                <c:pt idx="56">
                  <c:v>16.535499999999999</c:v>
                </c:pt>
                <c:pt idx="57">
                  <c:v>16.157</c:v>
                </c:pt>
                <c:pt idx="58">
                  <c:v>15.778500000000001</c:v>
                </c:pt>
                <c:pt idx="59">
                  <c:v>15.4</c:v>
                </c:pt>
                <c:pt idx="60">
                  <c:v>15</c:v>
                </c:pt>
                <c:pt idx="61">
                  <c:v>14.4</c:v>
                </c:pt>
                <c:pt idx="62">
                  <c:v>14</c:v>
                </c:pt>
                <c:pt idx="63">
                  <c:v>13.5</c:v>
                </c:pt>
                <c:pt idx="64">
                  <c:v>13.1</c:v>
                </c:pt>
                <c:pt idx="65">
                  <c:v>12.8</c:v>
                </c:pt>
                <c:pt idx="66">
                  <c:v>12.3</c:v>
                </c:pt>
                <c:pt idx="67">
                  <c:v>12.1</c:v>
                </c:pt>
                <c:pt idx="68">
                  <c:v>11.9</c:v>
                </c:pt>
                <c:pt idx="69">
                  <c:v>11.4</c:v>
                </c:pt>
                <c:pt idx="70">
                  <c:v>11.2</c:v>
                </c:pt>
                <c:pt idx="71">
                  <c:v>10.9</c:v>
                </c:pt>
                <c:pt idx="72">
                  <c:v>10.5</c:v>
                </c:pt>
                <c:pt idx="73">
                  <c:v>10.5</c:v>
                </c:pt>
                <c:pt idx="74">
                  <c:v>10.1</c:v>
                </c:pt>
                <c:pt idx="75">
                  <c:v>10.3</c:v>
                </c:pt>
                <c:pt idx="76">
                  <c:v>9.3000000000000007</c:v>
                </c:pt>
                <c:pt idx="77">
                  <c:v>9</c:v>
                </c:pt>
                <c:pt idx="78">
                  <c:v>8.8000000000000007</c:v>
                </c:pt>
                <c:pt idx="79">
                  <c:v>8.3000000000000007</c:v>
                </c:pt>
                <c:pt idx="80">
                  <c:v>8.1</c:v>
                </c:pt>
                <c:pt idx="81">
                  <c:v>7.8</c:v>
                </c:pt>
                <c:pt idx="82">
                  <c:v>7.5</c:v>
                </c:pt>
                <c:pt idx="83">
                  <c:v>7.3</c:v>
                </c:pt>
                <c:pt idx="84">
                  <c:v>7.1</c:v>
                </c:pt>
                <c:pt idx="85">
                  <c:v>6.9</c:v>
                </c:pt>
                <c:pt idx="86">
                  <c:v>6.7</c:v>
                </c:pt>
                <c:pt idx="87">
                  <c:v>6.4</c:v>
                </c:pt>
                <c:pt idx="88">
                  <c:v>6.3</c:v>
                </c:pt>
                <c:pt idx="89">
                  <c:v>6.1</c:v>
                </c:pt>
                <c:pt idx="90">
                  <c:v>6</c:v>
                </c:pt>
                <c:pt idx="91">
                  <c:v>5.8</c:v>
                </c:pt>
                <c:pt idx="92">
                  <c:v>5.6</c:v>
                </c:pt>
                <c:pt idx="93">
                  <c:v>5.6</c:v>
                </c:pt>
                <c:pt idx="94">
                  <c:v>5.6</c:v>
                </c:pt>
                <c:pt idx="95">
                  <c:v>5.4</c:v>
                </c:pt>
                <c:pt idx="96">
                  <c:v>5.2</c:v>
                </c:pt>
                <c:pt idx="97">
                  <c:v>5.2</c:v>
                </c:pt>
                <c:pt idx="98">
                  <c:v>5.0999999999999996</c:v>
                </c:pt>
                <c:pt idx="99">
                  <c:v>5.0999999999999996</c:v>
                </c:pt>
                <c:pt idx="100">
                  <c:v>5.0999999999999996</c:v>
                </c:pt>
                <c:pt idx="101">
                  <c:v>5.0999999999999996</c:v>
                </c:pt>
                <c:pt idx="102">
                  <c:v>5</c:v>
                </c:pt>
                <c:pt idx="103">
                  <c:v>5</c:v>
                </c:pt>
                <c:pt idx="104">
                  <c:v>4.9000000000000004</c:v>
                </c:pt>
                <c:pt idx="105">
                  <c:v>4.8</c:v>
                </c:pt>
                <c:pt idx="106">
                  <c:v>4.7</c:v>
                </c:pt>
                <c:pt idx="107">
                  <c:v>4.8</c:v>
                </c:pt>
                <c:pt idx="108">
                  <c:v>4.8</c:v>
                </c:pt>
                <c:pt idx="109">
                  <c:v>4.8</c:v>
                </c:pt>
                <c:pt idx="110">
                  <c:v>4.9000000000000004</c:v>
                </c:pt>
                <c:pt idx="111">
                  <c:v>4.8</c:v>
                </c:pt>
                <c:pt idx="112">
                  <c:v>4.9000000000000004</c:v>
                </c:pt>
                <c:pt idx="113">
                  <c:v>5.0999999999999996</c:v>
                </c:pt>
                <c:pt idx="114">
                  <c:v>5.2</c:v>
                </c:pt>
                <c:pt idx="115">
                  <c:v>5.4</c:v>
                </c:pt>
                <c:pt idx="116">
                  <c:v>5.3</c:v>
                </c:pt>
                <c:pt idx="117">
                  <c:v>5.3</c:v>
                </c:pt>
                <c:pt idx="118">
                  <c:v>5.3</c:v>
                </c:pt>
                <c:pt idx="119">
                  <c:v>5.4</c:v>
                </c:pt>
                <c:pt idx="120">
                  <c:v>5.5</c:v>
                </c:pt>
                <c:pt idx="121">
                  <c:v>5.7</c:v>
                </c:pt>
                <c:pt idx="122">
                  <c:v>5.8</c:v>
                </c:pt>
                <c:pt idx="123">
                  <c:v>5.9</c:v>
                </c:pt>
                <c:pt idx="124">
                  <c:v>6</c:v>
                </c:pt>
                <c:pt idx="125">
                  <c:v>9.3000000000000007</c:v>
                </c:pt>
                <c:pt idx="126">
                  <c:v>9.5</c:v>
                </c:pt>
                <c:pt idx="127">
                  <c:v>6.1</c:v>
                </c:pt>
                <c:pt idx="128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C9-414D-8B3D-3BE19215A1B6}"/>
            </c:ext>
          </c:extLst>
        </c:ser>
        <c:ser>
          <c:idx val="2"/>
          <c:order val="2"/>
          <c:tx>
            <c:strRef>
              <c:f>'Мексика-Колвер-CONAPO-реформа'!$L$2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'Мексика-Колвер-CONAPO-реформа'!$I$3:$I$131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'Мексика-Колвер-CONAPO-реформа'!$L$3:$L$131</c:f>
              <c:numCache>
                <c:formatCode>0.0</c:formatCode>
                <c:ptCount val="129"/>
                <c:pt idx="0">
                  <c:v>12.887999999999998</c:v>
                </c:pt>
                <c:pt idx="1">
                  <c:v>12.890999999999998</c:v>
                </c:pt>
                <c:pt idx="2">
                  <c:v>12.896999999999998</c:v>
                </c:pt>
                <c:pt idx="3">
                  <c:v>12.904999999999994</c:v>
                </c:pt>
                <c:pt idx="4">
                  <c:v>12.918999999999997</c:v>
                </c:pt>
                <c:pt idx="5">
                  <c:v>12.920999999999999</c:v>
                </c:pt>
                <c:pt idx="6">
                  <c:v>12.975999999999999</c:v>
                </c:pt>
                <c:pt idx="7">
                  <c:v>13.065999999999995</c:v>
                </c:pt>
                <c:pt idx="8">
                  <c:v>13.192</c:v>
                </c:pt>
                <c:pt idx="9">
                  <c:v>13.332999999999998</c:v>
                </c:pt>
                <c:pt idx="10">
                  <c:v>13.389400000000002</c:v>
                </c:pt>
                <c:pt idx="11">
                  <c:v>13.311800000000005</c:v>
                </c:pt>
                <c:pt idx="12">
                  <c:v>13.162199999999999</c:v>
                </c:pt>
                <c:pt idx="13">
                  <c:v>12.9176</c:v>
                </c:pt>
                <c:pt idx="14">
                  <c:v>12.751000000000005</c:v>
                </c:pt>
                <c:pt idx="15">
                  <c:v>12.583999999999996</c:v>
                </c:pt>
                <c:pt idx="16">
                  <c:v>12.458999999999996</c:v>
                </c:pt>
                <c:pt idx="17">
                  <c:v>12.411999999999999</c:v>
                </c:pt>
                <c:pt idx="18">
                  <c:v>12.436</c:v>
                </c:pt>
                <c:pt idx="19">
                  <c:v>12.522000000000006</c:v>
                </c:pt>
                <c:pt idx="20">
                  <c:v>12.665999999999997</c:v>
                </c:pt>
                <c:pt idx="21">
                  <c:v>12.859000000000002</c:v>
                </c:pt>
                <c:pt idx="22">
                  <c:v>13.094000000000001</c:v>
                </c:pt>
                <c:pt idx="23">
                  <c:v>13.364999999999998</c:v>
                </c:pt>
                <c:pt idx="24">
                  <c:v>13.663000000000004</c:v>
                </c:pt>
                <c:pt idx="25">
                  <c:v>13.981999999999999</c:v>
                </c:pt>
                <c:pt idx="26">
                  <c:v>14.316000000000003</c:v>
                </c:pt>
                <c:pt idx="27">
                  <c:v>14.655000000000001</c:v>
                </c:pt>
                <c:pt idx="28">
                  <c:v>14.994000000000003</c:v>
                </c:pt>
                <c:pt idx="29">
                  <c:v>15.325999999999997</c:v>
                </c:pt>
                <c:pt idx="30">
                  <c:v>15.643000000000001</c:v>
                </c:pt>
                <c:pt idx="31">
                  <c:v>15.939</c:v>
                </c:pt>
                <c:pt idx="32">
                  <c:v>16.204999999999998</c:v>
                </c:pt>
                <c:pt idx="33">
                  <c:v>16.434999999999999</c:v>
                </c:pt>
                <c:pt idx="34">
                  <c:v>16.622</c:v>
                </c:pt>
                <c:pt idx="35">
                  <c:v>16.785</c:v>
                </c:pt>
                <c:pt idx="36">
                  <c:v>16.948</c:v>
                </c:pt>
                <c:pt idx="37">
                  <c:v>17.255000000000003</c:v>
                </c:pt>
                <c:pt idx="38">
                  <c:v>17.695999999999998</c:v>
                </c:pt>
                <c:pt idx="39">
                  <c:v>18.252999999999997</c:v>
                </c:pt>
                <c:pt idx="40">
                  <c:v>19.045999999999996</c:v>
                </c:pt>
                <c:pt idx="41">
                  <c:v>19.611000000000001</c:v>
                </c:pt>
                <c:pt idx="42">
                  <c:v>20.081</c:v>
                </c:pt>
                <c:pt idx="43">
                  <c:v>20.448</c:v>
                </c:pt>
                <c:pt idx="44">
                  <c:v>20.728999999999999</c:v>
                </c:pt>
                <c:pt idx="45">
                  <c:v>20.762</c:v>
                </c:pt>
                <c:pt idx="46">
                  <c:v>21.164000000000001</c:v>
                </c:pt>
                <c:pt idx="47">
                  <c:v>21.764000000000003</c:v>
                </c:pt>
                <c:pt idx="48">
                  <c:v>22.577999999999996</c:v>
                </c:pt>
                <c:pt idx="49">
                  <c:v>23.576999999999998</c:v>
                </c:pt>
                <c:pt idx="50">
                  <c:v>24.951000000000001</c:v>
                </c:pt>
                <c:pt idx="51">
                  <c:v>25.961000000000002</c:v>
                </c:pt>
                <c:pt idx="52">
                  <c:v>26.464500000000001</c:v>
                </c:pt>
                <c:pt idx="53">
                  <c:v>26.945999999999998</c:v>
                </c:pt>
                <c:pt idx="54">
                  <c:v>27.410500000000003</c:v>
                </c:pt>
                <c:pt idx="55">
                  <c:v>27.829000000000001</c:v>
                </c:pt>
                <c:pt idx="56">
                  <c:v>28.302500000000002</c:v>
                </c:pt>
                <c:pt idx="57">
                  <c:v>28.843</c:v>
                </c:pt>
                <c:pt idx="58">
                  <c:v>29.521499999999996</c:v>
                </c:pt>
                <c:pt idx="59">
                  <c:v>30.300000000000004</c:v>
                </c:pt>
                <c:pt idx="60">
                  <c:v>30.9</c:v>
                </c:pt>
                <c:pt idx="61">
                  <c:v>31.4</c:v>
                </c:pt>
                <c:pt idx="62">
                  <c:v>31.799999999999997</c:v>
                </c:pt>
                <c:pt idx="63">
                  <c:v>32.5</c:v>
                </c:pt>
                <c:pt idx="64">
                  <c:v>33.1</c:v>
                </c:pt>
                <c:pt idx="65">
                  <c:v>33.5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34.4</c:v>
                </c:pt>
                <c:pt idx="70">
                  <c:v>34.099999999999994</c:v>
                </c:pt>
                <c:pt idx="71">
                  <c:v>34</c:v>
                </c:pt>
                <c:pt idx="72">
                  <c:v>34.1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33.200000000000003</c:v>
                </c:pt>
                <c:pt idx="76">
                  <c:v>33.700000000000003</c:v>
                </c:pt>
                <c:pt idx="77">
                  <c:v>33.5</c:v>
                </c:pt>
                <c:pt idx="78">
                  <c:v>33.099999999999994</c:v>
                </c:pt>
                <c:pt idx="79">
                  <c:v>32.799999999999997</c:v>
                </c:pt>
                <c:pt idx="80">
                  <c:v>31.9</c:v>
                </c:pt>
                <c:pt idx="81">
                  <c:v>30.900000000000002</c:v>
                </c:pt>
                <c:pt idx="82">
                  <c:v>30</c:v>
                </c:pt>
                <c:pt idx="83">
                  <c:v>29.099999999999998</c:v>
                </c:pt>
                <c:pt idx="84">
                  <c:v>28.4</c:v>
                </c:pt>
                <c:pt idx="85">
                  <c:v>27.800000000000004</c:v>
                </c:pt>
                <c:pt idx="86">
                  <c:v>27.400000000000002</c:v>
                </c:pt>
                <c:pt idx="87">
                  <c:v>27.200000000000003</c:v>
                </c:pt>
                <c:pt idx="88">
                  <c:v>26.8</c:v>
                </c:pt>
                <c:pt idx="89">
                  <c:v>26.5</c:v>
                </c:pt>
                <c:pt idx="90">
                  <c:v>26.1</c:v>
                </c:pt>
                <c:pt idx="91">
                  <c:v>25.7</c:v>
                </c:pt>
                <c:pt idx="92">
                  <c:v>25.4</c:v>
                </c:pt>
                <c:pt idx="93">
                  <c:v>25</c:v>
                </c:pt>
                <c:pt idx="94">
                  <c:v>24.700000000000003</c:v>
                </c:pt>
                <c:pt idx="95">
                  <c:v>24.6</c:v>
                </c:pt>
                <c:pt idx="96">
                  <c:v>24.400000000000002</c:v>
                </c:pt>
                <c:pt idx="97">
                  <c:v>23.900000000000002</c:v>
                </c:pt>
                <c:pt idx="98">
                  <c:v>23.299999999999997</c:v>
                </c:pt>
                <c:pt idx="99">
                  <c:v>22.6</c:v>
                </c:pt>
                <c:pt idx="100">
                  <c:v>21.9</c:v>
                </c:pt>
                <c:pt idx="101">
                  <c:v>21.200000000000003</c:v>
                </c:pt>
                <c:pt idx="102">
                  <c:v>20.7</c:v>
                </c:pt>
                <c:pt idx="103">
                  <c:v>20.399999999999999</c:v>
                </c:pt>
                <c:pt idx="104">
                  <c:v>20.200000000000003</c:v>
                </c:pt>
                <c:pt idx="105">
                  <c:v>19.899999999999999</c:v>
                </c:pt>
                <c:pt idx="106">
                  <c:v>19.400000000000002</c:v>
                </c:pt>
                <c:pt idx="107">
                  <c:v>18.7</c:v>
                </c:pt>
                <c:pt idx="108">
                  <c:v>18.099999999999998</c:v>
                </c:pt>
                <c:pt idx="109">
                  <c:v>17.599999999999998</c:v>
                </c:pt>
                <c:pt idx="110">
                  <c:v>17.200000000000003</c:v>
                </c:pt>
                <c:pt idx="111">
                  <c:v>17</c:v>
                </c:pt>
                <c:pt idx="112">
                  <c:v>16.700000000000003</c:v>
                </c:pt>
                <c:pt idx="113">
                  <c:v>16.200000000000003</c:v>
                </c:pt>
                <c:pt idx="114">
                  <c:v>15.8</c:v>
                </c:pt>
                <c:pt idx="115">
                  <c:v>15.1</c:v>
                </c:pt>
                <c:pt idx="116">
                  <c:v>14.7</c:v>
                </c:pt>
                <c:pt idx="117">
                  <c:v>14.2</c:v>
                </c:pt>
                <c:pt idx="118">
                  <c:v>13.8</c:v>
                </c:pt>
                <c:pt idx="119">
                  <c:v>13.299999999999999</c:v>
                </c:pt>
                <c:pt idx="120">
                  <c:v>12.8</c:v>
                </c:pt>
                <c:pt idx="121">
                  <c:v>12</c:v>
                </c:pt>
                <c:pt idx="122">
                  <c:v>11.5</c:v>
                </c:pt>
                <c:pt idx="123">
                  <c:v>11.200000000000001</c:v>
                </c:pt>
                <c:pt idx="124">
                  <c:v>10.899999999999999</c:v>
                </c:pt>
                <c:pt idx="125">
                  <c:v>7.3000000000000007</c:v>
                </c:pt>
                <c:pt idx="126">
                  <c:v>6.8000000000000007</c:v>
                </c:pt>
                <c:pt idx="127">
                  <c:v>10.000000000000002</c:v>
                </c:pt>
                <c:pt idx="128">
                  <c:v>9.7000000000000011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C9-414D-8B3D-3BE19215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739504"/>
        <c:axId val="730740488"/>
      </c:scatterChart>
      <c:valAx>
        <c:axId val="730739504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40488"/>
        <c:crosses val="autoZero"/>
        <c:crossBetween val="midCat"/>
        <c:majorUnit val="10"/>
      </c:valAx>
      <c:valAx>
        <c:axId val="730740488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73950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'Никарагуа-Бриньоли'!$A$3:$A$60</c:f>
              <c:numCache>
                <c:formatCode>General</c:formatCode>
                <c:ptCount val="5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</c:numCache>
            </c:numRef>
          </c:cat>
          <c:val>
            <c:numRef>
              <c:f>'Никарагуа-Бриньоли'!$B$3:$B$60</c:f>
              <c:numCache>
                <c:formatCode>0.00</c:formatCode>
                <c:ptCount val="58"/>
                <c:pt idx="0">
                  <c:v>39.159999999999997</c:v>
                </c:pt>
                <c:pt idx="1">
                  <c:v>40.67</c:v>
                </c:pt>
                <c:pt idx="2">
                  <c:v>46.5</c:v>
                </c:pt>
                <c:pt idx="3">
                  <c:v>46.45</c:v>
                </c:pt>
                <c:pt idx="4">
                  <c:v>46.67</c:v>
                </c:pt>
                <c:pt idx="5">
                  <c:v>47.72</c:v>
                </c:pt>
                <c:pt idx="6">
                  <c:v>45.92</c:v>
                </c:pt>
                <c:pt idx="7">
                  <c:v>47.26</c:v>
                </c:pt>
                <c:pt idx="8">
                  <c:v>46.78</c:v>
                </c:pt>
                <c:pt idx="9">
                  <c:v>47.61</c:v>
                </c:pt>
                <c:pt idx="10">
                  <c:v>44.23</c:v>
                </c:pt>
                <c:pt idx="11">
                  <c:v>49.98</c:v>
                </c:pt>
                <c:pt idx="12">
                  <c:v>50.58</c:v>
                </c:pt>
                <c:pt idx="13">
                  <c:v>51.26</c:v>
                </c:pt>
                <c:pt idx="14">
                  <c:v>52.28</c:v>
                </c:pt>
                <c:pt idx="15">
                  <c:v>46.74</c:v>
                </c:pt>
                <c:pt idx="16">
                  <c:v>52.75</c:v>
                </c:pt>
                <c:pt idx="17">
                  <c:v>53.24</c:v>
                </c:pt>
                <c:pt idx="18">
                  <c:v>53.49</c:v>
                </c:pt>
                <c:pt idx="19">
                  <c:v>55.77</c:v>
                </c:pt>
                <c:pt idx="20">
                  <c:v>55.26</c:v>
                </c:pt>
                <c:pt idx="21">
                  <c:v>56.32</c:v>
                </c:pt>
                <c:pt idx="22">
                  <c:v>52.96</c:v>
                </c:pt>
                <c:pt idx="23">
                  <c:v>51.78</c:v>
                </c:pt>
                <c:pt idx="24">
                  <c:v>53.34</c:v>
                </c:pt>
                <c:pt idx="25">
                  <c:v>51.25</c:v>
                </c:pt>
                <c:pt idx="26">
                  <c:v>55.52</c:v>
                </c:pt>
                <c:pt idx="27">
                  <c:v>53.71</c:v>
                </c:pt>
                <c:pt idx="28">
                  <c:v>50.78</c:v>
                </c:pt>
                <c:pt idx="29">
                  <c:v>52.02</c:v>
                </c:pt>
                <c:pt idx="30">
                  <c:v>51.69</c:v>
                </c:pt>
                <c:pt idx="31">
                  <c:v>50.56</c:v>
                </c:pt>
                <c:pt idx="32">
                  <c:v>49.03</c:v>
                </c:pt>
                <c:pt idx="33">
                  <c:v>48.17</c:v>
                </c:pt>
                <c:pt idx="34">
                  <c:v>50.44</c:v>
                </c:pt>
                <c:pt idx="35">
                  <c:v>50.52</c:v>
                </c:pt>
                <c:pt idx="36">
                  <c:v>49.24</c:v>
                </c:pt>
                <c:pt idx="37">
                  <c:v>51.87</c:v>
                </c:pt>
                <c:pt idx="38">
                  <c:v>46.61</c:v>
                </c:pt>
                <c:pt idx="39">
                  <c:v>49.84</c:v>
                </c:pt>
                <c:pt idx="40">
                  <c:v>45.57</c:v>
                </c:pt>
                <c:pt idx="41">
                  <c:v>48.84</c:v>
                </c:pt>
                <c:pt idx="42">
                  <c:v>48.42</c:v>
                </c:pt>
                <c:pt idx="43">
                  <c:v>48.32</c:v>
                </c:pt>
                <c:pt idx="44">
                  <c:v>47.67</c:v>
                </c:pt>
                <c:pt idx="45">
                  <c:v>47.1</c:v>
                </c:pt>
                <c:pt idx="46">
                  <c:v>45.95</c:v>
                </c:pt>
                <c:pt idx="47">
                  <c:v>45.68</c:v>
                </c:pt>
                <c:pt idx="48">
                  <c:v>45.4</c:v>
                </c:pt>
                <c:pt idx="49">
                  <c:v>45.37</c:v>
                </c:pt>
                <c:pt idx="50">
                  <c:v>44.92</c:v>
                </c:pt>
                <c:pt idx="51">
                  <c:v>44.81</c:v>
                </c:pt>
                <c:pt idx="52">
                  <c:v>45.91</c:v>
                </c:pt>
                <c:pt idx="53">
                  <c:v>43.32</c:v>
                </c:pt>
                <c:pt idx="54">
                  <c:v>44.03</c:v>
                </c:pt>
                <c:pt idx="55">
                  <c:v>44.22</c:v>
                </c:pt>
                <c:pt idx="56">
                  <c:v>42.64</c:v>
                </c:pt>
                <c:pt idx="57">
                  <c:v>41.17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C-4C53-83A6-B252EF01F8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'Никарагуа-Бриньоли'!$A$3:$A$60</c:f>
              <c:numCache>
                <c:formatCode>General</c:formatCode>
                <c:ptCount val="5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</c:numCache>
            </c:numRef>
          </c:cat>
          <c:val>
            <c:numRef>
              <c:f>'Никарагуа-Бриньоли'!$C$3:$C$60</c:f>
              <c:numCache>
                <c:formatCode>0.00</c:formatCode>
                <c:ptCount val="58"/>
                <c:pt idx="0">
                  <c:v>29.18</c:v>
                </c:pt>
                <c:pt idx="1">
                  <c:v>31.86</c:v>
                </c:pt>
                <c:pt idx="2">
                  <c:v>32.47</c:v>
                </c:pt>
                <c:pt idx="3">
                  <c:v>31.14</c:v>
                </c:pt>
                <c:pt idx="4">
                  <c:v>30.47</c:v>
                </c:pt>
                <c:pt idx="5">
                  <c:v>30.02</c:v>
                </c:pt>
                <c:pt idx="6">
                  <c:v>29.73</c:v>
                </c:pt>
                <c:pt idx="7">
                  <c:v>36.24</c:v>
                </c:pt>
                <c:pt idx="8">
                  <c:v>32.68</c:v>
                </c:pt>
                <c:pt idx="9">
                  <c:v>42.82</c:v>
                </c:pt>
                <c:pt idx="10">
                  <c:v>34.06</c:v>
                </c:pt>
                <c:pt idx="11">
                  <c:v>35.18</c:v>
                </c:pt>
                <c:pt idx="12">
                  <c:v>29.34</c:v>
                </c:pt>
                <c:pt idx="13">
                  <c:v>28.48</c:v>
                </c:pt>
                <c:pt idx="14">
                  <c:v>30.75</c:v>
                </c:pt>
                <c:pt idx="15">
                  <c:v>32.6</c:v>
                </c:pt>
                <c:pt idx="16">
                  <c:v>26.62</c:v>
                </c:pt>
                <c:pt idx="17">
                  <c:v>24.86</c:v>
                </c:pt>
                <c:pt idx="18">
                  <c:v>21.3</c:v>
                </c:pt>
                <c:pt idx="19">
                  <c:v>24.5</c:v>
                </c:pt>
                <c:pt idx="20">
                  <c:v>23.4</c:v>
                </c:pt>
                <c:pt idx="21">
                  <c:v>21.96</c:v>
                </c:pt>
                <c:pt idx="22">
                  <c:v>20.69</c:v>
                </c:pt>
                <c:pt idx="23">
                  <c:v>18.28</c:v>
                </c:pt>
                <c:pt idx="24">
                  <c:v>19.55</c:v>
                </c:pt>
                <c:pt idx="25">
                  <c:v>21.43</c:v>
                </c:pt>
                <c:pt idx="26">
                  <c:v>19.54</c:v>
                </c:pt>
                <c:pt idx="27">
                  <c:v>19.850000000000001</c:v>
                </c:pt>
                <c:pt idx="28">
                  <c:v>18.5</c:v>
                </c:pt>
                <c:pt idx="29">
                  <c:v>17.38</c:v>
                </c:pt>
                <c:pt idx="30">
                  <c:v>16.52</c:v>
                </c:pt>
                <c:pt idx="31">
                  <c:v>16.43</c:v>
                </c:pt>
                <c:pt idx="32">
                  <c:v>14.58</c:v>
                </c:pt>
                <c:pt idx="33">
                  <c:v>13.26</c:v>
                </c:pt>
                <c:pt idx="34">
                  <c:v>16.059999999999999</c:v>
                </c:pt>
                <c:pt idx="35">
                  <c:v>16.48</c:v>
                </c:pt>
                <c:pt idx="36">
                  <c:v>15.5</c:v>
                </c:pt>
                <c:pt idx="37">
                  <c:v>12.84</c:v>
                </c:pt>
                <c:pt idx="38">
                  <c:v>10.45</c:v>
                </c:pt>
                <c:pt idx="39">
                  <c:v>19.23</c:v>
                </c:pt>
                <c:pt idx="40">
                  <c:v>11.1</c:v>
                </c:pt>
                <c:pt idx="41">
                  <c:v>10.57</c:v>
                </c:pt>
                <c:pt idx="42">
                  <c:v>9.89</c:v>
                </c:pt>
                <c:pt idx="43">
                  <c:v>12.33</c:v>
                </c:pt>
                <c:pt idx="44">
                  <c:v>12.64</c:v>
                </c:pt>
                <c:pt idx="45">
                  <c:v>12.26</c:v>
                </c:pt>
                <c:pt idx="46">
                  <c:v>11.66</c:v>
                </c:pt>
                <c:pt idx="47">
                  <c:v>11.4</c:v>
                </c:pt>
                <c:pt idx="48">
                  <c:v>11.05</c:v>
                </c:pt>
                <c:pt idx="49">
                  <c:v>11.01</c:v>
                </c:pt>
                <c:pt idx="50">
                  <c:v>9.66</c:v>
                </c:pt>
                <c:pt idx="51">
                  <c:v>9.9</c:v>
                </c:pt>
                <c:pt idx="52">
                  <c:v>10</c:v>
                </c:pt>
                <c:pt idx="53">
                  <c:v>8.3000000000000007</c:v>
                </c:pt>
                <c:pt idx="54">
                  <c:v>8.3699999999999992</c:v>
                </c:pt>
                <c:pt idx="55">
                  <c:v>8.43</c:v>
                </c:pt>
                <c:pt idx="56">
                  <c:v>8.5299999999999994</c:v>
                </c:pt>
                <c:pt idx="5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C-4C53-83A6-B252EF01F83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'Никарагуа-Бриньоли'!$A$3:$A$60</c:f>
              <c:numCache>
                <c:formatCode>General</c:formatCode>
                <c:ptCount val="5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</c:numCache>
            </c:numRef>
          </c:cat>
          <c:val>
            <c:numRef>
              <c:f>'Никарагуа-Бриньоли'!$D$3:$D$60</c:f>
              <c:numCache>
                <c:formatCode>0.00</c:formatCode>
                <c:ptCount val="58"/>
                <c:pt idx="0">
                  <c:v>39.622999999999998</c:v>
                </c:pt>
                <c:pt idx="1">
                  <c:v>42.110500000000002</c:v>
                </c:pt>
                <c:pt idx="2">
                  <c:v>44.443600000000004</c:v>
                </c:pt>
                <c:pt idx="3">
                  <c:v>45.987900000000003</c:v>
                </c:pt>
                <c:pt idx="4">
                  <c:v>46.7943</c:v>
                </c:pt>
                <c:pt idx="5">
                  <c:v>47.067799999999998</c:v>
                </c:pt>
                <c:pt idx="6">
                  <c:v>46.972000000000001</c:v>
                </c:pt>
                <c:pt idx="7">
                  <c:v>46.887700000000002</c:v>
                </c:pt>
                <c:pt idx="8">
                  <c:v>46.845399999999998</c:v>
                </c:pt>
                <c:pt idx="9">
                  <c:v>46.999200000000002</c:v>
                </c:pt>
                <c:pt idx="10">
                  <c:v>45.5</c:v>
                </c:pt>
                <c:pt idx="11">
                  <c:v>48.6295</c:v>
                </c:pt>
                <c:pt idx="12">
                  <c:v>49.694299999999998</c:v>
                </c:pt>
                <c:pt idx="13">
                  <c:v>50.378700000000002</c:v>
                </c:pt>
                <c:pt idx="14">
                  <c:v>50.680399999999999</c:v>
                </c:pt>
                <c:pt idx="15">
                  <c:v>50.890799999999999</c:v>
                </c:pt>
                <c:pt idx="16">
                  <c:v>51.834400000000002</c:v>
                </c:pt>
                <c:pt idx="17">
                  <c:v>52.952300000000001</c:v>
                </c:pt>
                <c:pt idx="18">
                  <c:v>53.990600000000001</c:v>
                </c:pt>
                <c:pt idx="19">
                  <c:v>54.791600000000003</c:v>
                </c:pt>
                <c:pt idx="20">
                  <c:v>55.030500000000004</c:v>
                </c:pt>
                <c:pt idx="21">
                  <c:v>54.7087</c:v>
                </c:pt>
                <c:pt idx="22">
                  <c:v>53.904000000000003</c:v>
                </c:pt>
                <c:pt idx="23">
                  <c:v>53.2316</c:v>
                </c:pt>
                <c:pt idx="24">
                  <c:v>52.991599999999998</c:v>
                </c:pt>
                <c:pt idx="25">
                  <c:v>53.000700000000002</c:v>
                </c:pt>
                <c:pt idx="26">
                  <c:v>53.191499999999998</c:v>
                </c:pt>
                <c:pt idx="27">
                  <c:v>52.9129</c:v>
                </c:pt>
                <c:pt idx="28">
                  <c:v>52.290199999999999</c:v>
                </c:pt>
                <c:pt idx="29">
                  <c:v>51.714300000000001</c:v>
                </c:pt>
                <c:pt idx="30">
                  <c:v>51.072800000000001</c:v>
                </c:pt>
                <c:pt idx="31">
                  <c:v>50.355200000000004</c:v>
                </c:pt>
                <c:pt idx="32">
                  <c:v>49.756599999999999</c:v>
                </c:pt>
                <c:pt idx="33">
                  <c:v>49.540500000000002</c:v>
                </c:pt>
                <c:pt idx="34">
                  <c:v>49.728099999999998</c:v>
                </c:pt>
                <c:pt idx="35">
                  <c:v>49.884</c:v>
                </c:pt>
                <c:pt idx="36">
                  <c:v>49.809699999999999</c:v>
                </c:pt>
                <c:pt idx="37">
                  <c:v>49.518999999999998</c:v>
                </c:pt>
                <c:pt idx="38">
                  <c:v>48.835799999999999</c:v>
                </c:pt>
                <c:pt idx="39">
                  <c:v>48.3675</c:v>
                </c:pt>
                <c:pt idx="40">
                  <c:v>47.979700000000001</c:v>
                </c:pt>
                <c:pt idx="41">
                  <c:v>48.028700000000001</c:v>
                </c:pt>
                <c:pt idx="42">
                  <c:v>48.067900000000002</c:v>
                </c:pt>
                <c:pt idx="43">
                  <c:v>47.920900000000003</c:v>
                </c:pt>
                <c:pt idx="44">
                  <c:v>47.528500000000001</c:v>
                </c:pt>
                <c:pt idx="45">
                  <c:v>46.964700000000001</c:v>
                </c:pt>
                <c:pt idx="46">
                  <c:v>46.350900000000003</c:v>
                </c:pt>
                <c:pt idx="47">
                  <c:v>45.853200000000001</c:v>
                </c:pt>
                <c:pt idx="48">
                  <c:v>45.504300000000001</c:v>
                </c:pt>
                <c:pt idx="49">
                  <c:v>45.2791</c:v>
                </c:pt>
                <c:pt idx="50">
                  <c:v>45.117699999999999</c:v>
                </c:pt>
                <c:pt idx="51">
                  <c:v>44.990400000000001</c:v>
                </c:pt>
                <c:pt idx="52">
                  <c:v>44.801900000000003</c:v>
                </c:pt>
                <c:pt idx="53">
                  <c:v>44.3964</c:v>
                </c:pt>
                <c:pt idx="54">
                  <c:v>43.9878</c:v>
                </c:pt>
                <c:pt idx="55">
                  <c:v>43.430900000000001</c:v>
                </c:pt>
                <c:pt idx="56">
                  <c:v>42.594700000000003</c:v>
                </c:pt>
                <c:pt idx="57">
                  <c:v>41.611499999999999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1C-4C53-83A6-B252EF01F83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'Никарагуа-Бриньоли'!$A$3:$A$60</c:f>
              <c:numCache>
                <c:formatCode>General</c:formatCode>
                <c:ptCount val="5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</c:numCache>
            </c:numRef>
          </c:cat>
          <c:val>
            <c:numRef>
              <c:f>'Никарагуа-Бриньоли'!$E$3:$E$60</c:f>
              <c:numCache>
                <c:formatCode>0.00</c:formatCode>
                <c:ptCount val="58"/>
                <c:pt idx="0">
                  <c:v>30.293099999999999</c:v>
                </c:pt>
                <c:pt idx="1">
                  <c:v>30.761399999999998</c:v>
                </c:pt>
                <c:pt idx="2">
                  <c:v>31.007100000000001</c:v>
                </c:pt>
                <c:pt idx="3">
                  <c:v>31.027200000000001</c:v>
                </c:pt>
                <c:pt idx="4">
                  <c:v>31.1114</c:v>
                </c:pt>
                <c:pt idx="5">
                  <c:v>31.571999999999999</c:v>
                </c:pt>
                <c:pt idx="6">
                  <c:v>32.592799999999997</c:v>
                </c:pt>
                <c:pt idx="7">
                  <c:v>34.047400000000003</c:v>
                </c:pt>
                <c:pt idx="8">
                  <c:v>35.236800000000002</c:v>
                </c:pt>
                <c:pt idx="9">
                  <c:v>40</c:v>
                </c:pt>
                <c:pt idx="10">
                  <c:v>35.266199999999998</c:v>
                </c:pt>
                <c:pt idx="11">
                  <c:v>33.946599999999997</c:v>
                </c:pt>
                <c:pt idx="12">
                  <c:v>32.312199999999997</c:v>
                </c:pt>
                <c:pt idx="13">
                  <c:v>30.980499999999999</c:v>
                </c:pt>
                <c:pt idx="14">
                  <c:v>29.974599999999999</c:v>
                </c:pt>
                <c:pt idx="15">
                  <c:v>28.817499999999999</c:v>
                </c:pt>
                <c:pt idx="16">
                  <c:v>27.187200000000001</c:v>
                </c:pt>
                <c:pt idx="17">
                  <c:v>25.5182</c:v>
                </c:pt>
                <c:pt idx="18">
                  <c:v>24.131799999999998</c:v>
                </c:pt>
                <c:pt idx="19">
                  <c:v>23.217300000000002</c:v>
                </c:pt>
                <c:pt idx="20">
                  <c:v>22.398</c:v>
                </c:pt>
                <c:pt idx="21">
                  <c:v>21.5534</c:v>
                </c:pt>
                <c:pt idx="22">
                  <c:v>20.7636</c:v>
                </c:pt>
                <c:pt idx="23">
                  <c:v>20.190100000000001</c:v>
                </c:pt>
                <c:pt idx="24">
                  <c:v>19.979399999999998</c:v>
                </c:pt>
                <c:pt idx="25">
                  <c:v>19.8962</c:v>
                </c:pt>
                <c:pt idx="26">
                  <c:v>19.619199999999999</c:v>
                </c:pt>
                <c:pt idx="27">
                  <c:v>19.134</c:v>
                </c:pt>
                <c:pt idx="28">
                  <c:v>18.410299999999999</c:v>
                </c:pt>
                <c:pt idx="29">
                  <c:v>17.5609</c:v>
                </c:pt>
                <c:pt idx="30">
                  <c:v>16.716699999999999</c:v>
                </c:pt>
                <c:pt idx="31">
                  <c:v>15.972300000000001</c:v>
                </c:pt>
                <c:pt idx="32">
                  <c:v>15.383100000000001</c:v>
                </c:pt>
                <c:pt idx="33">
                  <c:v>15.0959</c:v>
                </c:pt>
                <c:pt idx="34">
                  <c:v>15.0969</c:v>
                </c:pt>
                <c:pt idx="35">
                  <c:v>15.0052</c:v>
                </c:pt>
                <c:pt idx="36">
                  <c:v>14.6325</c:v>
                </c:pt>
                <c:pt idx="37">
                  <c:v>14.0854</c:v>
                </c:pt>
                <c:pt idx="38">
                  <c:v>13.6441</c:v>
                </c:pt>
                <c:pt idx="39">
                  <c:v>16.8</c:v>
                </c:pt>
                <c:pt idx="40">
                  <c:v>12.564399999999999</c:v>
                </c:pt>
                <c:pt idx="41">
                  <c:v>11.8886</c:v>
                </c:pt>
                <c:pt idx="42">
                  <c:v>11.589600000000001</c:v>
                </c:pt>
                <c:pt idx="43">
                  <c:v>11.681100000000001</c:v>
                </c:pt>
                <c:pt idx="44">
                  <c:v>11.837</c:v>
                </c:pt>
                <c:pt idx="45">
                  <c:v>11.860799999999999</c:v>
                </c:pt>
                <c:pt idx="46">
                  <c:v>11.7165</c:v>
                </c:pt>
                <c:pt idx="47">
                  <c:v>11.4483</c:v>
                </c:pt>
                <c:pt idx="48">
                  <c:v>11.088699999999999</c:v>
                </c:pt>
                <c:pt idx="49">
                  <c:v>10.6609</c:v>
                </c:pt>
                <c:pt idx="50">
                  <c:v>10.180099999999999</c:v>
                </c:pt>
                <c:pt idx="51">
                  <c:v>9.7314000000000007</c:v>
                </c:pt>
                <c:pt idx="52">
                  <c:v>9.2957999999999998</c:v>
                </c:pt>
                <c:pt idx="53">
                  <c:v>8.8882999999999992</c:v>
                </c:pt>
                <c:pt idx="54">
                  <c:v>8.6644000000000005</c:v>
                </c:pt>
                <c:pt idx="55">
                  <c:v>8.6622000000000003</c:v>
                </c:pt>
                <c:pt idx="56">
                  <c:v>8.8606999999999996</c:v>
                </c:pt>
                <c:pt idx="57">
                  <c:v>9.1927000000000003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C-4C53-83A6-B252EF01F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515759"/>
        <c:axId val="896514799"/>
      </c:lineChart>
      <c:catAx>
        <c:axId val="89651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6514799"/>
        <c:crosses val="autoZero"/>
        <c:auto val="1"/>
        <c:lblAlgn val="ctr"/>
        <c:lblOffset val="100"/>
        <c:noMultiLvlLbl val="0"/>
      </c:catAx>
      <c:valAx>
        <c:axId val="89651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651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'Никарагуа-Бриньоли'!$D$2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'Никарагуа-Бриньоли'!$A$3:$A$93</c:f>
              <c:numCache>
                <c:formatCode>General</c:formatCode>
                <c:ptCount val="91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</c:numCache>
            </c:numRef>
          </c:cat>
          <c:val>
            <c:numRef>
              <c:f>'Никарагуа-Бриньоли'!$D$3:$D$93</c:f>
              <c:numCache>
                <c:formatCode>0.00</c:formatCode>
                <c:ptCount val="91"/>
                <c:pt idx="0">
                  <c:v>39.622999999999998</c:v>
                </c:pt>
                <c:pt idx="1">
                  <c:v>42.110500000000002</c:v>
                </c:pt>
                <c:pt idx="2">
                  <c:v>44.443600000000004</c:v>
                </c:pt>
                <c:pt idx="3">
                  <c:v>45.987900000000003</c:v>
                </c:pt>
                <c:pt idx="4">
                  <c:v>46.7943</c:v>
                </c:pt>
                <c:pt idx="5">
                  <c:v>47.067799999999998</c:v>
                </c:pt>
                <c:pt idx="6">
                  <c:v>46.972000000000001</c:v>
                </c:pt>
                <c:pt idx="7">
                  <c:v>46.887700000000002</c:v>
                </c:pt>
                <c:pt idx="8">
                  <c:v>46.845399999999998</c:v>
                </c:pt>
                <c:pt idx="9">
                  <c:v>46.999200000000002</c:v>
                </c:pt>
                <c:pt idx="10">
                  <c:v>45.5</c:v>
                </c:pt>
                <c:pt idx="11">
                  <c:v>48.6295</c:v>
                </c:pt>
                <c:pt idx="12">
                  <c:v>49.694299999999998</c:v>
                </c:pt>
                <c:pt idx="13">
                  <c:v>50.378700000000002</c:v>
                </c:pt>
                <c:pt idx="14">
                  <c:v>50.680399999999999</c:v>
                </c:pt>
                <c:pt idx="15">
                  <c:v>50.890799999999999</c:v>
                </c:pt>
                <c:pt idx="16">
                  <c:v>51.834400000000002</c:v>
                </c:pt>
                <c:pt idx="17">
                  <c:v>52.952300000000001</c:v>
                </c:pt>
                <c:pt idx="18">
                  <c:v>53.990600000000001</c:v>
                </c:pt>
                <c:pt idx="19">
                  <c:v>54.791600000000003</c:v>
                </c:pt>
                <c:pt idx="20">
                  <c:v>55.030500000000004</c:v>
                </c:pt>
                <c:pt idx="21">
                  <c:v>54.7087</c:v>
                </c:pt>
                <c:pt idx="22">
                  <c:v>53.904000000000003</c:v>
                </c:pt>
                <c:pt idx="23">
                  <c:v>53.2316</c:v>
                </c:pt>
                <c:pt idx="24">
                  <c:v>52.991599999999998</c:v>
                </c:pt>
                <c:pt idx="25">
                  <c:v>53.000700000000002</c:v>
                </c:pt>
                <c:pt idx="26">
                  <c:v>53.191499999999998</c:v>
                </c:pt>
                <c:pt idx="27">
                  <c:v>52.9129</c:v>
                </c:pt>
                <c:pt idx="28">
                  <c:v>52.290199999999999</c:v>
                </c:pt>
                <c:pt idx="29">
                  <c:v>51.714300000000001</c:v>
                </c:pt>
                <c:pt idx="30">
                  <c:v>51.072800000000001</c:v>
                </c:pt>
                <c:pt idx="31">
                  <c:v>50.355200000000004</c:v>
                </c:pt>
                <c:pt idx="32">
                  <c:v>49.756599999999999</c:v>
                </c:pt>
                <c:pt idx="33">
                  <c:v>49.540500000000002</c:v>
                </c:pt>
                <c:pt idx="34">
                  <c:v>49.728099999999998</c:v>
                </c:pt>
                <c:pt idx="35">
                  <c:v>49.884</c:v>
                </c:pt>
                <c:pt idx="36">
                  <c:v>49.809699999999999</c:v>
                </c:pt>
                <c:pt idx="37">
                  <c:v>49.518999999999998</c:v>
                </c:pt>
                <c:pt idx="38">
                  <c:v>48.835799999999999</c:v>
                </c:pt>
                <c:pt idx="39">
                  <c:v>48.3675</c:v>
                </c:pt>
                <c:pt idx="40">
                  <c:v>47.979700000000001</c:v>
                </c:pt>
                <c:pt idx="41">
                  <c:v>48.028700000000001</c:v>
                </c:pt>
                <c:pt idx="42">
                  <c:v>48.067900000000002</c:v>
                </c:pt>
                <c:pt idx="43">
                  <c:v>47.920900000000003</c:v>
                </c:pt>
                <c:pt idx="44">
                  <c:v>47.528500000000001</c:v>
                </c:pt>
                <c:pt idx="45">
                  <c:v>46.964700000000001</c:v>
                </c:pt>
                <c:pt idx="46">
                  <c:v>46.350900000000003</c:v>
                </c:pt>
                <c:pt idx="47">
                  <c:v>45.853200000000001</c:v>
                </c:pt>
                <c:pt idx="48">
                  <c:v>45.504300000000001</c:v>
                </c:pt>
                <c:pt idx="49">
                  <c:v>45.2791</c:v>
                </c:pt>
                <c:pt idx="50">
                  <c:v>45.117699999999999</c:v>
                </c:pt>
                <c:pt idx="51">
                  <c:v>44.990400000000001</c:v>
                </c:pt>
                <c:pt idx="52">
                  <c:v>44.801900000000003</c:v>
                </c:pt>
                <c:pt idx="53">
                  <c:v>44.3964</c:v>
                </c:pt>
                <c:pt idx="54">
                  <c:v>43.9878</c:v>
                </c:pt>
                <c:pt idx="55">
                  <c:v>43.430900000000001</c:v>
                </c:pt>
                <c:pt idx="56">
                  <c:v>42.594700000000003</c:v>
                </c:pt>
                <c:pt idx="57">
                  <c:v>41.611499999999999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E-438B-A952-C21F0A8AFD46}"/>
            </c:ext>
          </c:extLst>
        </c:ser>
        <c:ser>
          <c:idx val="1"/>
          <c:order val="1"/>
          <c:tx>
            <c:strRef>
              <c:f>'Никарагуа-Бриньоли'!$E$2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'Никарагуа-Бриньоли'!$A$3:$A$93</c:f>
              <c:numCache>
                <c:formatCode>General</c:formatCode>
                <c:ptCount val="91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</c:numCache>
            </c:numRef>
          </c:cat>
          <c:val>
            <c:numRef>
              <c:f>'Никарагуа-Бриньоли'!$E$3:$E$93</c:f>
              <c:numCache>
                <c:formatCode>0.00</c:formatCode>
                <c:ptCount val="91"/>
                <c:pt idx="0">
                  <c:v>30.293099999999999</c:v>
                </c:pt>
                <c:pt idx="1">
                  <c:v>30.761399999999998</c:v>
                </c:pt>
                <c:pt idx="2">
                  <c:v>31.007100000000001</c:v>
                </c:pt>
                <c:pt idx="3">
                  <c:v>31.027200000000001</c:v>
                </c:pt>
                <c:pt idx="4">
                  <c:v>31.1114</c:v>
                </c:pt>
                <c:pt idx="5">
                  <c:v>31.571999999999999</c:v>
                </c:pt>
                <c:pt idx="6">
                  <c:v>32.592799999999997</c:v>
                </c:pt>
                <c:pt idx="7">
                  <c:v>34.047400000000003</c:v>
                </c:pt>
                <c:pt idx="8">
                  <c:v>35.236800000000002</c:v>
                </c:pt>
                <c:pt idx="9">
                  <c:v>40</c:v>
                </c:pt>
                <c:pt idx="10">
                  <c:v>35.266199999999998</c:v>
                </c:pt>
                <c:pt idx="11">
                  <c:v>33.946599999999997</c:v>
                </c:pt>
                <c:pt idx="12">
                  <c:v>32.312199999999997</c:v>
                </c:pt>
                <c:pt idx="13">
                  <c:v>30.980499999999999</c:v>
                </c:pt>
                <c:pt idx="14">
                  <c:v>29.974599999999999</c:v>
                </c:pt>
                <c:pt idx="15">
                  <c:v>28.817499999999999</c:v>
                </c:pt>
                <c:pt idx="16">
                  <c:v>27.187200000000001</c:v>
                </c:pt>
                <c:pt idx="17">
                  <c:v>25.5182</c:v>
                </c:pt>
                <c:pt idx="18">
                  <c:v>24.131799999999998</c:v>
                </c:pt>
                <c:pt idx="19">
                  <c:v>23.217300000000002</c:v>
                </c:pt>
                <c:pt idx="20">
                  <c:v>22.398</c:v>
                </c:pt>
                <c:pt idx="21">
                  <c:v>21.5534</c:v>
                </c:pt>
                <c:pt idx="22">
                  <c:v>20.7636</c:v>
                </c:pt>
                <c:pt idx="23">
                  <c:v>20.190100000000001</c:v>
                </c:pt>
                <c:pt idx="24">
                  <c:v>19.979399999999998</c:v>
                </c:pt>
                <c:pt idx="25">
                  <c:v>19.8962</c:v>
                </c:pt>
                <c:pt idx="26">
                  <c:v>19.619199999999999</c:v>
                </c:pt>
                <c:pt idx="27">
                  <c:v>19.134</c:v>
                </c:pt>
                <c:pt idx="28">
                  <c:v>18.410299999999999</c:v>
                </c:pt>
                <c:pt idx="29">
                  <c:v>17.5609</c:v>
                </c:pt>
                <c:pt idx="30">
                  <c:v>16.716699999999999</c:v>
                </c:pt>
                <c:pt idx="31">
                  <c:v>15.972300000000001</c:v>
                </c:pt>
                <c:pt idx="32">
                  <c:v>15.383100000000001</c:v>
                </c:pt>
                <c:pt idx="33">
                  <c:v>15.0959</c:v>
                </c:pt>
                <c:pt idx="34">
                  <c:v>15.0969</c:v>
                </c:pt>
                <c:pt idx="35">
                  <c:v>15.0052</c:v>
                </c:pt>
                <c:pt idx="36">
                  <c:v>14.6325</c:v>
                </c:pt>
                <c:pt idx="37">
                  <c:v>14.0854</c:v>
                </c:pt>
                <c:pt idx="38">
                  <c:v>13.6441</c:v>
                </c:pt>
                <c:pt idx="39">
                  <c:v>16.8</c:v>
                </c:pt>
                <c:pt idx="40">
                  <c:v>12.564399999999999</c:v>
                </c:pt>
                <c:pt idx="41">
                  <c:v>11.8886</c:v>
                </c:pt>
                <c:pt idx="42">
                  <c:v>11.589600000000001</c:v>
                </c:pt>
                <c:pt idx="43">
                  <c:v>11.681100000000001</c:v>
                </c:pt>
                <c:pt idx="44">
                  <c:v>11.837</c:v>
                </c:pt>
                <c:pt idx="45">
                  <c:v>11.860799999999999</c:v>
                </c:pt>
                <c:pt idx="46">
                  <c:v>11.7165</c:v>
                </c:pt>
                <c:pt idx="47">
                  <c:v>11.4483</c:v>
                </c:pt>
                <c:pt idx="48">
                  <c:v>11.088699999999999</c:v>
                </c:pt>
                <c:pt idx="49">
                  <c:v>10.6609</c:v>
                </c:pt>
                <c:pt idx="50">
                  <c:v>10.180099999999999</c:v>
                </c:pt>
                <c:pt idx="51">
                  <c:v>9.7314000000000007</c:v>
                </c:pt>
                <c:pt idx="52">
                  <c:v>9.2957999999999998</c:v>
                </c:pt>
                <c:pt idx="53">
                  <c:v>8.8882999999999992</c:v>
                </c:pt>
                <c:pt idx="54">
                  <c:v>8.6644000000000005</c:v>
                </c:pt>
                <c:pt idx="55">
                  <c:v>8.6622000000000003</c:v>
                </c:pt>
                <c:pt idx="56">
                  <c:v>8.8606999999999996</c:v>
                </c:pt>
                <c:pt idx="57">
                  <c:v>9.1927000000000003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E-438B-A952-C21F0A8AFD46}"/>
            </c:ext>
          </c:extLst>
        </c:ser>
        <c:ser>
          <c:idx val="2"/>
          <c:order val="2"/>
          <c:tx>
            <c:strRef>
              <c:f>'Никарагуа-Бриньоли'!$F$2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'Никарагуа-Бриньоли'!$A$3:$A$93</c:f>
              <c:numCache>
                <c:formatCode>General</c:formatCode>
                <c:ptCount val="91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</c:numCache>
            </c:numRef>
          </c:cat>
          <c:val>
            <c:numRef>
              <c:f>'Никарагуа-Бриньоли'!$F$3:$F$93</c:f>
              <c:numCache>
                <c:formatCode>0.00</c:formatCode>
                <c:ptCount val="91"/>
                <c:pt idx="17">
                  <c:v>54.1</c:v>
                </c:pt>
                <c:pt idx="18">
                  <c:v>53.7</c:v>
                </c:pt>
                <c:pt idx="19">
                  <c:v>53.1</c:v>
                </c:pt>
                <c:pt idx="20">
                  <c:v>52.7</c:v>
                </c:pt>
                <c:pt idx="21">
                  <c:v>52.3</c:v>
                </c:pt>
                <c:pt idx="22">
                  <c:v>52</c:v>
                </c:pt>
                <c:pt idx="23">
                  <c:v>51.6</c:v>
                </c:pt>
                <c:pt idx="24">
                  <c:v>51.3</c:v>
                </c:pt>
                <c:pt idx="25">
                  <c:v>50.9</c:v>
                </c:pt>
                <c:pt idx="26">
                  <c:v>50.5</c:v>
                </c:pt>
                <c:pt idx="27">
                  <c:v>50</c:v>
                </c:pt>
                <c:pt idx="28">
                  <c:v>49.3</c:v>
                </c:pt>
                <c:pt idx="29">
                  <c:v>48.9</c:v>
                </c:pt>
                <c:pt idx="30">
                  <c:v>48.5</c:v>
                </c:pt>
                <c:pt idx="31">
                  <c:v>48.2</c:v>
                </c:pt>
                <c:pt idx="32">
                  <c:v>47.9</c:v>
                </c:pt>
                <c:pt idx="33">
                  <c:v>47.6</c:v>
                </c:pt>
                <c:pt idx="34">
                  <c:v>47.4</c:v>
                </c:pt>
                <c:pt idx="35">
                  <c:v>47.2</c:v>
                </c:pt>
                <c:pt idx="36">
                  <c:v>47</c:v>
                </c:pt>
                <c:pt idx="37">
                  <c:v>46.8</c:v>
                </c:pt>
                <c:pt idx="38">
                  <c:v>46.8</c:v>
                </c:pt>
                <c:pt idx="39">
                  <c:v>46.7</c:v>
                </c:pt>
                <c:pt idx="40">
                  <c:v>46.4</c:v>
                </c:pt>
                <c:pt idx="41">
                  <c:v>46.2</c:v>
                </c:pt>
                <c:pt idx="42">
                  <c:v>45.9</c:v>
                </c:pt>
                <c:pt idx="43">
                  <c:v>45.6</c:v>
                </c:pt>
                <c:pt idx="44">
                  <c:v>45.3</c:v>
                </c:pt>
                <c:pt idx="45">
                  <c:v>44.9</c:v>
                </c:pt>
                <c:pt idx="46">
                  <c:v>44.6</c:v>
                </c:pt>
                <c:pt idx="47">
                  <c:v>44.1</c:v>
                </c:pt>
                <c:pt idx="48">
                  <c:v>43.4</c:v>
                </c:pt>
                <c:pt idx="49">
                  <c:v>42.8</c:v>
                </c:pt>
                <c:pt idx="50">
                  <c:v>42.1</c:v>
                </c:pt>
                <c:pt idx="51">
                  <c:v>41.3</c:v>
                </c:pt>
                <c:pt idx="52">
                  <c:v>40.6</c:v>
                </c:pt>
                <c:pt idx="53">
                  <c:v>39.799999999999997</c:v>
                </c:pt>
                <c:pt idx="54">
                  <c:v>39.1</c:v>
                </c:pt>
                <c:pt idx="55">
                  <c:v>38.4</c:v>
                </c:pt>
                <c:pt idx="56">
                  <c:v>37.5</c:v>
                </c:pt>
                <c:pt idx="57">
                  <c:v>36.6</c:v>
                </c:pt>
                <c:pt idx="58">
                  <c:v>35.799999999999997</c:v>
                </c:pt>
                <c:pt idx="59">
                  <c:v>34.9</c:v>
                </c:pt>
                <c:pt idx="60">
                  <c:v>33.9</c:v>
                </c:pt>
                <c:pt idx="61">
                  <c:v>32.9</c:v>
                </c:pt>
                <c:pt idx="62">
                  <c:v>31.9</c:v>
                </c:pt>
                <c:pt idx="63">
                  <c:v>31</c:v>
                </c:pt>
                <c:pt idx="64">
                  <c:v>30</c:v>
                </c:pt>
                <c:pt idx="65">
                  <c:v>29.2</c:v>
                </c:pt>
                <c:pt idx="66">
                  <c:v>28.5</c:v>
                </c:pt>
                <c:pt idx="67">
                  <c:v>27.9</c:v>
                </c:pt>
                <c:pt idx="68">
                  <c:v>27</c:v>
                </c:pt>
                <c:pt idx="69">
                  <c:v>26.3</c:v>
                </c:pt>
                <c:pt idx="70">
                  <c:v>25.9</c:v>
                </c:pt>
                <c:pt idx="71">
                  <c:v>25.7</c:v>
                </c:pt>
                <c:pt idx="72">
                  <c:v>25.6</c:v>
                </c:pt>
                <c:pt idx="73">
                  <c:v>25.4</c:v>
                </c:pt>
                <c:pt idx="74">
                  <c:v>25.2</c:v>
                </c:pt>
                <c:pt idx="75">
                  <c:v>24.9</c:v>
                </c:pt>
                <c:pt idx="76">
                  <c:v>24.6</c:v>
                </c:pt>
                <c:pt idx="77">
                  <c:v>24.3</c:v>
                </c:pt>
                <c:pt idx="78">
                  <c:v>24</c:v>
                </c:pt>
                <c:pt idx="79">
                  <c:v>23.6</c:v>
                </c:pt>
                <c:pt idx="80">
                  <c:v>23.2</c:v>
                </c:pt>
                <c:pt idx="81">
                  <c:v>22.8</c:v>
                </c:pt>
                <c:pt idx="82">
                  <c:v>22.4</c:v>
                </c:pt>
                <c:pt idx="83">
                  <c:v>22.1</c:v>
                </c:pt>
                <c:pt idx="84">
                  <c:v>21.6</c:v>
                </c:pt>
                <c:pt idx="85">
                  <c:v>21.2</c:v>
                </c:pt>
                <c:pt idx="86">
                  <c:v>20.8</c:v>
                </c:pt>
                <c:pt idx="87">
                  <c:v>20.5</c:v>
                </c:pt>
                <c:pt idx="88">
                  <c:v>20</c:v>
                </c:pt>
                <c:pt idx="89">
                  <c:v>19.7</c:v>
                </c:pt>
                <c:pt idx="90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0E-438B-A952-C21F0A8AFD46}"/>
            </c:ext>
          </c:extLst>
        </c:ser>
        <c:ser>
          <c:idx val="3"/>
          <c:order val="3"/>
          <c:tx>
            <c:strRef>
              <c:f>'Никарагуа-Бриньоли'!$G$2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'Никарагуа-Бриньоли'!$A$3:$A$93</c:f>
              <c:numCache>
                <c:formatCode>General</c:formatCode>
                <c:ptCount val="91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</c:numCache>
            </c:numRef>
          </c:cat>
          <c:val>
            <c:numRef>
              <c:f>'Никарагуа-Бриньоли'!$G$3:$G$93</c:f>
              <c:numCache>
                <c:formatCode>0.00</c:formatCode>
                <c:ptCount val="91"/>
                <c:pt idx="17">
                  <c:v>24</c:v>
                </c:pt>
                <c:pt idx="18">
                  <c:v>23.9</c:v>
                </c:pt>
                <c:pt idx="19">
                  <c:v>23</c:v>
                </c:pt>
                <c:pt idx="20">
                  <c:v>22.5</c:v>
                </c:pt>
                <c:pt idx="21">
                  <c:v>21.9</c:v>
                </c:pt>
                <c:pt idx="22">
                  <c:v>21.4</c:v>
                </c:pt>
                <c:pt idx="23">
                  <c:v>20.8</c:v>
                </c:pt>
                <c:pt idx="24">
                  <c:v>20.2</c:v>
                </c:pt>
                <c:pt idx="25">
                  <c:v>19.7</c:v>
                </c:pt>
                <c:pt idx="26">
                  <c:v>19.100000000000001</c:v>
                </c:pt>
                <c:pt idx="27">
                  <c:v>18.8</c:v>
                </c:pt>
                <c:pt idx="28">
                  <c:v>18</c:v>
                </c:pt>
                <c:pt idx="29">
                  <c:v>17.399999999999999</c:v>
                </c:pt>
                <c:pt idx="30">
                  <c:v>16.8</c:v>
                </c:pt>
                <c:pt idx="31">
                  <c:v>16.2</c:v>
                </c:pt>
                <c:pt idx="32">
                  <c:v>15.5</c:v>
                </c:pt>
                <c:pt idx="33">
                  <c:v>14.9</c:v>
                </c:pt>
                <c:pt idx="34">
                  <c:v>14.4</c:v>
                </c:pt>
                <c:pt idx="35">
                  <c:v>14</c:v>
                </c:pt>
                <c:pt idx="36">
                  <c:v>13.7</c:v>
                </c:pt>
                <c:pt idx="37">
                  <c:v>13.4</c:v>
                </c:pt>
                <c:pt idx="38">
                  <c:v>13.1</c:v>
                </c:pt>
                <c:pt idx="39">
                  <c:v>16.8</c:v>
                </c:pt>
                <c:pt idx="40">
                  <c:v>12.5</c:v>
                </c:pt>
                <c:pt idx="41">
                  <c:v>12.3</c:v>
                </c:pt>
                <c:pt idx="42">
                  <c:v>12.1</c:v>
                </c:pt>
                <c:pt idx="43">
                  <c:v>11.8</c:v>
                </c:pt>
                <c:pt idx="44">
                  <c:v>11.7</c:v>
                </c:pt>
                <c:pt idx="45">
                  <c:v>12.9</c:v>
                </c:pt>
                <c:pt idx="46">
                  <c:v>14.1</c:v>
                </c:pt>
                <c:pt idx="47">
                  <c:v>10.7</c:v>
                </c:pt>
                <c:pt idx="48">
                  <c:v>10.4</c:v>
                </c:pt>
                <c:pt idx="49">
                  <c:v>10.1</c:v>
                </c:pt>
                <c:pt idx="50">
                  <c:v>10.7</c:v>
                </c:pt>
                <c:pt idx="51">
                  <c:v>10.9</c:v>
                </c:pt>
                <c:pt idx="52">
                  <c:v>10.7</c:v>
                </c:pt>
                <c:pt idx="53">
                  <c:v>10.1</c:v>
                </c:pt>
                <c:pt idx="54">
                  <c:v>10</c:v>
                </c:pt>
                <c:pt idx="55">
                  <c:v>8.9</c:v>
                </c:pt>
                <c:pt idx="56">
                  <c:v>8</c:v>
                </c:pt>
                <c:pt idx="57">
                  <c:v>7.7</c:v>
                </c:pt>
                <c:pt idx="58">
                  <c:v>7.3</c:v>
                </c:pt>
                <c:pt idx="59">
                  <c:v>7</c:v>
                </c:pt>
                <c:pt idx="60">
                  <c:v>6.8</c:v>
                </c:pt>
                <c:pt idx="61">
                  <c:v>6.6</c:v>
                </c:pt>
                <c:pt idx="62">
                  <c:v>6.4</c:v>
                </c:pt>
                <c:pt idx="63">
                  <c:v>6.3</c:v>
                </c:pt>
                <c:pt idx="64">
                  <c:v>6.2</c:v>
                </c:pt>
                <c:pt idx="65">
                  <c:v>6.9</c:v>
                </c:pt>
                <c:pt idx="66">
                  <c:v>6.2</c:v>
                </c:pt>
                <c:pt idx="67">
                  <c:v>6.1</c:v>
                </c:pt>
                <c:pt idx="68">
                  <c:v>6</c:v>
                </c:pt>
                <c:pt idx="69">
                  <c:v>5.7</c:v>
                </c:pt>
                <c:pt idx="70">
                  <c:v>5.6</c:v>
                </c:pt>
                <c:pt idx="71">
                  <c:v>5.4</c:v>
                </c:pt>
                <c:pt idx="72">
                  <c:v>5.2</c:v>
                </c:pt>
                <c:pt idx="73">
                  <c:v>5.0999999999999996</c:v>
                </c:pt>
                <c:pt idx="74">
                  <c:v>5.0999999999999996</c:v>
                </c:pt>
                <c:pt idx="75">
                  <c:v>5.0999999999999996</c:v>
                </c:pt>
                <c:pt idx="76">
                  <c:v>5.0999999999999996</c:v>
                </c:pt>
                <c:pt idx="77">
                  <c:v>5.0999999999999996</c:v>
                </c:pt>
                <c:pt idx="78">
                  <c:v>5.0999999999999996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4.9000000000000004</c:v>
                </c:pt>
                <c:pt idx="85">
                  <c:v>4.8</c:v>
                </c:pt>
                <c:pt idx="86">
                  <c:v>5</c:v>
                </c:pt>
                <c:pt idx="87">
                  <c:v>6.7</c:v>
                </c:pt>
                <c:pt idx="88">
                  <c:v>6.6</c:v>
                </c:pt>
                <c:pt idx="89">
                  <c:v>4.7</c:v>
                </c:pt>
                <c:pt idx="90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0E-438B-A952-C21F0A8AF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509695"/>
        <c:axId val="1033514975"/>
      </c:lineChart>
      <c:catAx>
        <c:axId val="103350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14975"/>
        <c:crosses val="autoZero"/>
        <c:auto val="1"/>
        <c:lblAlgn val="ctr"/>
        <c:lblOffset val="100"/>
        <c:noMultiLvlLbl val="0"/>
      </c:catAx>
      <c:valAx>
        <c:axId val="103351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0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Никарагуа</a:t>
            </a:r>
            <a:r>
              <a:rPr lang="ru-RU" baseline="0"/>
              <a:t> (Бриньоли 2015 + </a:t>
            </a:r>
            <a:r>
              <a:rPr lang="en-US" baseline="0"/>
              <a:t>WPP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'Никарагуа-Бриньоли'!$K$2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'Никарагуа-Бриньоли'!$J$3:$J$93</c:f>
              <c:numCache>
                <c:formatCode>General</c:formatCode>
                <c:ptCount val="91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</c:numCache>
            </c:numRef>
          </c:xVal>
          <c:yVal>
            <c:numRef>
              <c:f>'Никарагуа-Бриньоли'!$K$3:$K$93</c:f>
              <c:numCache>
                <c:formatCode>0.0</c:formatCode>
                <c:ptCount val="91"/>
                <c:pt idx="0">
                  <c:v>39.622999999999998</c:v>
                </c:pt>
                <c:pt idx="1">
                  <c:v>42.110500000000002</c:v>
                </c:pt>
                <c:pt idx="2">
                  <c:v>44.443600000000004</c:v>
                </c:pt>
                <c:pt idx="3">
                  <c:v>45.987900000000003</c:v>
                </c:pt>
                <c:pt idx="4">
                  <c:v>46.7943</c:v>
                </c:pt>
                <c:pt idx="5">
                  <c:v>47.067799999999998</c:v>
                </c:pt>
                <c:pt idx="6">
                  <c:v>46.972000000000001</c:v>
                </c:pt>
                <c:pt idx="7">
                  <c:v>46.887700000000002</c:v>
                </c:pt>
                <c:pt idx="8">
                  <c:v>46.845399999999998</c:v>
                </c:pt>
                <c:pt idx="9">
                  <c:v>46.999200000000002</c:v>
                </c:pt>
                <c:pt idx="10">
                  <c:v>45.5</c:v>
                </c:pt>
                <c:pt idx="11">
                  <c:v>48.6295</c:v>
                </c:pt>
                <c:pt idx="12">
                  <c:v>49.694299999999998</c:v>
                </c:pt>
                <c:pt idx="13">
                  <c:v>50.378700000000002</c:v>
                </c:pt>
                <c:pt idx="14">
                  <c:v>50.680399999999999</c:v>
                </c:pt>
                <c:pt idx="15">
                  <c:v>50.890799999999999</c:v>
                </c:pt>
                <c:pt idx="16">
                  <c:v>51.834400000000002</c:v>
                </c:pt>
                <c:pt idx="17">
                  <c:v>53.056636259299999</c:v>
                </c:pt>
                <c:pt idx="18">
                  <c:v>53.937763689200004</c:v>
                </c:pt>
                <c:pt idx="19">
                  <c:v>54.330255006800009</c:v>
                </c:pt>
                <c:pt idx="20">
                  <c:v>54.183046301999994</c:v>
                </c:pt>
                <c:pt idx="21">
                  <c:v>53.613837458500001</c:v>
                </c:pt>
                <c:pt idx="22">
                  <c:v>52.865453680000002</c:v>
                </c:pt>
                <c:pt idx="23">
                  <c:v>52.1933084976</c:v>
                </c:pt>
                <c:pt idx="24">
                  <c:v>51.761344993199998</c:v>
                </c:pt>
                <c:pt idx="25">
                  <c:v>51.281945072599996</c:v>
                </c:pt>
                <c:pt idx="26">
                  <c:v>50.744681573500003</c:v>
                </c:pt>
                <c:pt idx="27">
                  <c:v>50</c:v>
                </c:pt>
                <c:pt idx="28">
                  <c:v>49.3</c:v>
                </c:pt>
                <c:pt idx="29">
                  <c:v>48.9</c:v>
                </c:pt>
                <c:pt idx="30">
                  <c:v>48.5</c:v>
                </c:pt>
                <c:pt idx="31">
                  <c:v>48.2</c:v>
                </c:pt>
                <c:pt idx="32">
                  <c:v>47.9</c:v>
                </c:pt>
                <c:pt idx="33">
                  <c:v>47.6</c:v>
                </c:pt>
                <c:pt idx="34">
                  <c:v>47.4</c:v>
                </c:pt>
                <c:pt idx="35">
                  <c:v>47.2</c:v>
                </c:pt>
                <c:pt idx="36">
                  <c:v>47</c:v>
                </c:pt>
                <c:pt idx="37">
                  <c:v>46.8</c:v>
                </c:pt>
                <c:pt idx="38">
                  <c:v>46.8</c:v>
                </c:pt>
                <c:pt idx="39">
                  <c:v>46.7</c:v>
                </c:pt>
                <c:pt idx="40">
                  <c:v>46.4</c:v>
                </c:pt>
                <c:pt idx="41">
                  <c:v>46.2</c:v>
                </c:pt>
                <c:pt idx="42">
                  <c:v>45.9</c:v>
                </c:pt>
                <c:pt idx="43">
                  <c:v>45.6</c:v>
                </c:pt>
                <c:pt idx="44">
                  <c:v>45.3</c:v>
                </c:pt>
                <c:pt idx="45">
                  <c:v>44.9</c:v>
                </c:pt>
                <c:pt idx="46">
                  <c:v>44.6</c:v>
                </c:pt>
                <c:pt idx="47">
                  <c:v>44.1</c:v>
                </c:pt>
                <c:pt idx="48">
                  <c:v>43.4</c:v>
                </c:pt>
                <c:pt idx="49">
                  <c:v>42.8</c:v>
                </c:pt>
                <c:pt idx="50">
                  <c:v>42.1</c:v>
                </c:pt>
                <c:pt idx="51">
                  <c:v>41.3</c:v>
                </c:pt>
                <c:pt idx="52">
                  <c:v>40.6</c:v>
                </c:pt>
                <c:pt idx="53">
                  <c:v>39.799999999999997</c:v>
                </c:pt>
                <c:pt idx="54">
                  <c:v>39.1</c:v>
                </c:pt>
                <c:pt idx="55">
                  <c:v>38.4</c:v>
                </c:pt>
                <c:pt idx="56">
                  <c:v>37.5</c:v>
                </c:pt>
                <c:pt idx="57">
                  <c:v>36.6</c:v>
                </c:pt>
                <c:pt idx="58">
                  <c:v>35.799999999999997</c:v>
                </c:pt>
                <c:pt idx="59">
                  <c:v>34.9</c:v>
                </c:pt>
                <c:pt idx="60">
                  <c:v>33.9</c:v>
                </c:pt>
                <c:pt idx="61">
                  <c:v>32.9</c:v>
                </c:pt>
                <c:pt idx="62">
                  <c:v>31.9</c:v>
                </c:pt>
                <c:pt idx="63">
                  <c:v>31</c:v>
                </c:pt>
                <c:pt idx="64">
                  <c:v>30</c:v>
                </c:pt>
                <c:pt idx="65">
                  <c:v>29.2</c:v>
                </c:pt>
                <c:pt idx="66">
                  <c:v>28.5</c:v>
                </c:pt>
                <c:pt idx="67">
                  <c:v>27.9</c:v>
                </c:pt>
                <c:pt idx="68">
                  <c:v>27</c:v>
                </c:pt>
                <c:pt idx="69">
                  <c:v>26.3</c:v>
                </c:pt>
                <c:pt idx="70">
                  <c:v>25.9</c:v>
                </c:pt>
                <c:pt idx="71">
                  <c:v>25.7</c:v>
                </c:pt>
                <c:pt idx="72">
                  <c:v>25.6</c:v>
                </c:pt>
                <c:pt idx="73">
                  <c:v>25.4</c:v>
                </c:pt>
                <c:pt idx="74">
                  <c:v>25.2</c:v>
                </c:pt>
                <c:pt idx="75">
                  <c:v>24.9</c:v>
                </c:pt>
                <c:pt idx="76">
                  <c:v>24.6</c:v>
                </c:pt>
                <c:pt idx="77">
                  <c:v>24.3</c:v>
                </c:pt>
                <c:pt idx="78">
                  <c:v>24</c:v>
                </c:pt>
                <c:pt idx="79">
                  <c:v>23.6</c:v>
                </c:pt>
                <c:pt idx="80">
                  <c:v>23.2</c:v>
                </c:pt>
                <c:pt idx="81">
                  <c:v>22.8</c:v>
                </c:pt>
                <c:pt idx="82">
                  <c:v>22.4</c:v>
                </c:pt>
                <c:pt idx="83">
                  <c:v>22.1</c:v>
                </c:pt>
                <c:pt idx="84">
                  <c:v>21.6</c:v>
                </c:pt>
                <c:pt idx="85">
                  <c:v>21.2</c:v>
                </c:pt>
                <c:pt idx="86">
                  <c:v>20.8</c:v>
                </c:pt>
                <c:pt idx="87">
                  <c:v>20.5</c:v>
                </c:pt>
                <c:pt idx="88">
                  <c:v>20</c:v>
                </c:pt>
                <c:pt idx="89">
                  <c:v>19.7</c:v>
                </c:pt>
                <c:pt idx="90">
                  <c:v>19.399999999999999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92-41E3-ABFE-92194014F3DB}"/>
            </c:ext>
          </c:extLst>
        </c:ser>
        <c:ser>
          <c:idx val="1"/>
          <c:order val="1"/>
          <c:tx>
            <c:strRef>
              <c:f>'Никарагуа-Бриньоли'!$L$2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'Никарагуа-Бриньоли'!$J$3:$J$93</c:f>
              <c:numCache>
                <c:formatCode>General</c:formatCode>
                <c:ptCount val="91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</c:numCache>
            </c:numRef>
          </c:xVal>
          <c:yVal>
            <c:numRef>
              <c:f>'Никарагуа-Бриньоли'!$L$3:$L$93</c:f>
              <c:numCache>
                <c:formatCode>0.0</c:formatCode>
                <c:ptCount val="91"/>
                <c:pt idx="0">
                  <c:v>30.293099999999999</c:v>
                </c:pt>
                <c:pt idx="1">
                  <c:v>30.761399999999998</c:v>
                </c:pt>
                <c:pt idx="2">
                  <c:v>31.007100000000001</c:v>
                </c:pt>
                <c:pt idx="3">
                  <c:v>31.027200000000001</c:v>
                </c:pt>
                <c:pt idx="4">
                  <c:v>31.1114</c:v>
                </c:pt>
                <c:pt idx="5">
                  <c:v>31.571999999999999</c:v>
                </c:pt>
                <c:pt idx="6">
                  <c:v>32.592799999999997</c:v>
                </c:pt>
                <c:pt idx="7">
                  <c:v>34.047400000000003</c:v>
                </c:pt>
                <c:pt idx="8">
                  <c:v>35.236800000000002</c:v>
                </c:pt>
                <c:pt idx="9">
                  <c:v>40</c:v>
                </c:pt>
                <c:pt idx="10">
                  <c:v>35.266199999999998</c:v>
                </c:pt>
                <c:pt idx="11">
                  <c:v>33.946599999999997</c:v>
                </c:pt>
                <c:pt idx="12">
                  <c:v>32.312199999999997</c:v>
                </c:pt>
                <c:pt idx="13">
                  <c:v>30.980499999999999</c:v>
                </c:pt>
                <c:pt idx="14">
                  <c:v>29.974599999999999</c:v>
                </c:pt>
                <c:pt idx="15">
                  <c:v>28.817499999999999</c:v>
                </c:pt>
                <c:pt idx="16">
                  <c:v>27.187200000000001</c:v>
                </c:pt>
                <c:pt idx="17">
                  <c:v>25.380181956200001</c:v>
                </c:pt>
                <c:pt idx="18">
                  <c:v>24.089654587599995</c:v>
                </c:pt>
                <c:pt idx="19">
                  <c:v>23.158036422900004</c:v>
                </c:pt>
                <c:pt idx="20">
                  <c:v>22.435090871999996</c:v>
                </c:pt>
                <c:pt idx="21">
                  <c:v>21.710945296999999</c:v>
                </c:pt>
                <c:pt idx="22">
                  <c:v>21.110727562000001</c:v>
                </c:pt>
                <c:pt idx="23">
                  <c:v>20.578218403600001</c:v>
                </c:pt>
                <c:pt idx="24">
                  <c:v>20.139836423799998</c:v>
                </c:pt>
                <c:pt idx="25">
                  <c:v>19.735672691599998</c:v>
                </c:pt>
                <c:pt idx="26">
                  <c:v>19.147199952800001</c:v>
                </c:pt>
                <c:pt idx="27">
                  <c:v>18.8</c:v>
                </c:pt>
                <c:pt idx="28">
                  <c:v>18</c:v>
                </c:pt>
                <c:pt idx="29">
                  <c:v>17.399999999999999</c:v>
                </c:pt>
                <c:pt idx="30">
                  <c:v>16.8</c:v>
                </c:pt>
                <c:pt idx="31">
                  <c:v>16.2</c:v>
                </c:pt>
                <c:pt idx="32">
                  <c:v>15.5</c:v>
                </c:pt>
                <c:pt idx="33">
                  <c:v>14.9</c:v>
                </c:pt>
                <c:pt idx="34">
                  <c:v>14.4</c:v>
                </c:pt>
                <c:pt idx="35">
                  <c:v>14</c:v>
                </c:pt>
                <c:pt idx="36">
                  <c:v>13.7</c:v>
                </c:pt>
                <c:pt idx="37">
                  <c:v>13.4</c:v>
                </c:pt>
                <c:pt idx="38">
                  <c:v>13.1</c:v>
                </c:pt>
                <c:pt idx="39">
                  <c:v>16.8</c:v>
                </c:pt>
                <c:pt idx="40">
                  <c:v>12.5</c:v>
                </c:pt>
                <c:pt idx="41">
                  <c:v>12.3</c:v>
                </c:pt>
                <c:pt idx="42">
                  <c:v>12.1</c:v>
                </c:pt>
                <c:pt idx="43">
                  <c:v>11.8</c:v>
                </c:pt>
                <c:pt idx="44">
                  <c:v>11.7</c:v>
                </c:pt>
                <c:pt idx="45">
                  <c:v>12.9</c:v>
                </c:pt>
                <c:pt idx="46">
                  <c:v>14.1</c:v>
                </c:pt>
                <c:pt idx="47">
                  <c:v>10.7</c:v>
                </c:pt>
                <c:pt idx="48">
                  <c:v>10.4</c:v>
                </c:pt>
                <c:pt idx="49">
                  <c:v>10.1</c:v>
                </c:pt>
                <c:pt idx="50">
                  <c:v>10.7</c:v>
                </c:pt>
                <c:pt idx="51">
                  <c:v>10.9</c:v>
                </c:pt>
                <c:pt idx="52">
                  <c:v>10.7</c:v>
                </c:pt>
                <c:pt idx="53">
                  <c:v>10.1</c:v>
                </c:pt>
                <c:pt idx="54">
                  <c:v>10</c:v>
                </c:pt>
                <c:pt idx="55">
                  <c:v>8.9</c:v>
                </c:pt>
                <c:pt idx="56">
                  <c:v>8</c:v>
                </c:pt>
                <c:pt idx="57">
                  <c:v>7.7</c:v>
                </c:pt>
                <c:pt idx="58">
                  <c:v>7.3</c:v>
                </c:pt>
                <c:pt idx="59">
                  <c:v>7</c:v>
                </c:pt>
                <c:pt idx="60">
                  <c:v>6.8</c:v>
                </c:pt>
                <c:pt idx="61">
                  <c:v>6.6</c:v>
                </c:pt>
                <c:pt idx="62">
                  <c:v>6.4</c:v>
                </c:pt>
                <c:pt idx="63">
                  <c:v>6.3</c:v>
                </c:pt>
                <c:pt idx="64">
                  <c:v>6.2</c:v>
                </c:pt>
                <c:pt idx="65">
                  <c:v>6.9</c:v>
                </c:pt>
                <c:pt idx="66">
                  <c:v>6.2</c:v>
                </c:pt>
                <c:pt idx="67">
                  <c:v>6.1</c:v>
                </c:pt>
                <c:pt idx="68">
                  <c:v>6</c:v>
                </c:pt>
                <c:pt idx="69">
                  <c:v>5.7</c:v>
                </c:pt>
                <c:pt idx="70">
                  <c:v>5.6</c:v>
                </c:pt>
                <c:pt idx="71">
                  <c:v>5.4</c:v>
                </c:pt>
                <c:pt idx="72">
                  <c:v>5.2</c:v>
                </c:pt>
                <c:pt idx="73">
                  <c:v>5.0999999999999996</c:v>
                </c:pt>
                <c:pt idx="74">
                  <c:v>5.0999999999999996</c:v>
                </c:pt>
                <c:pt idx="75">
                  <c:v>5.0999999999999996</c:v>
                </c:pt>
                <c:pt idx="76">
                  <c:v>5.0999999999999996</c:v>
                </c:pt>
                <c:pt idx="77">
                  <c:v>5.0999999999999996</c:v>
                </c:pt>
                <c:pt idx="78">
                  <c:v>5.0999999999999996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4.9000000000000004</c:v>
                </c:pt>
                <c:pt idx="85">
                  <c:v>4.8</c:v>
                </c:pt>
                <c:pt idx="86">
                  <c:v>5</c:v>
                </c:pt>
                <c:pt idx="87">
                  <c:v>6.7</c:v>
                </c:pt>
                <c:pt idx="88">
                  <c:v>6.6</c:v>
                </c:pt>
                <c:pt idx="89">
                  <c:v>4.7</c:v>
                </c:pt>
                <c:pt idx="9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92-41E3-ABFE-92194014F3DB}"/>
            </c:ext>
          </c:extLst>
        </c:ser>
        <c:ser>
          <c:idx val="2"/>
          <c:order val="2"/>
          <c:tx>
            <c:strRef>
              <c:f>'Никарагуа-Бриньоли'!$M$2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'Никарагуа-Бриньоли'!$J$3:$J$93</c:f>
              <c:numCache>
                <c:formatCode>General</c:formatCode>
                <c:ptCount val="91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</c:numCache>
            </c:numRef>
          </c:xVal>
          <c:yVal>
            <c:numRef>
              <c:f>'Никарагуа-Бриньоли'!$M$3:$M$93</c:f>
              <c:numCache>
                <c:formatCode>0.0</c:formatCode>
                <c:ptCount val="91"/>
                <c:pt idx="0">
                  <c:v>9.3298999999999985</c:v>
                </c:pt>
                <c:pt idx="1">
                  <c:v>11.349100000000004</c:v>
                </c:pt>
                <c:pt idx="2">
                  <c:v>13.436500000000002</c:v>
                </c:pt>
                <c:pt idx="3">
                  <c:v>14.960700000000003</c:v>
                </c:pt>
                <c:pt idx="4">
                  <c:v>15.6829</c:v>
                </c:pt>
                <c:pt idx="5">
                  <c:v>15.495799999999999</c:v>
                </c:pt>
                <c:pt idx="6">
                  <c:v>14.379200000000004</c:v>
                </c:pt>
                <c:pt idx="7">
                  <c:v>12.840299999999999</c:v>
                </c:pt>
                <c:pt idx="8">
                  <c:v>11.608599999999996</c:v>
                </c:pt>
                <c:pt idx="9">
                  <c:v>6.9992000000000019</c:v>
                </c:pt>
                <c:pt idx="10">
                  <c:v>10.233800000000002</c:v>
                </c:pt>
                <c:pt idx="11">
                  <c:v>14.682900000000004</c:v>
                </c:pt>
                <c:pt idx="12">
                  <c:v>17.382100000000001</c:v>
                </c:pt>
                <c:pt idx="13">
                  <c:v>19.398200000000003</c:v>
                </c:pt>
                <c:pt idx="14">
                  <c:v>20.7058</c:v>
                </c:pt>
                <c:pt idx="15">
                  <c:v>22.0733</c:v>
                </c:pt>
                <c:pt idx="16">
                  <c:v>24.647200000000002</c:v>
                </c:pt>
                <c:pt idx="17">
                  <c:v>27.676454303099998</c:v>
                </c:pt>
                <c:pt idx="18">
                  <c:v>29.848109101600009</c:v>
                </c:pt>
                <c:pt idx="19">
                  <c:v>31.172218583900005</c:v>
                </c:pt>
                <c:pt idx="20">
                  <c:v>31.747955429999998</c:v>
                </c:pt>
                <c:pt idx="21">
                  <c:v>31.902892161500002</c:v>
                </c:pt>
                <c:pt idx="22">
                  <c:v>31.754726118000001</c:v>
                </c:pt>
                <c:pt idx="23">
                  <c:v>31.615090093999999</c:v>
                </c:pt>
                <c:pt idx="24">
                  <c:v>31.6215085694</c:v>
                </c:pt>
                <c:pt idx="25">
                  <c:v>31.546272380999998</c:v>
                </c:pt>
                <c:pt idx="26">
                  <c:v>31.597481620700002</c:v>
                </c:pt>
                <c:pt idx="27">
                  <c:v>31.2</c:v>
                </c:pt>
                <c:pt idx="28">
                  <c:v>31.299999999999997</c:v>
                </c:pt>
                <c:pt idx="29">
                  <c:v>31.5</c:v>
                </c:pt>
                <c:pt idx="30">
                  <c:v>31.7</c:v>
                </c:pt>
                <c:pt idx="31">
                  <c:v>32</c:v>
                </c:pt>
                <c:pt idx="32">
                  <c:v>32.4</c:v>
                </c:pt>
                <c:pt idx="33">
                  <c:v>32.700000000000003</c:v>
                </c:pt>
                <c:pt idx="34">
                  <c:v>33</c:v>
                </c:pt>
                <c:pt idx="35">
                  <c:v>33.200000000000003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33.699999999999996</c:v>
                </c:pt>
                <c:pt idx="39">
                  <c:v>29.900000000000002</c:v>
                </c:pt>
                <c:pt idx="40">
                  <c:v>33.9</c:v>
                </c:pt>
                <c:pt idx="41">
                  <c:v>33.900000000000006</c:v>
                </c:pt>
                <c:pt idx="42">
                  <c:v>33.799999999999997</c:v>
                </c:pt>
                <c:pt idx="43">
                  <c:v>33.799999999999997</c:v>
                </c:pt>
                <c:pt idx="44">
                  <c:v>33.599999999999994</c:v>
                </c:pt>
                <c:pt idx="45">
                  <c:v>32</c:v>
                </c:pt>
                <c:pt idx="46">
                  <c:v>30.5</c:v>
                </c:pt>
                <c:pt idx="47">
                  <c:v>33.400000000000006</c:v>
                </c:pt>
                <c:pt idx="48">
                  <c:v>33</c:v>
                </c:pt>
                <c:pt idx="49">
                  <c:v>32.699999999999996</c:v>
                </c:pt>
                <c:pt idx="50">
                  <c:v>31.400000000000002</c:v>
                </c:pt>
                <c:pt idx="51">
                  <c:v>30.4</c:v>
                </c:pt>
                <c:pt idx="52">
                  <c:v>29.900000000000002</c:v>
                </c:pt>
                <c:pt idx="53">
                  <c:v>29.699999999999996</c:v>
                </c:pt>
                <c:pt idx="54">
                  <c:v>29.1</c:v>
                </c:pt>
                <c:pt idx="55">
                  <c:v>29.5</c:v>
                </c:pt>
                <c:pt idx="56">
                  <c:v>29.5</c:v>
                </c:pt>
                <c:pt idx="57">
                  <c:v>28.900000000000002</c:v>
                </c:pt>
                <c:pt idx="58">
                  <c:v>28.499999999999996</c:v>
                </c:pt>
                <c:pt idx="59">
                  <c:v>27.9</c:v>
                </c:pt>
                <c:pt idx="60">
                  <c:v>27.099999999999998</c:v>
                </c:pt>
                <c:pt idx="61">
                  <c:v>26.299999999999997</c:v>
                </c:pt>
                <c:pt idx="62">
                  <c:v>25.5</c:v>
                </c:pt>
                <c:pt idx="63">
                  <c:v>24.7</c:v>
                </c:pt>
                <c:pt idx="64">
                  <c:v>23.8</c:v>
                </c:pt>
                <c:pt idx="65">
                  <c:v>22.299999999999997</c:v>
                </c:pt>
                <c:pt idx="66">
                  <c:v>22.3</c:v>
                </c:pt>
                <c:pt idx="67">
                  <c:v>21.799999999999997</c:v>
                </c:pt>
                <c:pt idx="68">
                  <c:v>21</c:v>
                </c:pt>
                <c:pt idx="69">
                  <c:v>20.6</c:v>
                </c:pt>
                <c:pt idx="70">
                  <c:v>20.299999999999997</c:v>
                </c:pt>
                <c:pt idx="71">
                  <c:v>20.299999999999997</c:v>
                </c:pt>
                <c:pt idx="72">
                  <c:v>20.400000000000002</c:v>
                </c:pt>
                <c:pt idx="73">
                  <c:v>20.299999999999997</c:v>
                </c:pt>
                <c:pt idx="74">
                  <c:v>20.100000000000001</c:v>
                </c:pt>
                <c:pt idx="75">
                  <c:v>19.799999999999997</c:v>
                </c:pt>
                <c:pt idx="76">
                  <c:v>19.5</c:v>
                </c:pt>
                <c:pt idx="77">
                  <c:v>19.200000000000003</c:v>
                </c:pt>
                <c:pt idx="78">
                  <c:v>18.899999999999999</c:v>
                </c:pt>
                <c:pt idx="79">
                  <c:v>18.600000000000001</c:v>
                </c:pt>
                <c:pt idx="80">
                  <c:v>18.2</c:v>
                </c:pt>
                <c:pt idx="81">
                  <c:v>17.8</c:v>
                </c:pt>
                <c:pt idx="82">
                  <c:v>17.399999999999999</c:v>
                </c:pt>
                <c:pt idx="83">
                  <c:v>17.100000000000001</c:v>
                </c:pt>
                <c:pt idx="84">
                  <c:v>16.700000000000003</c:v>
                </c:pt>
                <c:pt idx="85">
                  <c:v>16.399999999999999</c:v>
                </c:pt>
                <c:pt idx="86">
                  <c:v>15.8</c:v>
                </c:pt>
                <c:pt idx="87">
                  <c:v>13.8</c:v>
                </c:pt>
                <c:pt idx="88">
                  <c:v>13.4</c:v>
                </c:pt>
                <c:pt idx="89">
                  <c:v>15</c:v>
                </c:pt>
                <c:pt idx="90">
                  <c:v>14.799999999999999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92-41E3-ABFE-92194014F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353439"/>
        <c:axId val="863360639"/>
      </c:scatterChart>
      <c:valAx>
        <c:axId val="863353439"/>
        <c:scaling>
          <c:orientation val="minMax"/>
          <c:min val="19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60639"/>
        <c:crosses val="autoZero"/>
        <c:crossBetween val="midCat"/>
      </c:valAx>
      <c:valAx>
        <c:axId val="8633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53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Панама</a:t>
            </a:r>
            <a:r>
              <a:rPr lang="en-US"/>
              <a:t> (</a:t>
            </a:r>
            <a:r>
              <a:rPr lang="ru-RU"/>
              <a:t>Колвер</a:t>
            </a:r>
            <a:r>
              <a:rPr lang="ru-RU" baseline="0"/>
              <a:t> </a:t>
            </a:r>
            <a:r>
              <a:rPr lang="en-US" baseline="0"/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Панама!$B$1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Панама!$A$2:$A$125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Панама!$B$2:$B$125</c:f>
              <c:numCache>
                <c:formatCode>0.0</c:formatCode>
                <c:ptCount val="124"/>
                <c:pt idx="0">
                  <c:v>40.5</c:v>
                </c:pt>
                <c:pt idx="1">
                  <c:v>40.5</c:v>
                </c:pt>
                <c:pt idx="2">
                  <c:v>40.4</c:v>
                </c:pt>
                <c:pt idx="3">
                  <c:v>40.200000000000003</c:v>
                </c:pt>
                <c:pt idx="4">
                  <c:v>40</c:v>
                </c:pt>
                <c:pt idx="5">
                  <c:v>39.700000000000003</c:v>
                </c:pt>
                <c:pt idx="6">
                  <c:v>39.700000000000003</c:v>
                </c:pt>
                <c:pt idx="7">
                  <c:v>39.9</c:v>
                </c:pt>
                <c:pt idx="8">
                  <c:v>40.4</c:v>
                </c:pt>
                <c:pt idx="9">
                  <c:v>41.2</c:v>
                </c:pt>
                <c:pt idx="10">
                  <c:v>42.3</c:v>
                </c:pt>
                <c:pt idx="11">
                  <c:v>42.8</c:v>
                </c:pt>
                <c:pt idx="12">
                  <c:v>42.6</c:v>
                </c:pt>
                <c:pt idx="13">
                  <c:v>41.9</c:v>
                </c:pt>
                <c:pt idx="14">
                  <c:v>40.5</c:v>
                </c:pt>
                <c:pt idx="15">
                  <c:v>38.5</c:v>
                </c:pt>
                <c:pt idx="16">
                  <c:v>37.299999999999997</c:v>
                </c:pt>
                <c:pt idx="17">
                  <c:v>36.700000000000003</c:v>
                </c:pt>
                <c:pt idx="18">
                  <c:v>36.700000000000003</c:v>
                </c:pt>
                <c:pt idx="19">
                  <c:v>37.4</c:v>
                </c:pt>
                <c:pt idx="20">
                  <c:v>38.700000000000003</c:v>
                </c:pt>
                <c:pt idx="21">
                  <c:v>39.700000000000003</c:v>
                </c:pt>
                <c:pt idx="22">
                  <c:v>40.4</c:v>
                </c:pt>
                <c:pt idx="23">
                  <c:v>40.6</c:v>
                </c:pt>
                <c:pt idx="24">
                  <c:v>40.5</c:v>
                </c:pt>
                <c:pt idx="25">
                  <c:v>39.9</c:v>
                </c:pt>
                <c:pt idx="26">
                  <c:v>39.4</c:v>
                </c:pt>
                <c:pt idx="27">
                  <c:v>39</c:v>
                </c:pt>
                <c:pt idx="28">
                  <c:v>38.6</c:v>
                </c:pt>
                <c:pt idx="29">
                  <c:v>38.200000000000003</c:v>
                </c:pt>
                <c:pt idx="30">
                  <c:v>37.799999999999997</c:v>
                </c:pt>
                <c:pt idx="31">
                  <c:v>37.5</c:v>
                </c:pt>
                <c:pt idx="32">
                  <c:v>37.299999999999997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37.200000000000003</c:v>
                </c:pt>
                <c:pt idx="36">
                  <c:v>37.4</c:v>
                </c:pt>
                <c:pt idx="37">
                  <c:v>37.700000000000003</c:v>
                </c:pt>
                <c:pt idx="38">
                  <c:v>38.1</c:v>
                </c:pt>
                <c:pt idx="39">
                  <c:v>38.6</c:v>
                </c:pt>
                <c:pt idx="40">
                  <c:v>39.200000000000003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39.700000000000003</c:v>
                </c:pt>
                <c:pt idx="44">
                  <c:v>39.4</c:v>
                </c:pt>
                <c:pt idx="45">
                  <c:v>38.9</c:v>
                </c:pt>
                <c:pt idx="46">
                  <c:v>38.5</c:v>
                </c:pt>
                <c:pt idx="47">
                  <c:v>38.200000000000003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38.1</c:v>
                </c:pt>
                <c:pt idx="52">
                  <c:v>38.5</c:v>
                </c:pt>
                <c:pt idx="53">
                  <c:v>39.1</c:v>
                </c:pt>
                <c:pt idx="54">
                  <c:v>39.700000000000003</c:v>
                </c:pt>
                <c:pt idx="55">
                  <c:v>40.299999999999997</c:v>
                </c:pt>
                <c:pt idx="56">
                  <c:v>40.6</c:v>
                </c:pt>
                <c:pt idx="57">
                  <c:v>40.700000000000003</c:v>
                </c:pt>
                <c:pt idx="58">
                  <c:v>40.700000000000003</c:v>
                </c:pt>
                <c:pt idx="59">
                  <c:v>40.9</c:v>
                </c:pt>
                <c:pt idx="60">
                  <c:v>41.1</c:v>
                </c:pt>
                <c:pt idx="61">
                  <c:v>41.3</c:v>
                </c:pt>
                <c:pt idx="62">
                  <c:v>41.3</c:v>
                </c:pt>
                <c:pt idx="63">
                  <c:v>41.2</c:v>
                </c:pt>
                <c:pt idx="64">
                  <c:v>40.799999999999997</c:v>
                </c:pt>
                <c:pt idx="65">
                  <c:v>40.299999999999997</c:v>
                </c:pt>
                <c:pt idx="66">
                  <c:v>39.9</c:v>
                </c:pt>
                <c:pt idx="67">
                  <c:v>39.200000000000003</c:v>
                </c:pt>
                <c:pt idx="68">
                  <c:v>38.5</c:v>
                </c:pt>
                <c:pt idx="69">
                  <c:v>37.9</c:v>
                </c:pt>
                <c:pt idx="70">
                  <c:v>37.4</c:v>
                </c:pt>
                <c:pt idx="71">
                  <c:v>36.700000000000003</c:v>
                </c:pt>
                <c:pt idx="72">
                  <c:v>36</c:v>
                </c:pt>
                <c:pt idx="73">
                  <c:v>35</c:v>
                </c:pt>
                <c:pt idx="74">
                  <c:v>34.200000000000003</c:v>
                </c:pt>
                <c:pt idx="75">
                  <c:v>33.299999999999997</c:v>
                </c:pt>
                <c:pt idx="76">
                  <c:v>32.5</c:v>
                </c:pt>
                <c:pt idx="77">
                  <c:v>31.7</c:v>
                </c:pt>
                <c:pt idx="78">
                  <c:v>31.1</c:v>
                </c:pt>
                <c:pt idx="79">
                  <c:v>30.7</c:v>
                </c:pt>
                <c:pt idx="80">
                  <c:v>30.4</c:v>
                </c:pt>
                <c:pt idx="81">
                  <c:v>30.2</c:v>
                </c:pt>
                <c:pt idx="82">
                  <c:v>30</c:v>
                </c:pt>
                <c:pt idx="83">
                  <c:v>29.9</c:v>
                </c:pt>
                <c:pt idx="84">
                  <c:v>29.5</c:v>
                </c:pt>
                <c:pt idx="85">
                  <c:v>29</c:v>
                </c:pt>
                <c:pt idx="86">
                  <c:v>28.5</c:v>
                </c:pt>
                <c:pt idx="87">
                  <c:v>28</c:v>
                </c:pt>
                <c:pt idx="88">
                  <c:v>27.5</c:v>
                </c:pt>
                <c:pt idx="89">
                  <c:v>27.2</c:v>
                </c:pt>
                <c:pt idx="90">
                  <c:v>26.8</c:v>
                </c:pt>
                <c:pt idx="91">
                  <c:v>26.2</c:v>
                </c:pt>
                <c:pt idx="92">
                  <c:v>25.9</c:v>
                </c:pt>
                <c:pt idx="93">
                  <c:v>25.5</c:v>
                </c:pt>
                <c:pt idx="94">
                  <c:v>25.2</c:v>
                </c:pt>
                <c:pt idx="95">
                  <c:v>24.9</c:v>
                </c:pt>
                <c:pt idx="96">
                  <c:v>24.6</c:v>
                </c:pt>
                <c:pt idx="97">
                  <c:v>24.4</c:v>
                </c:pt>
                <c:pt idx="98">
                  <c:v>24.1</c:v>
                </c:pt>
                <c:pt idx="99">
                  <c:v>23.8</c:v>
                </c:pt>
                <c:pt idx="100">
                  <c:v>23.5</c:v>
                </c:pt>
                <c:pt idx="101">
                  <c:v>23.2</c:v>
                </c:pt>
                <c:pt idx="102">
                  <c:v>22.9</c:v>
                </c:pt>
                <c:pt idx="103">
                  <c:v>22.7</c:v>
                </c:pt>
                <c:pt idx="104">
                  <c:v>22.5</c:v>
                </c:pt>
                <c:pt idx="105">
                  <c:v>22.1</c:v>
                </c:pt>
                <c:pt idx="106">
                  <c:v>21.8</c:v>
                </c:pt>
                <c:pt idx="107">
                  <c:v>21.6</c:v>
                </c:pt>
                <c:pt idx="108">
                  <c:v>21.4</c:v>
                </c:pt>
                <c:pt idx="109">
                  <c:v>21.2</c:v>
                </c:pt>
                <c:pt idx="110">
                  <c:v>21</c:v>
                </c:pt>
                <c:pt idx="111">
                  <c:v>21</c:v>
                </c:pt>
                <c:pt idx="112">
                  <c:v>20.7</c:v>
                </c:pt>
                <c:pt idx="113">
                  <c:v>20.399999999999999</c:v>
                </c:pt>
                <c:pt idx="114">
                  <c:v>20.100000000000001</c:v>
                </c:pt>
                <c:pt idx="115">
                  <c:v>19.8</c:v>
                </c:pt>
                <c:pt idx="116">
                  <c:v>19.5</c:v>
                </c:pt>
                <c:pt idx="117">
                  <c:v>19.100000000000001</c:v>
                </c:pt>
                <c:pt idx="118">
                  <c:v>18.5</c:v>
                </c:pt>
                <c:pt idx="119">
                  <c:v>17.600000000000001</c:v>
                </c:pt>
                <c:pt idx="120">
                  <c:v>16.7</c:v>
                </c:pt>
                <c:pt idx="121">
                  <c:v>16.399999999999999</c:v>
                </c:pt>
                <c:pt idx="122">
                  <c:v>16.2</c:v>
                </c:pt>
                <c:pt idx="12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A6-48F6-A233-B1C012421901}"/>
            </c:ext>
          </c:extLst>
        </c:ser>
        <c:ser>
          <c:idx val="1"/>
          <c:order val="1"/>
          <c:tx>
            <c:strRef>
              <c:f>Панама!$C$1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Панама!$A$2:$A$125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Панама!$C$2:$C$125</c:f>
              <c:numCache>
                <c:formatCode>0.0</c:formatCode>
                <c:ptCount val="124"/>
                <c:pt idx="0">
                  <c:v>21.3</c:v>
                </c:pt>
                <c:pt idx="1">
                  <c:v>21.2</c:v>
                </c:pt>
                <c:pt idx="2">
                  <c:v>21.1</c:v>
                </c:pt>
                <c:pt idx="3">
                  <c:v>20.9</c:v>
                </c:pt>
                <c:pt idx="4">
                  <c:v>20.5</c:v>
                </c:pt>
                <c:pt idx="5">
                  <c:v>20.2</c:v>
                </c:pt>
                <c:pt idx="6">
                  <c:v>19.899999999999999</c:v>
                </c:pt>
                <c:pt idx="7">
                  <c:v>19.600000000000001</c:v>
                </c:pt>
                <c:pt idx="8">
                  <c:v>19.5</c:v>
                </c:pt>
                <c:pt idx="9">
                  <c:v>19.399999999999999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19.100000000000001</c:v>
                </c:pt>
                <c:pt idx="13">
                  <c:v>18.8</c:v>
                </c:pt>
                <c:pt idx="14">
                  <c:v>18.399999999999999</c:v>
                </c:pt>
                <c:pt idx="15">
                  <c:v>17.8</c:v>
                </c:pt>
                <c:pt idx="16">
                  <c:v>17.399999999999999</c:v>
                </c:pt>
                <c:pt idx="17">
                  <c:v>17.2</c:v>
                </c:pt>
                <c:pt idx="18">
                  <c:v>17.100000000000001</c:v>
                </c:pt>
                <c:pt idx="19">
                  <c:v>17.100000000000001</c:v>
                </c:pt>
                <c:pt idx="20">
                  <c:v>17.3</c:v>
                </c:pt>
                <c:pt idx="21">
                  <c:v>17.3</c:v>
                </c:pt>
                <c:pt idx="22">
                  <c:v>17.399999999999999</c:v>
                </c:pt>
                <c:pt idx="23">
                  <c:v>17.3</c:v>
                </c:pt>
                <c:pt idx="24">
                  <c:v>17.2</c:v>
                </c:pt>
                <c:pt idx="25">
                  <c:v>17</c:v>
                </c:pt>
                <c:pt idx="26">
                  <c:v>16.8</c:v>
                </c:pt>
                <c:pt idx="27">
                  <c:v>16.600000000000001</c:v>
                </c:pt>
                <c:pt idx="28">
                  <c:v>16.399999999999999</c:v>
                </c:pt>
                <c:pt idx="29">
                  <c:v>16.2</c:v>
                </c:pt>
                <c:pt idx="30">
                  <c:v>16</c:v>
                </c:pt>
                <c:pt idx="31">
                  <c:v>15.7</c:v>
                </c:pt>
                <c:pt idx="32">
                  <c:v>15.2</c:v>
                </c:pt>
                <c:pt idx="33">
                  <c:v>14.7</c:v>
                </c:pt>
                <c:pt idx="34">
                  <c:v>14</c:v>
                </c:pt>
                <c:pt idx="35">
                  <c:v>13.2</c:v>
                </c:pt>
                <c:pt idx="36">
                  <c:v>12.7</c:v>
                </c:pt>
                <c:pt idx="37">
                  <c:v>12.4</c:v>
                </c:pt>
                <c:pt idx="38">
                  <c:v>12.3</c:v>
                </c:pt>
                <c:pt idx="39">
                  <c:v>12.4</c:v>
                </c:pt>
                <c:pt idx="40">
                  <c:v>12.7</c:v>
                </c:pt>
                <c:pt idx="41">
                  <c:v>12.9</c:v>
                </c:pt>
                <c:pt idx="42">
                  <c:v>12.9</c:v>
                </c:pt>
                <c:pt idx="43">
                  <c:v>12.7</c:v>
                </c:pt>
                <c:pt idx="44">
                  <c:v>12.3</c:v>
                </c:pt>
                <c:pt idx="45">
                  <c:v>11.8</c:v>
                </c:pt>
                <c:pt idx="46">
                  <c:v>11.3</c:v>
                </c:pt>
                <c:pt idx="47">
                  <c:v>10.8</c:v>
                </c:pt>
                <c:pt idx="48">
                  <c:v>10.3</c:v>
                </c:pt>
                <c:pt idx="49">
                  <c:v>9.9</c:v>
                </c:pt>
                <c:pt idx="50">
                  <c:v>9.5</c:v>
                </c:pt>
                <c:pt idx="51">
                  <c:v>9.1999999999999993</c:v>
                </c:pt>
                <c:pt idx="52">
                  <c:v>9.1999999999999993</c:v>
                </c:pt>
                <c:pt idx="53">
                  <c:v>9.4</c:v>
                </c:pt>
                <c:pt idx="54">
                  <c:v>9.6999999999999993</c:v>
                </c:pt>
                <c:pt idx="55">
                  <c:v>10.1</c:v>
                </c:pt>
                <c:pt idx="56">
                  <c:v>10.3</c:v>
                </c:pt>
                <c:pt idx="57">
                  <c:v>10.4</c:v>
                </c:pt>
                <c:pt idx="58">
                  <c:v>10.199999999999999</c:v>
                </c:pt>
                <c:pt idx="59">
                  <c:v>10</c:v>
                </c:pt>
                <c:pt idx="60">
                  <c:v>9.6</c:v>
                </c:pt>
                <c:pt idx="61">
                  <c:v>9.3000000000000007</c:v>
                </c:pt>
                <c:pt idx="62">
                  <c:v>9</c:v>
                </c:pt>
                <c:pt idx="63">
                  <c:v>8.9</c:v>
                </c:pt>
                <c:pt idx="64">
                  <c:v>8.6999999999999993</c:v>
                </c:pt>
                <c:pt idx="65">
                  <c:v>8.6</c:v>
                </c:pt>
                <c:pt idx="66">
                  <c:v>8.4</c:v>
                </c:pt>
                <c:pt idx="67">
                  <c:v>8.1999999999999993</c:v>
                </c:pt>
                <c:pt idx="68">
                  <c:v>8</c:v>
                </c:pt>
                <c:pt idx="69">
                  <c:v>7.8</c:v>
                </c:pt>
                <c:pt idx="70">
                  <c:v>7.6</c:v>
                </c:pt>
                <c:pt idx="71">
                  <c:v>7.3</c:v>
                </c:pt>
                <c:pt idx="72">
                  <c:v>7</c:v>
                </c:pt>
                <c:pt idx="73">
                  <c:v>6.7</c:v>
                </c:pt>
                <c:pt idx="74">
                  <c:v>6.4</c:v>
                </c:pt>
                <c:pt idx="75">
                  <c:v>6.1</c:v>
                </c:pt>
                <c:pt idx="76">
                  <c:v>5.9</c:v>
                </c:pt>
                <c:pt idx="77">
                  <c:v>5.7</c:v>
                </c:pt>
                <c:pt idx="78">
                  <c:v>5.5</c:v>
                </c:pt>
                <c:pt idx="79">
                  <c:v>5.4</c:v>
                </c:pt>
                <c:pt idx="80">
                  <c:v>5.3</c:v>
                </c:pt>
                <c:pt idx="81">
                  <c:v>5.2</c:v>
                </c:pt>
                <c:pt idx="82">
                  <c:v>5.2</c:v>
                </c:pt>
                <c:pt idx="83">
                  <c:v>5.2</c:v>
                </c:pt>
                <c:pt idx="84">
                  <c:v>5.0999999999999996</c:v>
                </c:pt>
                <c:pt idx="85">
                  <c:v>5.0999999999999996</c:v>
                </c:pt>
                <c:pt idx="86">
                  <c:v>5.0999999999999996</c:v>
                </c:pt>
                <c:pt idx="87">
                  <c:v>5.0999999999999996</c:v>
                </c:pt>
                <c:pt idx="88">
                  <c:v>5.0999999999999996</c:v>
                </c:pt>
                <c:pt idx="89">
                  <c:v>5.4</c:v>
                </c:pt>
                <c:pt idx="90">
                  <c:v>5.0999999999999996</c:v>
                </c:pt>
                <c:pt idx="91">
                  <c:v>5.0999999999999996</c:v>
                </c:pt>
                <c:pt idx="92">
                  <c:v>5.0999999999999996</c:v>
                </c:pt>
                <c:pt idx="93">
                  <c:v>5</c:v>
                </c:pt>
                <c:pt idx="94">
                  <c:v>5</c:v>
                </c:pt>
                <c:pt idx="95">
                  <c:v>5.0999999999999996</c:v>
                </c:pt>
                <c:pt idx="96">
                  <c:v>5</c:v>
                </c:pt>
                <c:pt idx="97">
                  <c:v>5</c:v>
                </c:pt>
                <c:pt idx="98">
                  <c:v>4.9000000000000004</c:v>
                </c:pt>
                <c:pt idx="99">
                  <c:v>4.9000000000000004</c:v>
                </c:pt>
                <c:pt idx="100">
                  <c:v>4.8</c:v>
                </c:pt>
                <c:pt idx="101">
                  <c:v>4.8</c:v>
                </c:pt>
                <c:pt idx="102">
                  <c:v>4.7</c:v>
                </c:pt>
                <c:pt idx="103">
                  <c:v>4.5999999999999996</c:v>
                </c:pt>
                <c:pt idx="104">
                  <c:v>4.5999999999999996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4.5999999999999996</c:v>
                </c:pt>
                <c:pt idx="108">
                  <c:v>4.5999999999999996</c:v>
                </c:pt>
                <c:pt idx="109">
                  <c:v>4.5999999999999996</c:v>
                </c:pt>
                <c:pt idx="110">
                  <c:v>4.5999999999999996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4.7</c:v>
                </c:pt>
                <c:pt idx="114">
                  <c:v>4.7</c:v>
                </c:pt>
                <c:pt idx="115">
                  <c:v>4.7</c:v>
                </c:pt>
                <c:pt idx="116">
                  <c:v>4.7</c:v>
                </c:pt>
                <c:pt idx="117">
                  <c:v>4.8</c:v>
                </c:pt>
                <c:pt idx="118">
                  <c:v>4.7</c:v>
                </c:pt>
                <c:pt idx="119">
                  <c:v>4.7</c:v>
                </c:pt>
                <c:pt idx="120">
                  <c:v>5.9</c:v>
                </c:pt>
                <c:pt idx="121">
                  <c:v>5.6</c:v>
                </c:pt>
                <c:pt idx="122">
                  <c:v>4.8</c:v>
                </c:pt>
                <c:pt idx="12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A6-48F6-A233-B1C012421901}"/>
            </c:ext>
          </c:extLst>
        </c:ser>
        <c:ser>
          <c:idx val="2"/>
          <c:order val="2"/>
          <c:tx>
            <c:strRef>
              <c:f>Панама!$D$1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Панама!$A$2:$A$125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Панама!$D$2:$D$125</c:f>
              <c:numCache>
                <c:formatCode>0.0</c:formatCode>
                <c:ptCount val="124"/>
                <c:pt idx="0">
                  <c:v>19.2</c:v>
                </c:pt>
                <c:pt idx="1">
                  <c:v>19.3</c:v>
                </c:pt>
                <c:pt idx="2">
                  <c:v>19.299999999999997</c:v>
                </c:pt>
                <c:pt idx="3">
                  <c:v>19.300000000000004</c:v>
                </c:pt>
                <c:pt idx="4">
                  <c:v>19.5</c:v>
                </c:pt>
                <c:pt idx="5">
                  <c:v>19.500000000000004</c:v>
                </c:pt>
                <c:pt idx="6">
                  <c:v>19.800000000000004</c:v>
                </c:pt>
                <c:pt idx="7">
                  <c:v>20.299999999999997</c:v>
                </c:pt>
                <c:pt idx="8">
                  <c:v>20.9</c:v>
                </c:pt>
                <c:pt idx="9">
                  <c:v>21.800000000000004</c:v>
                </c:pt>
                <c:pt idx="10">
                  <c:v>22.9</c:v>
                </c:pt>
                <c:pt idx="11">
                  <c:v>23.499999999999996</c:v>
                </c:pt>
                <c:pt idx="12">
                  <c:v>23.5</c:v>
                </c:pt>
                <c:pt idx="13">
                  <c:v>23.099999999999998</c:v>
                </c:pt>
                <c:pt idx="14">
                  <c:v>22.1</c:v>
                </c:pt>
                <c:pt idx="15">
                  <c:v>20.7</c:v>
                </c:pt>
                <c:pt idx="16">
                  <c:v>19.899999999999999</c:v>
                </c:pt>
                <c:pt idx="17">
                  <c:v>19.500000000000004</c:v>
                </c:pt>
                <c:pt idx="18">
                  <c:v>19.600000000000001</c:v>
                </c:pt>
                <c:pt idx="19">
                  <c:v>20.299999999999997</c:v>
                </c:pt>
                <c:pt idx="20">
                  <c:v>21.400000000000002</c:v>
                </c:pt>
                <c:pt idx="21">
                  <c:v>22.400000000000002</c:v>
                </c:pt>
                <c:pt idx="22">
                  <c:v>23</c:v>
                </c:pt>
                <c:pt idx="23">
                  <c:v>23.3</c:v>
                </c:pt>
                <c:pt idx="24">
                  <c:v>23.3</c:v>
                </c:pt>
                <c:pt idx="25">
                  <c:v>22.9</c:v>
                </c:pt>
                <c:pt idx="26">
                  <c:v>22.599999999999998</c:v>
                </c:pt>
                <c:pt idx="27">
                  <c:v>22.4</c:v>
                </c:pt>
                <c:pt idx="28">
                  <c:v>22.200000000000003</c:v>
                </c:pt>
                <c:pt idx="29">
                  <c:v>22.000000000000004</c:v>
                </c:pt>
                <c:pt idx="30">
                  <c:v>21.799999999999997</c:v>
                </c:pt>
                <c:pt idx="31">
                  <c:v>21.8</c:v>
                </c:pt>
                <c:pt idx="32">
                  <c:v>22.099999999999998</c:v>
                </c:pt>
                <c:pt idx="33">
                  <c:v>22.500000000000004</c:v>
                </c:pt>
                <c:pt idx="34">
                  <c:v>23.200000000000003</c:v>
                </c:pt>
                <c:pt idx="35">
                  <c:v>24.000000000000004</c:v>
                </c:pt>
                <c:pt idx="36">
                  <c:v>24.7</c:v>
                </c:pt>
                <c:pt idx="37">
                  <c:v>25.300000000000004</c:v>
                </c:pt>
                <c:pt idx="38">
                  <c:v>25.8</c:v>
                </c:pt>
                <c:pt idx="39">
                  <c:v>26.200000000000003</c:v>
                </c:pt>
                <c:pt idx="40">
                  <c:v>26.500000000000004</c:v>
                </c:pt>
                <c:pt idx="41">
                  <c:v>26.700000000000003</c:v>
                </c:pt>
                <c:pt idx="42">
                  <c:v>26.800000000000004</c:v>
                </c:pt>
                <c:pt idx="43">
                  <c:v>27.000000000000004</c:v>
                </c:pt>
                <c:pt idx="44">
                  <c:v>27.099999999999998</c:v>
                </c:pt>
                <c:pt idx="45">
                  <c:v>27.099999999999998</c:v>
                </c:pt>
                <c:pt idx="46">
                  <c:v>27.2</c:v>
                </c:pt>
                <c:pt idx="47">
                  <c:v>27.400000000000002</c:v>
                </c:pt>
                <c:pt idx="48">
                  <c:v>27.7</c:v>
                </c:pt>
                <c:pt idx="49">
                  <c:v>28.1</c:v>
                </c:pt>
                <c:pt idx="50">
                  <c:v>28.5</c:v>
                </c:pt>
                <c:pt idx="51">
                  <c:v>28.900000000000002</c:v>
                </c:pt>
                <c:pt idx="52">
                  <c:v>29.3</c:v>
                </c:pt>
                <c:pt idx="53">
                  <c:v>29.700000000000003</c:v>
                </c:pt>
                <c:pt idx="54">
                  <c:v>30.000000000000004</c:v>
                </c:pt>
                <c:pt idx="55">
                  <c:v>30.199999999999996</c:v>
                </c:pt>
                <c:pt idx="56">
                  <c:v>30.3</c:v>
                </c:pt>
                <c:pt idx="57">
                  <c:v>30.300000000000004</c:v>
                </c:pt>
                <c:pt idx="58">
                  <c:v>30.500000000000004</c:v>
                </c:pt>
                <c:pt idx="59">
                  <c:v>30.9</c:v>
                </c:pt>
                <c:pt idx="60">
                  <c:v>31.5</c:v>
                </c:pt>
                <c:pt idx="61">
                  <c:v>31.999999999999996</c:v>
                </c:pt>
                <c:pt idx="62">
                  <c:v>32.299999999999997</c:v>
                </c:pt>
                <c:pt idx="63">
                  <c:v>32.300000000000004</c:v>
                </c:pt>
                <c:pt idx="64">
                  <c:v>32.099999999999994</c:v>
                </c:pt>
                <c:pt idx="65">
                  <c:v>31.699999999999996</c:v>
                </c:pt>
                <c:pt idx="66">
                  <c:v>31.5</c:v>
                </c:pt>
                <c:pt idx="67">
                  <c:v>31.000000000000004</c:v>
                </c:pt>
                <c:pt idx="68">
                  <c:v>30.5</c:v>
                </c:pt>
                <c:pt idx="69">
                  <c:v>30.099999999999998</c:v>
                </c:pt>
                <c:pt idx="70">
                  <c:v>29.799999999999997</c:v>
                </c:pt>
                <c:pt idx="71">
                  <c:v>29.400000000000002</c:v>
                </c:pt>
                <c:pt idx="72">
                  <c:v>29</c:v>
                </c:pt>
                <c:pt idx="73">
                  <c:v>28.3</c:v>
                </c:pt>
                <c:pt idx="74">
                  <c:v>27.800000000000004</c:v>
                </c:pt>
                <c:pt idx="75">
                  <c:v>27.199999999999996</c:v>
                </c:pt>
                <c:pt idx="76">
                  <c:v>26.6</c:v>
                </c:pt>
                <c:pt idx="77">
                  <c:v>26</c:v>
                </c:pt>
                <c:pt idx="78">
                  <c:v>25.6</c:v>
                </c:pt>
                <c:pt idx="79">
                  <c:v>25.299999999999997</c:v>
                </c:pt>
                <c:pt idx="80">
                  <c:v>25.099999999999998</c:v>
                </c:pt>
                <c:pt idx="81">
                  <c:v>25</c:v>
                </c:pt>
                <c:pt idx="82">
                  <c:v>24.8</c:v>
                </c:pt>
                <c:pt idx="83">
                  <c:v>24.7</c:v>
                </c:pt>
                <c:pt idx="84">
                  <c:v>24.4</c:v>
                </c:pt>
                <c:pt idx="85">
                  <c:v>23.9</c:v>
                </c:pt>
                <c:pt idx="86">
                  <c:v>23.4</c:v>
                </c:pt>
                <c:pt idx="87">
                  <c:v>22.9</c:v>
                </c:pt>
                <c:pt idx="88">
                  <c:v>22.4</c:v>
                </c:pt>
                <c:pt idx="89">
                  <c:v>21.799999999999997</c:v>
                </c:pt>
                <c:pt idx="90">
                  <c:v>21.700000000000003</c:v>
                </c:pt>
                <c:pt idx="91">
                  <c:v>21.1</c:v>
                </c:pt>
                <c:pt idx="92">
                  <c:v>20.799999999999997</c:v>
                </c:pt>
                <c:pt idx="93">
                  <c:v>20.5</c:v>
                </c:pt>
                <c:pt idx="94">
                  <c:v>20.2</c:v>
                </c:pt>
                <c:pt idx="95">
                  <c:v>19.799999999999997</c:v>
                </c:pt>
                <c:pt idx="96">
                  <c:v>19.600000000000001</c:v>
                </c:pt>
                <c:pt idx="97">
                  <c:v>19.399999999999999</c:v>
                </c:pt>
                <c:pt idx="98">
                  <c:v>19.200000000000003</c:v>
                </c:pt>
                <c:pt idx="99">
                  <c:v>18.899999999999999</c:v>
                </c:pt>
                <c:pt idx="100">
                  <c:v>18.7</c:v>
                </c:pt>
                <c:pt idx="101">
                  <c:v>18.399999999999999</c:v>
                </c:pt>
                <c:pt idx="102">
                  <c:v>18.2</c:v>
                </c:pt>
                <c:pt idx="103">
                  <c:v>18.100000000000001</c:v>
                </c:pt>
                <c:pt idx="104">
                  <c:v>17.899999999999999</c:v>
                </c:pt>
                <c:pt idx="105">
                  <c:v>17.5</c:v>
                </c:pt>
                <c:pt idx="106">
                  <c:v>17.200000000000003</c:v>
                </c:pt>
                <c:pt idx="107">
                  <c:v>17</c:v>
                </c:pt>
                <c:pt idx="108">
                  <c:v>16.799999999999997</c:v>
                </c:pt>
                <c:pt idx="109">
                  <c:v>16.600000000000001</c:v>
                </c:pt>
                <c:pt idx="110">
                  <c:v>16.399999999999999</c:v>
                </c:pt>
                <c:pt idx="111">
                  <c:v>16.399999999999999</c:v>
                </c:pt>
                <c:pt idx="112">
                  <c:v>16.100000000000001</c:v>
                </c:pt>
                <c:pt idx="113">
                  <c:v>15.7</c:v>
                </c:pt>
                <c:pt idx="114">
                  <c:v>15.400000000000002</c:v>
                </c:pt>
                <c:pt idx="115">
                  <c:v>15.100000000000001</c:v>
                </c:pt>
                <c:pt idx="116">
                  <c:v>14.8</c:v>
                </c:pt>
                <c:pt idx="117">
                  <c:v>14.3</c:v>
                </c:pt>
                <c:pt idx="118">
                  <c:v>13.8</c:v>
                </c:pt>
                <c:pt idx="119">
                  <c:v>12.900000000000002</c:v>
                </c:pt>
                <c:pt idx="120">
                  <c:v>10.799999999999999</c:v>
                </c:pt>
                <c:pt idx="121">
                  <c:v>10.799999999999999</c:v>
                </c:pt>
                <c:pt idx="122">
                  <c:v>11.399999999999999</c:v>
                </c:pt>
                <c:pt idx="123">
                  <c:v>11.2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A6-48F6-A233-B1C012421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241144"/>
        <c:axId val="998236224"/>
      </c:scatterChart>
      <c:valAx>
        <c:axId val="998241144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8236224"/>
        <c:crosses val="autoZero"/>
        <c:crossBetween val="midCat"/>
        <c:majorUnit val="10"/>
      </c:valAx>
      <c:valAx>
        <c:axId val="9982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8241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Парагвай </a:t>
            </a:r>
            <a:r>
              <a:rPr lang="en-US"/>
              <a:t>(WPP)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Парагвай!$B$1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Парагвай!$A$2:$A$125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Парагвай!$B$2:$B$125</c:f>
              <c:numCache>
                <c:formatCode>General</c:formatCode>
                <c:ptCount val="124"/>
                <c:pt idx="50" formatCode="0.0">
                  <c:v>44.5</c:v>
                </c:pt>
                <c:pt idx="51" formatCode="0.0">
                  <c:v>44.3</c:v>
                </c:pt>
                <c:pt idx="52" formatCode="0.0">
                  <c:v>44.1</c:v>
                </c:pt>
                <c:pt idx="53" formatCode="0.0">
                  <c:v>43.9</c:v>
                </c:pt>
                <c:pt idx="54" formatCode="0.0">
                  <c:v>43.6</c:v>
                </c:pt>
                <c:pt idx="55" formatCode="0.0">
                  <c:v>43.4</c:v>
                </c:pt>
                <c:pt idx="56" formatCode="0.0">
                  <c:v>43.1</c:v>
                </c:pt>
                <c:pt idx="57" formatCode="0.0">
                  <c:v>42.9</c:v>
                </c:pt>
                <c:pt idx="58" formatCode="0.0">
                  <c:v>42.7</c:v>
                </c:pt>
                <c:pt idx="59" formatCode="0.0">
                  <c:v>42.5</c:v>
                </c:pt>
                <c:pt idx="60" formatCode="0.0">
                  <c:v>42.4</c:v>
                </c:pt>
                <c:pt idx="61" formatCode="0.0">
                  <c:v>42.3</c:v>
                </c:pt>
                <c:pt idx="62" formatCode="0.0">
                  <c:v>42.2</c:v>
                </c:pt>
                <c:pt idx="63" formatCode="0.0">
                  <c:v>42.1</c:v>
                </c:pt>
                <c:pt idx="64" formatCode="0.0">
                  <c:v>41.7</c:v>
                </c:pt>
                <c:pt idx="65" formatCode="0.0">
                  <c:v>41</c:v>
                </c:pt>
                <c:pt idx="66" formatCode="0.0">
                  <c:v>40.200000000000003</c:v>
                </c:pt>
                <c:pt idx="67" formatCode="0.0">
                  <c:v>39.200000000000003</c:v>
                </c:pt>
                <c:pt idx="68" formatCode="0.0">
                  <c:v>38.4</c:v>
                </c:pt>
                <c:pt idx="69" formatCode="0.0">
                  <c:v>37.6</c:v>
                </c:pt>
                <c:pt idx="70" formatCode="0.0">
                  <c:v>37</c:v>
                </c:pt>
                <c:pt idx="71" formatCode="0.0">
                  <c:v>36.299999999999997</c:v>
                </c:pt>
                <c:pt idx="72" formatCode="0.0">
                  <c:v>35.799999999999997</c:v>
                </c:pt>
                <c:pt idx="73" formatCode="0.0">
                  <c:v>35.4</c:v>
                </c:pt>
                <c:pt idx="74" formatCode="0.0">
                  <c:v>35.200000000000003</c:v>
                </c:pt>
                <c:pt idx="75" formatCode="0.0">
                  <c:v>34.9</c:v>
                </c:pt>
                <c:pt idx="76" formatCode="0.0">
                  <c:v>34.799999999999997</c:v>
                </c:pt>
                <c:pt idx="77" formatCode="0.0">
                  <c:v>35</c:v>
                </c:pt>
                <c:pt idx="78" formatCode="0.0">
                  <c:v>35.1</c:v>
                </c:pt>
                <c:pt idx="79" formatCode="0.0">
                  <c:v>35.6</c:v>
                </c:pt>
                <c:pt idx="80" formatCode="0.0">
                  <c:v>36.200000000000003</c:v>
                </c:pt>
                <c:pt idx="81" formatCode="0.0">
                  <c:v>36.9</c:v>
                </c:pt>
                <c:pt idx="82" formatCode="0.0">
                  <c:v>37</c:v>
                </c:pt>
                <c:pt idx="83" formatCode="0.0">
                  <c:v>37</c:v>
                </c:pt>
                <c:pt idx="84" formatCode="0.0">
                  <c:v>37</c:v>
                </c:pt>
                <c:pt idx="85" formatCode="0.0">
                  <c:v>36.799999999999997</c:v>
                </c:pt>
                <c:pt idx="86" formatCode="0.0">
                  <c:v>36.5</c:v>
                </c:pt>
                <c:pt idx="87" formatCode="0.0">
                  <c:v>36.1</c:v>
                </c:pt>
                <c:pt idx="88" formatCode="0.0">
                  <c:v>35.799999999999997</c:v>
                </c:pt>
                <c:pt idx="89" formatCode="0.0">
                  <c:v>35.200000000000003</c:v>
                </c:pt>
                <c:pt idx="90" formatCode="0.0">
                  <c:v>34.4</c:v>
                </c:pt>
                <c:pt idx="91" formatCode="0.0">
                  <c:v>33.9</c:v>
                </c:pt>
                <c:pt idx="92" formatCode="0.0">
                  <c:v>33.299999999999997</c:v>
                </c:pt>
                <c:pt idx="93" formatCode="0.0">
                  <c:v>32.4</c:v>
                </c:pt>
                <c:pt idx="94" formatCode="0.0">
                  <c:v>31.7</c:v>
                </c:pt>
                <c:pt idx="95" formatCode="0.0">
                  <c:v>31</c:v>
                </c:pt>
                <c:pt idx="96" formatCode="0.0">
                  <c:v>30.3</c:v>
                </c:pt>
                <c:pt idx="97" formatCode="0.0">
                  <c:v>29.6</c:v>
                </c:pt>
                <c:pt idx="98" formatCode="0.0">
                  <c:v>28.8</c:v>
                </c:pt>
                <c:pt idx="99" formatCode="0.0">
                  <c:v>27.9</c:v>
                </c:pt>
                <c:pt idx="100" formatCode="0.0">
                  <c:v>26.9</c:v>
                </c:pt>
                <c:pt idx="101" formatCode="0.0">
                  <c:v>25.9</c:v>
                </c:pt>
                <c:pt idx="102" formatCode="0.0">
                  <c:v>25.1</c:v>
                </c:pt>
                <c:pt idx="103" formatCode="0.0">
                  <c:v>24.4</c:v>
                </c:pt>
                <c:pt idx="104" formatCode="0.0">
                  <c:v>24.1</c:v>
                </c:pt>
                <c:pt idx="105" formatCode="0.0">
                  <c:v>23.7</c:v>
                </c:pt>
                <c:pt idx="106" formatCode="0.0">
                  <c:v>23.3</c:v>
                </c:pt>
                <c:pt idx="107" formatCode="0.0">
                  <c:v>23</c:v>
                </c:pt>
                <c:pt idx="108" formatCode="0.0">
                  <c:v>23</c:v>
                </c:pt>
                <c:pt idx="109" formatCode="0.0">
                  <c:v>22.9</c:v>
                </c:pt>
                <c:pt idx="110" formatCode="0.0">
                  <c:v>22.5</c:v>
                </c:pt>
                <c:pt idx="111" formatCode="0.0">
                  <c:v>22.5</c:v>
                </c:pt>
                <c:pt idx="112" formatCode="0.0">
                  <c:v>22.6</c:v>
                </c:pt>
                <c:pt idx="113" formatCode="0.0">
                  <c:v>22.5</c:v>
                </c:pt>
                <c:pt idx="114" formatCode="0.0">
                  <c:v>22.6</c:v>
                </c:pt>
                <c:pt idx="115" formatCode="0.0">
                  <c:v>22.7</c:v>
                </c:pt>
                <c:pt idx="116" formatCode="0.0">
                  <c:v>22.5</c:v>
                </c:pt>
                <c:pt idx="117" formatCode="0.0">
                  <c:v>22.2</c:v>
                </c:pt>
                <c:pt idx="118" formatCode="0.0">
                  <c:v>21.8</c:v>
                </c:pt>
                <c:pt idx="119" formatCode="0.0">
                  <c:v>21.4</c:v>
                </c:pt>
                <c:pt idx="120" formatCode="0.0">
                  <c:v>21</c:v>
                </c:pt>
                <c:pt idx="121" formatCode="0.0">
                  <c:v>20.7</c:v>
                </c:pt>
                <c:pt idx="122" formatCode="0.0">
                  <c:v>20.399999999999999</c:v>
                </c:pt>
                <c:pt idx="123" formatCode="0.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23-4990-822E-9FF43C30BC5E}"/>
            </c:ext>
          </c:extLst>
        </c:ser>
        <c:ser>
          <c:idx val="1"/>
          <c:order val="1"/>
          <c:tx>
            <c:strRef>
              <c:f>Парагвай!$C$1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Парагвай!$A$2:$A$125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Парагвай!$C$2:$C$125</c:f>
              <c:numCache>
                <c:formatCode>General</c:formatCode>
                <c:ptCount val="124"/>
                <c:pt idx="50" formatCode="0.0">
                  <c:v>11.7</c:v>
                </c:pt>
                <c:pt idx="51" formatCode="0.0">
                  <c:v>11.6</c:v>
                </c:pt>
                <c:pt idx="52" formatCode="0.0">
                  <c:v>11.6</c:v>
                </c:pt>
                <c:pt idx="53" formatCode="0.0">
                  <c:v>11.5</c:v>
                </c:pt>
                <c:pt idx="54" formatCode="0.0">
                  <c:v>11.5</c:v>
                </c:pt>
                <c:pt idx="55" formatCode="0.0">
                  <c:v>11.4</c:v>
                </c:pt>
                <c:pt idx="56" formatCode="0.0">
                  <c:v>11.2</c:v>
                </c:pt>
                <c:pt idx="57" formatCode="0.0">
                  <c:v>11.1</c:v>
                </c:pt>
                <c:pt idx="58" formatCode="0.0">
                  <c:v>10.9</c:v>
                </c:pt>
                <c:pt idx="59" formatCode="0.0">
                  <c:v>10.7</c:v>
                </c:pt>
                <c:pt idx="60" formatCode="0.0">
                  <c:v>10.6</c:v>
                </c:pt>
                <c:pt idx="61" formatCode="0.0">
                  <c:v>10.4</c:v>
                </c:pt>
                <c:pt idx="62" formatCode="0.0">
                  <c:v>10.199999999999999</c:v>
                </c:pt>
                <c:pt idx="63" formatCode="0.0">
                  <c:v>10</c:v>
                </c:pt>
                <c:pt idx="64" formatCode="0.0">
                  <c:v>10</c:v>
                </c:pt>
                <c:pt idx="65" formatCode="0.0">
                  <c:v>9.9</c:v>
                </c:pt>
                <c:pt idx="66" formatCode="0.0">
                  <c:v>9.8000000000000007</c:v>
                </c:pt>
                <c:pt idx="67" formatCode="0.0">
                  <c:v>9.6999999999999993</c:v>
                </c:pt>
                <c:pt idx="68" formatCode="0.0">
                  <c:v>9.6</c:v>
                </c:pt>
                <c:pt idx="69" formatCode="0.0">
                  <c:v>9.5</c:v>
                </c:pt>
                <c:pt idx="70" formatCode="0.0">
                  <c:v>9.4</c:v>
                </c:pt>
                <c:pt idx="71" formatCode="0.0">
                  <c:v>9.3000000000000007</c:v>
                </c:pt>
                <c:pt idx="72" formatCode="0.0">
                  <c:v>9.1</c:v>
                </c:pt>
                <c:pt idx="73" formatCode="0.0">
                  <c:v>8.9</c:v>
                </c:pt>
                <c:pt idx="74" formatCode="0.0">
                  <c:v>8.9</c:v>
                </c:pt>
                <c:pt idx="75" formatCode="0.0">
                  <c:v>8.8000000000000007</c:v>
                </c:pt>
                <c:pt idx="76" formatCode="0.0">
                  <c:v>8.6999999999999993</c:v>
                </c:pt>
                <c:pt idx="77" formatCode="0.0">
                  <c:v>8.6999999999999993</c:v>
                </c:pt>
                <c:pt idx="78" formatCode="0.0">
                  <c:v>8.6</c:v>
                </c:pt>
                <c:pt idx="79" formatCode="0.0">
                  <c:v>8.6</c:v>
                </c:pt>
                <c:pt idx="80" formatCode="0.0">
                  <c:v>8.5</c:v>
                </c:pt>
                <c:pt idx="81" formatCode="0.0">
                  <c:v>8.4</c:v>
                </c:pt>
                <c:pt idx="82" formatCode="0.0">
                  <c:v>8.1999999999999993</c:v>
                </c:pt>
                <c:pt idx="83" formatCode="0.0">
                  <c:v>8</c:v>
                </c:pt>
                <c:pt idx="84" formatCode="0.0">
                  <c:v>7.7</c:v>
                </c:pt>
                <c:pt idx="85" formatCode="0.0">
                  <c:v>7.5</c:v>
                </c:pt>
                <c:pt idx="86" formatCode="0.0">
                  <c:v>7.3</c:v>
                </c:pt>
                <c:pt idx="87" formatCode="0.0">
                  <c:v>7.1</c:v>
                </c:pt>
                <c:pt idx="88" formatCode="0.0">
                  <c:v>6.9</c:v>
                </c:pt>
                <c:pt idx="89" formatCode="0.0">
                  <c:v>6.7</c:v>
                </c:pt>
                <c:pt idx="90" formatCode="0.0">
                  <c:v>6.5</c:v>
                </c:pt>
                <c:pt idx="91" formatCode="0.0">
                  <c:v>6.3</c:v>
                </c:pt>
                <c:pt idx="92" formatCode="0.0">
                  <c:v>6.1</c:v>
                </c:pt>
                <c:pt idx="93" formatCode="0.0">
                  <c:v>6</c:v>
                </c:pt>
                <c:pt idx="94" formatCode="0.0">
                  <c:v>5.9</c:v>
                </c:pt>
                <c:pt idx="95" formatCode="0.0">
                  <c:v>5.7</c:v>
                </c:pt>
                <c:pt idx="96" formatCode="0.0">
                  <c:v>5.6</c:v>
                </c:pt>
                <c:pt idx="97" formatCode="0.0">
                  <c:v>5.6</c:v>
                </c:pt>
                <c:pt idx="98" formatCode="0.0">
                  <c:v>5.5</c:v>
                </c:pt>
                <c:pt idx="99" formatCode="0.0">
                  <c:v>5.4</c:v>
                </c:pt>
                <c:pt idx="100" formatCode="0.0">
                  <c:v>5.3</c:v>
                </c:pt>
                <c:pt idx="101" formatCode="0.0">
                  <c:v>5.3</c:v>
                </c:pt>
                <c:pt idx="102" formatCode="0.0">
                  <c:v>5.2</c:v>
                </c:pt>
                <c:pt idx="103" formatCode="0.0">
                  <c:v>5.2</c:v>
                </c:pt>
                <c:pt idx="104" formatCode="0.0">
                  <c:v>5.2</c:v>
                </c:pt>
                <c:pt idx="105" formatCode="0.0">
                  <c:v>5.2</c:v>
                </c:pt>
                <c:pt idx="106" formatCode="0.0">
                  <c:v>5.2</c:v>
                </c:pt>
                <c:pt idx="107" formatCode="0.0">
                  <c:v>5.2</c:v>
                </c:pt>
                <c:pt idx="108" formatCode="0.0">
                  <c:v>5.2</c:v>
                </c:pt>
                <c:pt idx="109" formatCode="0.0">
                  <c:v>5.2</c:v>
                </c:pt>
                <c:pt idx="110" formatCode="0.0">
                  <c:v>5.2</c:v>
                </c:pt>
                <c:pt idx="111" formatCode="0.0">
                  <c:v>5.2</c:v>
                </c:pt>
                <c:pt idx="112" formatCode="0.0">
                  <c:v>5.2</c:v>
                </c:pt>
                <c:pt idx="113" formatCode="0.0">
                  <c:v>5.2</c:v>
                </c:pt>
                <c:pt idx="114" formatCode="0.0">
                  <c:v>5.2</c:v>
                </c:pt>
                <c:pt idx="115" formatCode="0.0">
                  <c:v>5.3</c:v>
                </c:pt>
                <c:pt idx="116" formatCode="0.0">
                  <c:v>5.4</c:v>
                </c:pt>
                <c:pt idx="117" formatCode="0.0">
                  <c:v>5.5</c:v>
                </c:pt>
                <c:pt idx="118" formatCode="0.0">
                  <c:v>5.5</c:v>
                </c:pt>
                <c:pt idx="119" formatCode="0.0">
                  <c:v>5.6</c:v>
                </c:pt>
                <c:pt idx="120" formatCode="0.0">
                  <c:v>6.1</c:v>
                </c:pt>
                <c:pt idx="121" formatCode="0.0">
                  <c:v>8.9</c:v>
                </c:pt>
                <c:pt idx="122" formatCode="0.0">
                  <c:v>6.4</c:v>
                </c:pt>
                <c:pt idx="123" formatCode="0.0">
                  <c:v>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23-4990-822E-9FF43C30BC5E}"/>
            </c:ext>
          </c:extLst>
        </c:ser>
        <c:ser>
          <c:idx val="2"/>
          <c:order val="2"/>
          <c:tx>
            <c:strRef>
              <c:f>Парагвай!$D$1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Парагвай!$A$2:$A$125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Парагвай!$D$2:$D$125</c:f>
              <c:numCache>
                <c:formatCode>General</c:formatCode>
                <c:ptCount val="124"/>
                <c:pt idx="50" formatCode="0.0">
                  <c:v>32.799999999999997</c:v>
                </c:pt>
                <c:pt idx="51" formatCode="0.0">
                  <c:v>32.699999999999996</c:v>
                </c:pt>
                <c:pt idx="52" formatCode="0.0">
                  <c:v>32.5</c:v>
                </c:pt>
                <c:pt idx="53" formatCode="0.0">
                  <c:v>32.4</c:v>
                </c:pt>
                <c:pt idx="54" formatCode="0.0">
                  <c:v>32.1</c:v>
                </c:pt>
                <c:pt idx="55" formatCode="0.0">
                  <c:v>32</c:v>
                </c:pt>
                <c:pt idx="56" formatCode="0.0">
                  <c:v>31.900000000000002</c:v>
                </c:pt>
                <c:pt idx="57" formatCode="0.0">
                  <c:v>31.799999999999997</c:v>
                </c:pt>
                <c:pt idx="58" formatCode="0.0">
                  <c:v>31.800000000000004</c:v>
                </c:pt>
                <c:pt idx="59" formatCode="0.0">
                  <c:v>31.8</c:v>
                </c:pt>
                <c:pt idx="60" formatCode="0.0">
                  <c:v>31.799999999999997</c:v>
                </c:pt>
                <c:pt idx="61" formatCode="0.0">
                  <c:v>31.9</c:v>
                </c:pt>
                <c:pt idx="62" formatCode="0.0">
                  <c:v>32</c:v>
                </c:pt>
                <c:pt idx="63" formatCode="0.0">
                  <c:v>32.1</c:v>
                </c:pt>
                <c:pt idx="64" formatCode="0.0">
                  <c:v>31.700000000000003</c:v>
                </c:pt>
                <c:pt idx="65" formatCode="0.0">
                  <c:v>31.1</c:v>
                </c:pt>
                <c:pt idx="66" formatCode="0.0">
                  <c:v>30.400000000000002</c:v>
                </c:pt>
                <c:pt idx="67" formatCode="0.0">
                  <c:v>29.500000000000004</c:v>
                </c:pt>
                <c:pt idx="68" formatCode="0.0">
                  <c:v>28.799999999999997</c:v>
                </c:pt>
                <c:pt idx="69" formatCode="0.0">
                  <c:v>28.1</c:v>
                </c:pt>
                <c:pt idx="70" formatCode="0.0">
                  <c:v>27.6</c:v>
                </c:pt>
                <c:pt idx="71" formatCode="0.0">
                  <c:v>26.999999999999996</c:v>
                </c:pt>
                <c:pt idx="72" formatCode="0.0">
                  <c:v>26.699999999999996</c:v>
                </c:pt>
                <c:pt idx="73" formatCode="0.0">
                  <c:v>26.5</c:v>
                </c:pt>
                <c:pt idx="74" formatCode="0.0">
                  <c:v>26.300000000000004</c:v>
                </c:pt>
                <c:pt idx="75" formatCode="0.0">
                  <c:v>26.099999999999998</c:v>
                </c:pt>
                <c:pt idx="76" formatCode="0.0">
                  <c:v>26.099999999999998</c:v>
                </c:pt>
                <c:pt idx="77" formatCode="0.0">
                  <c:v>26.3</c:v>
                </c:pt>
                <c:pt idx="78" formatCode="0.0">
                  <c:v>26.5</c:v>
                </c:pt>
                <c:pt idx="79" formatCode="0.0">
                  <c:v>27</c:v>
                </c:pt>
                <c:pt idx="80" formatCode="0.0">
                  <c:v>27.700000000000003</c:v>
                </c:pt>
                <c:pt idx="81" formatCode="0.0">
                  <c:v>28.5</c:v>
                </c:pt>
                <c:pt idx="82" formatCode="0.0">
                  <c:v>28.8</c:v>
                </c:pt>
                <c:pt idx="83" formatCode="0.0">
                  <c:v>29</c:v>
                </c:pt>
                <c:pt idx="84" formatCode="0.0">
                  <c:v>29.3</c:v>
                </c:pt>
                <c:pt idx="85" formatCode="0.0">
                  <c:v>29.299999999999997</c:v>
                </c:pt>
                <c:pt idx="86" formatCode="0.0">
                  <c:v>29.2</c:v>
                </c:pt>
                <c:pt idx="87" formatCode="0.0">
                  <c:v>29</c:v>
                </c:pt>
                <c:pt idx="88" formatCode="0.0">
                  <c:v>28.9</c:v>
                </c:pt>
                <c:pt idx="89" formatCode="0.0">
                  <c:v>28.500000000000004</c:v>
                </c:pt>
                <c:pt idx="90" formatCode="0.0">
                  <c:v>27.9</c:v>
                </c:pt>
                <c:pt idx="91" formatCode="0.0">
                  <c:v>27.599999999999998</c:v>
                </c:pt>
                <c:pt idx="92" formatCode="0.0">
                  <c:v>27.199999999999996</c:v>
                </c:pt>
                <c:pt idx="93" formatCode="0.0">
                  <c:v>26.4</c:v>
                </c:pt>
                <c:pt idx="94" formatCode="0.0">
                  <c:v>25.799999999999997</c:v>
                </c:pt>
                <c:pt idx="95" formatCode="0.0">
                  <c:v>25.3</c:v>
                </c:pt>
                <c:pt idx="96" formatCode="0.0">
                  <c:v>24.700000000000003</c:v>
                </c:pt>
                <c:pt idx="97" formatCode="0.0">
                  <c:v>24</c:v>
                </c:pt>
                <c:pt idx="98" formatCode="0.0">
                  <c:v>23.3</c:v>
                </c:pt>
                <c:pt idx="99" formatCode="0.0">
                  <c:v>22.5</c:v>
                </c:pt>
                <c:pt idx="100" formatCode="0.0">
                  <c:v>21.599999999999998</c:v>
                </c:pt>
                <c:pt idx="101" formatCode="0.0">
                  <c:v>20.599999999999998</c:v>
                </c:pt>
                <c:pt idx="102" formatCode="0.0">
                  <c:v>19.900000000000002</c:v>
                </c:pt>
                <c:pt idx="103" formatCode="0.0">
                  <c:v>19.2</c:v>
                </c:pt>
                <c:pt idx="104" formatCode="0.0">
                  <c:v>18.900000000000002</c:v>
                </c:pt>
                <c:pt idx="105" formatCode="0.0">
                  <c:v>18.5</c:v>
                </c:pt>
                <c:pt idx="106" formatCode="0.0">
                  <c:v>18.100000000000001</c:v>
                </c:pt>
                <c:pt idx="107" formatCode="0.0">
                  <c:v>17.8</c:v>
                </c:pt>
                <c:pt idx="108" formatCode="0.0">
                  <c:v>17.8</c:v>
                </c:pt>
                <c:pt idx="109" formatCode="0.0">
                  <c:v>17.7</c:v>
                </c:pt>
                <c:pt idx="110" formatCode="0.0">
                  <c:v>17.3</c:v>
                </c:pt>
                <c:pt idx="111" formatCode="0.0">
                  <c:v>17.3</c:v>
                </c:pt>
                <c:pt idx="112" formatCode="0.0">
                  <c:v>17.400000000000002</c:v>
                </c:pt>
                <c:pt idx="113" formatCode="0.0">
                  <c:v>17.3</c:v>
                </c:pt>
                <c:pt idx="114" formatCode="0.0">
                  <c:v>17.400000000000002</c:v>
                </c:pt>
                <c:pt idx="115" formatCode="0.0">
                  <c:v>17.399999999999999</c:v>
                </c:pt>
                <c:pt idx="116" formatCode="0.0">
                  <c:v>17.100000000000001</c:v>
                </c:pt>
                <c:pt idx="117" formatCode="0.0">
                  <c:v>16.7</c:v>
                </c:pt>
                <c:pt idx="118" formatCode="0.0">
                  <c:v>16.3</c:v>
                </c:pt>
                <c:pt idx="119" formatCode="0.0">
                  <c:v>15.799999999999999</c:v>
                </c:pt>
                <c:pt idx="120" formatCode="0.0">
                  <c:v>14.9</c:v>
                </c:pt>
                <c:pt idx="121" formatCode="0.0">
                  <c:v>11.799999999999999</c:v>
                </c:pt>
                <c:pt idx="122" formatCode="0.0">
                  <c:v>13.999999999999998</c:v>
                </c:pt>
                <c:pt idx="123" formatCode="0.0">
                  <c:v>14.3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23-4990-822E-9FF43C30B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872744"/>
        <c:axId val="9778750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Парагвай!$E$1</c15:sqref>
                        </c15:formulaRef>
                      </c:ext>
                    </c:extLst>
                    <c:strCache>
                      <c:ptCount val="1"/>
                      <c:pt idx="0">
                        <c:v>оп</c:v>
                      </c:pt>
                    </c:strCache>
                  </c:strRef>
                </c:tx>
                <c:spPr>
                  <a:ln w="190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Парагвай!$A$2:$A$125</c15:sqref>
                        </c15:formulaRef>
                      </c:ext>
                    </c:extLst>
                    <c:numCache>
                      <c:formatCode>0</c:formatCode>
                      <c:ptCount val="124"/>
                      <c:pt idx="0">
                        <c:v>1900</c:v>
                      </c:pt>
                      <c:pt idx="1">
                        <c:v>1901</c:v>
                      </c:pt>
                      <c:pt idx="2">
                        <c:v>1902</c:v>
                      </c:pt>
                      <c:pt idx="3">
                        <c:v>1903</c:v>
                      </c:pt>
                      <c:pt idx="4">
                        <c:v>1904</c:v>
                      </c:pt>
                      <c:pt idx="5">
                        <c:v>1905</c:v>
                      </c:pt>
                      <c:pt idx="6">
                        <c:v>1906</c:v>
                      </c:pt>
                      <c:pt idx="7">
                        <c:v>1907</c:v>
                      </c:pt>
                      <c:pt idx="8">
                        <c:v>1908</c:v>
                      </c:pt>
                      <c:pt idx="9">
                        <c:v>1909</c:v>
                      </c:pt>
                      <c:pt idx="10">
                        <c:v>1910</c:v>
                      </c:pt>
                      <c:pt idx="11">
                        <c:v>1911</c:v>
                      </c:pt>
                      <c:pt idx="12">
                        <c:v>1912</c:v>
                      </c:pt>
                      <c:pt idx="13">
                        <c:v>1913</c:v>
                      </c:pt>
                      <c:pt idx="14">
                        <c:v>1914</c:v>
                      </c:pt>
                      <c:pt idx="15">
                        <c:v>1915</c:v>
                      </c:pt>
                      <c:pt idx="16">
                        <c:v>1916</c:v>
                      </c:pt>
                      <c:pt idx="17">
                        <c:v>1917</c:v>
                      </c:pt>
                      <c:pt idx="18">
                        <c:v>1918</c:v>
                      </c:pt>
                      <c:pt idx="19">
                        <c:v>1919</c:v>
                      </c:pt>
                      <c:pt idx="20">
                        <c:v>1920</c:v>
                      </c:pt>
                      <c:pt idx="21">
                        <c:v>1921</c:v>
                      </c:pt>
                      <c:pt idx="22">
                        <c:v>1922</c:v>
                      </c:pt>
                      <c:pt idx="23">
                        <c:v>1923</c:v>
                      </c:pt>
                      <c:pt idx="24">
                        <c:v>1924</c:v>
                      </c:pt>
                      <c:pt idx="25">
                        <c:v>1925</c:v>
                      </c:pt>
                      <c:pt idx="26">
                        <c:v>1926</c:v>
                      </c:pt>
                      <c:pt idx="27">
                        <c:v>1927</c:v>
                      </c:pt>
                      <c:pt idx="28">
                        <c:v>1928</c:v>
                      </c:pt>
                      <c:pt idx="29">
                        <c:v>1929</c:v>
                      </c:pt>
                      <c:pt idx="30">
                        <c:v>1930</c:v>
                      </c:pt>
                      <c:pt idx="31">
                        <c:v>1931</c:v>
                      </c:pt>
                      <c:pt idx="32">
                        <c:v>1932</c:v>
                      </c:pt>
                      <c:pt idx="33">
                        <c:v>1933</c:v>
                      </c:pt>
                      <c:pt idx="34">
                        <c:v>1934</c:v>
                      </c:pt>
                      <c:pt idx="35">
                        <c:v>1935</c:v>
                      </c:pt>
                      <c:pt idx="36">
                        <c:v>1936</c:v>
                      </c:pt>
                      <c:pt idx="37">
                        <c:v>1937</c:v>
                      </c:pt>
                      <c:pt idx="38">
                        <c:v>1938</c:v>
                      </c:pt>
                      <c:pt idx="39">
                        <c:v>1939</c:v>
                      </c:pt>
                      <c:pt idx="40">
                        <c:v>1940</c:v>
                      </c:pt>
                      <c:pt idx="41">
                        <c:v>1941</c:v>
                      </c:pt>
                      <c:pt idx="42">
                        <c:v>1942</c:v>
                      </c:pt>
                      <c:pt idx="43">
                        <c:v>1943</c:v>
                      </c:pt>
                      <c:pt idx="44">
                        <c:v>1944</c:v>
                      </c:pt>
                      <c:pt idx="45">
                        <c:v>1945</c:v>
                      </c:pt>
                      <c:pt idx="46">
                        <c:v>1946</c:v>
                      </c:pt>
                      <c:pt idx="47">
                        <c:v>1947</c:v>
                      </c:pt>
                      <c:pt idx="48">
                        <c:v>1948</c:v>
                      </c:pt>
                      <c:pt idx="49">
                        <c:v>1949</c:v>
                      </c:pt>
                      <c:pt idx="50">
                        <c:v>1950</c:v>
                      </c:pt>
                      <c:pt idx="51">
                        <c:v>1951</c:v>
                      </c:pt>
                      <c:pt idx="52">
                        <c:v>1952</c:v>
                      </c:pt>
                      <c:pt idx="53">
                        <c:v>1953</c:v>
                      </c:pt>
                      <c:pt idx="54">
                        <c:v>1954</c:v>
                      </c:pt>
                      <c:pt idx="55">
                        <c:v>1955</c:v>
                      </c:pt>
                      <c:pt idx="56">
                        <c:v>1956</c:v>
                      </c:pt>
                      <c:pt idx="57">
                        <c:v>1957</c:v>
                      </c:pt>
                      <c:pt idx="58">
                        <c:v>1958</c:v>
                      </c:pt>
                      <c:pt idx="59">
                        <c:v>1959</c:v>
                      </c:pt>
                      <c:pt idx="60">
                        <c:v>1960</c:v>
                      </c:pt>
                      <c:pt idx="61">
                        <c:v>1961</c:v>
                      </c:pt>
                      <c:pt idx="62">
                        <c:v>1962</c:v>
                      </c:pt>
                      <c:pt idx="63">
                        <c:v>1963</c:v>
                      </c:pt>
                      <c:pt idx="64">
                        <c:v>1964</c:v>
                      </c:pt>
                      <c:pt idx="65">
                        <c:v>1965</c:v>
                      </c:pt>
                      <c:pt idx="66">
                        <c:v>1966</c:v>
                      </c:pt>
                      <c:pt idx="67">
                        <c:v>1967</c:v>
                      </c:pt>
                      <c:pt idx="68">
                        <c:v>1968</c:v>
                      </c:pt>
                      <c:pt idx="69">
                        <c:v>1969</c:v>
                      </c:pt>
                      <c:pt idx="70">
                        <c:v>1970</c:v>
                      </c:pt>
                      <c:pt idx="71">
                        <c:v>1971</c:v>
                      </c:pt>
                      <c:pt idx="72">
                        <c:v>1972</c:v>
                      </c:pt>
                      <c:pt idx="73">
                        <c:v>1973</c:v>
                      </c:pt>
                      <c:pt idx="74">
                        <c:v>1974</c:v>
                      </c:pt>
                      <c:pt idx="75">
                        <c:v>1975</c:v>
                      </c:pt>
                      <c:pt idx="76">
                        <c:v>1976</c:v>
                      </c:pt>
                      <c:pt idx="77">
                        <c:v>1977</c:v>
                      </c:pt>
                      <c:pt idx="78">
                        <c:v>1978</c:v>
                      </c:pt>
                      <c:pt idx="79">
                        <c:v>1979</c:v>
                      </c:pt>
                      <c:pt idx="80">
                        <c:v>1980</c:v>
                      </c:pt>
                      <c:pt idx="81">
                        <c:v>1981</c:v>
                      </c:pt>
                      <c:pt idx="82">
                        <c:v>1982</c:v>
                      </c:pt>
                      <c:pt idx="83">
                        <c:v>1983</c:v>
                      </c:pt>
                      <c:pt idx="84">
                        <c:v>1984</c:v>
                      </c:pt>
                      <c:pt idx="85">
                        <c:v>1985</c:v>
                      </c:pt>
                      <c:pt idx="86">
                        <c:v>1986</c:v>
                      </c:pt>
                      <c:pt idx="87">
                        <c:v>1987</c:v>
                      </c:pt>
                      <c:pt idx="88">
                        <c:v>1988</c:v>
                      </c:pt>
                      <c:pt idx="89">
                        <c:v>1989</c:v>
                      </c:pt>
                      <c:pt idx="90">
                        <c:v>1990</c:v>
                      </c:pt>
                      <c:pt idx="91">
                        <c:v>1991</c:v>
                      </c:pt>
                      <c:pt idx="92">
                        <c:v>1992</c:v>
                      </c:pt>
                      <c:pt idx="93">
                        <c:v>1993</c:v>
                      </c:pt>
                      <c:pt idx="94">
                        <c:v>1994</c:v>
                      </c:pt>
                      <c:pt idx="95">
                        <c:v>1995</c:v>
                      </c:pt>
                      <c:pt idx="96">
                        <c:v>1996</c:v>
                      </c:pt>
                      <c:pt idx="97">
                        <c:v>1997</c:v>
                      </c:pt>
                      <c:pt idx="98">
                        <c:v>1998</c:v>
                      </c:pt>
                      <c:pt idx="99">
                        <c:v>1999</c:v>
                      </c:pt>
                      <c:pt idx="100">
                        <c:v>2000</c:v>
                      </c:pt>
                      <c:pt idx="101">
                        <c:v>2001</c:v>
                      </c:pt>
                      <c:pt idx="102">
                        <c:v>2002</c:v>
                      </c:pt>
                      <c:pt idx="103">
                        <c:v>2003</c:v>
                      </c:pt>
                      <c:pt idx="104">
                        <c:v>2004</c:v>
                      </c:pt>
                      <c:pt idx="105">
                        <c:v>2005</c:v>
                      </c:pt>
                      <c:pt idx="106">
                        <c:v>2006</c:v>
                      </c:pt>
                      <c:pt idx="107">
                        <c:v>2007</c:v>
                      </c:pt>
                      <c:pt idx="108">
                        <c:v>2008</c:v>
                      </c:pt>
                      <c:pt idx="109">
                        <c:v>2009</c:v>
                      </c:pt>
                      <c:pt idx="110">
                        <c:v>2010</c:v>
                      </c:pt>
                      <c:pt idx="111">
                        <c:v>2011</c:v>
                      </c:pt>
                      <c:pt idx="112">
                        <c:v>2012</c:v>
                      </c:pt>
                      <c:pt idx="113">
                        <c:v>2013</c:v>
                      </c:pt>
                      <c:pt idx="114">
                        <c:v>2014</c:v>
                      </c:pt>
                      <c:pt idx="115">
                        <c:v>2015</c:v>
                      </c:pt>
                      <c:pt idx="116">
                        <c:v>2016</c:v>
                      </c:pt>
                      <c:pt idx="117">
                        <c:v>2017</c:v>
                      </c:pt>
                      <c:pt idx="118">
                        <c:v>2018</c:v>
                      </c:pt>
                      <c:pt idx="119">
                        <c:v>2019</c:v>
                      </c:pt>
                      <c:pt idx="120">
                        <c:v>2020</c:v>
                      </c:pt>
                      <c:pt idx="121">
                        <c:v>2021</c:v>
                      </c:pt>
                      <c:pt idx="122">
                        <c:v>2022</c:v>
                      </c:pt>
                      <c:pt idx="123">
                        <c:v>2023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Парагвай!$E$2:$E$125</c15:sqref>
                        </c15:formulaRef>
                      </c:ext>
                    </c:extLst>
                    <c:numCache>
                      <c:formatCode>0.0</c:formatCode>
                      <c:ptCount val="124"/>
                      <c:pt idx="0">
                        <c:v>32.653061224489747</c:v>
                      </c:pt>
                      <c:pt idx="1">
                        <c:v>31.620553359683832</c:v>
                      </c:pt>
                      <c:pt idx="2">
                        <c:v>32.567049808429175</c:v>
                      </c:pt>
                      <c:pt idx="3">
                        <c:v>29.684601113172615</c:v>
                      </c:pt>
                      <c:pt idx="4">
                        <c:v>28.828828828828755</c:v>
                      </c:pt>
                      <c:pt idx="5">
                        <c:v>15.761821366024442</c:v>
                      </c:pt>
                      <c:pt idx="6">
                        <c:v>17.241379310344751</c:v>
                      </c:pt>
                      <c:pt idx="7">
                        <c:v>16.949152542372836</c:v>
                      </c:pt>
                      <c:pt idx="8">
                        <c:v>16.666666666666607</c:v>
                      </c:pt>
                      <c:pt idx="9">
                        <c:v>16.393442622950836</c:v>
                      </c:pt>
                      <c:pt idx="10">
                        <c:v>16.129032258064502</c:v>
                      </c:pt>
                      <c:pt idx="11">
                        <c:v>15.873015873015817</c:v>
                      </c:pt>
                      <c:pt idx="12">
                        <c:v>15.625</c:v>
                      </c:pt>
                      <c:pt idx="13">
                        <c:v>10.769230769230864</c:v>
                      </c:pt>
                      <c:pt idx="14">
                        <c:v>10.654490106544845</c:v>
                      </c:pt>
                      <c:pt idx="15">
                        <c:v>10.542168674698704</c:v>
                      </c:pt>
                      <c:pt idx="16">
                        <c:v>10.432190760059523</c:v>
                      </c:pt>
                      <c:pt idx="17">
                        <c:v>10.324483775811188</c:v>
                      </c:pt>
                      <c:pt idx="18">
                        <c:v>10.218978102189746</c:v>
                      </c:pt>
                      <c:pt idx="19">
                        <c:v>10.115606936416111</c:v>
                      </c:pt>
                      <c:pt idx="20">
                        <c:v>22.889842632331849</c:v>
                      </c:pt>
                      <c:pt idx="21">
                        <c:v>23.776223776223794</c:v>
                      </c:pt>
                      <c:pt idx="22">
                        <c:v>23.224043715847074</c:v>
                      </c:pt>
                      <c:pt idx="23">
                        <c:v>24.032042723631577</c:v>
                      </c:pt>
                      <c:pt idx="24">
                        <c:v>23.468057366362373</c:v>
                      </c:pt>
                      <c:pt idx="25">
                        <c:v>22.929936305732479</c:v>
                      </c:pt>
                      <c:pt idx="26">
                        <c:v>23.661270236612797</c:v>
                      </c:pt>
                      <c:pt idx="27">
                        <c:v>23.11435523114347</c:v>
                      </c:pt>
                      <c:pt idx="28">
                        <c:v>22.592152199762296</c:v>
                      </c:pt>
                      <c:pt idx="29">
                        <c:v>23.255813953488413</c:v>
                      </c:pt>
                      <c:pt idx="30">
                        <c:v>23.86363636363642</c:v>
                      </c:pt>
                      <c:pt idx="31">
                        <c:v>23.307436182020027</c:v>
                      </c:pt>
                      <c:pt idx="32">
                        <c:v>23.86117136659438</c:v>
                      </c:pt>
                      <c:pt idx="33">
                        <c:v>23.305084745762763</c:v>
                      </c:pt>
                      <c:pt idx="34">
                        <c:v>22.774327122153217</c:v>
                      </c:pt>
                      <c:pt idx="35">
                        <c:v>24.291497975708509</c:v>
                      </c:pt>
                      <c:pt idx="36">
                        <c:v>23.715415019762929</c:v>
                      </c:pt>
                      <c:pt idx="37">
                        <c:v>24.131274131274026</c:v>
                      </c:pt>
                      <c:pt idx="38">
                        <c:v>23.562676720075395</c:v>
                      </c:pt>
                      <c:pt idx="39">
                        <c:v>23.020257826887658</c:v>
                      </c:pt>
                      <c:pt idx="40">
                        <c:v>23.40234023402332</c:v>
                      </c:pt>
                      <c:pt idx="41">
                        <c:v>23.746701846965699</c:v>
                      </c:pt>
                      <c:pt idx="42">
                        <c:v>23.195876288659711</c:v>
                      </c:pt>
                      <c:pt idx="43">
                        <c:v>23.509655751469349</c:v>
                      </c:pt>
                      <c:pt idx="44">
                        <c:v>22.969647251845693</c:v>
                      </c:pt>
                      <c:pt idx="45">
                        <c:v>22.453889334402621</c:v>
                      </c:pt>
                      <c:pt idx="46">
                        <c:v>23.529411764705799</c:v>
                      </c:pt>
                      <c:pt idx="47">
                        <c:v>22.98850574712641</c:v>
                      </c:pt>
                      <c:pt idx="48">
                        <c:v>23.220973782771548</c:v>
                      </c:pt>
                      <c:pt idx="49">
                        <c:v>22.693997071742356</c:v>
                      </c:pt>
                      <c:pt idx="50">
                        <c:v>22.906227630637098</c:v>
                      </c:pt>
                      <c:pt idx="51">
                        <c:v>23.093072078376409</c:v>
                      </c:pt>
                      <c:pt idx="52">
                        <c:v>23.255813953488413</c:v>
                      </c:pt>
                      <c:pt idx="53">
                        <c:v>22.727272727272705</c:v>
                      </c:pt>
                      <c:pt idx="54">
                        <c:v>22.875816993463971</c:v>
                      </c:pt>
                      <c:pt idx="55">
                        <c:v>30.670926517571971</c:v>
                      </c:pt>
                      <c:pt idx="56">
                        <c:v>21.698698078115306</c:v>
                      </c:pt>
                      <c:pt idx="57">
                        <c:v>23.665048543689338</c:v>
                      </c:pt>
                      <c:pt idx="58">
                        <c:v>24.303497332542889</c:v>
                      </c:pt>
                      <c:pt idx="59">
                        <c:v>23.148148148148138</c:v>
                      </c:pt>
                      <c:pt idx="60">
                        <c:v>24.88687782805421</c:v>
                      </c:pt>
                      <c:pt idx="61">
                        <c:v>25.386313465783683</c:v>
                      </c:pt>
                      <c:pt idx="62">
                        <c:v>25.834230355220591</c:v>
                      </c:pt>
                      <c:pt idx="63">
                        <c:v>25.70828961175242</c:v>
                      </c:pt>
                      <c:pt idx="64">
                        <c:v>26.598465473145705</c:v>
                      </c:pt>
                      <c:pt idx="65">
                        <c:v>26.905829596412634</c:v>
                      </c:pt>
                      <c:pt idx="66">
                        <c:v>26.686074721009145</c:v>
                      </c:pt>
                      <c:pt idx="67">
                        <c:v>27.410207939508435</c:v>
                      </c:pt>
                      <c:pt idx="68">
                        <c:v>27.598896044158217</c:v>
                      </c:pt>
                      <c:pt idx="69">
                        <c:v>27.752909579230156</c:v>
                      </c:pt>
                      <c:pt idx="70">
                        <c:v>28.310104529616797</c:v>
                      </c:pt>
                      <c:pt idx="71">
                        <c:v>28.377806014400655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1F23-4990-822E-9FF43C30BC5E}"/>
                  </c:ext>
                </c:extLst>
              </c15:ser>
            </c15:filteredScatterSeries>
          </c:ext>
        </c:extLst>
      </c:scatterChart>
      <c:valAx>
        <c:axId val="97787274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7875040"/>
        <c:crosses val="autoZero"/>
        <c:crossBetween val="midCat"/>
      </c:valAx>
      <c:valAx>
        <c:axId val="9778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7872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Перу (Колвер </a:t>
            </a:r>
            <a:r>
              <a:rPr lang="en-US"/>
              <a:t>+ WPP)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Перу!$B$1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Перу!$A$2:$A$125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Перу!$B$2:$B$125</c:f>
              <c:numCache>
                <c:formatCode>General</c:formatCode>
                <c:ptCount val="124"/>
                <c:pt idx="40" formatCode="0.0">
                  <c:v>44.4</c:v>
                </c:pt>
                <c:pt idx="41" formatCode="0.0">
                  <c:v>44.4</c:v>
                </c:pt>
                <c:pt idx="42" formatCode="0.0">
                  <c:v>44.5</c:v>
                </c:pt>
                <c:pt idx="43" formatCode="0.0">
                  <c:v>44.5</c:v>
                </c:pt>
                <c:pt idx="44" formatCode="0.0">
                  <c:v>44.6</c:v>
                </c:pt>
                <c:pt idx="45" formatCode="0.0">
                  <c:v>44.7</c:v>
                </c:pt>
                <c:pt idx="46" formatCode="0.0">
                  <c:v>44.8</c:v>
                </c:pt>
                <c:pt idx="47" formatCode="0.0">
                  <c:v>44.9</c:v>
                </c:pt>
                <c:pt idx="48" formatCode="0.0">
                  <c:v>45</c:v>
                </c:pt>
                <c:pt idx="49" formatCode="0.0">
                  <c:v>45.1</c:v>
                </c:pt>
                <c:pt idx="50" formatCode="0.0">
                  <c:v>45.2</c:v>
                </c:pt>
                <c:pt idx="51" formatCode="0.0">
                  <c:v>45.4</c:v>
                </c:pt>
                <c:pt idx="52" formatCode="0.0">
                  <c:v>45.6</c:v>
                </c:pt>
                <c:pt idx="53" formatCode="0.0">
                  <c:v>46</c:v>
                </c:pt>
                <c:pt idx="54" formatCode="0.0">
                  <c:v>46.5</c:v>
                </c:pt>
                <c:pt idx="55" formatCode="0.0">
                  <c:v>46.9</c:v>
                </c:pt>
                <c:pt idx="56" formatCode="0.0">
                  <c:v>47.2</c:v>
                </c:pt>
                <c:pt idx="57" formatCode="0.0">
                  <c:v>47.4</c:v>
                </c:pt>
                <c:pt idx="58" formatCode="0.0">
                  <c:v>47.3</c:v>
                </c:pt>
                <c:pt idx="59" formatCode="0.0">
                  <c:v>47.2</c:v>
                </c:pt>
                <c:pt idx="60" formatCode="0.0">
                  <c:v>46.9</c:v>
                </c:pt>
                <c:pt idx="61" formatCode="0.0">
                  <c:v>46.6</c:v>
                </c:pt>
                <c:pt idx="62" formatCode="0.0">
                  <c:v>46.2</c:v>
                </c:pt>
                <c:pt idx="63" formatCode="0.0">
                  <c:v>45.8</c:v>
                </c:pt>
                <c:pt idx="64" formatCode="0.0">
                  <c:v>45.4</c:v>
                </c:pt>
                <c:pt idx="65" formatCode="0.0">
                  <c:v>44.9</c:v>
                </c:pt>
                <c:pt idx="66" formatCode="0.0">
                  <c:v>44.4</c:v>
                </c:pt>
                <c:pt idx="67" formatCode="0.0">
                  <c:v>44</c:v>
                </c:pt>
                <c:pt idx="68" formatCode="0.0">
                  <c:v>43.4</c:v>
                </c:pt>
                <c:pt idx="69" formatCode="0.0">
                  <c:v>42.9</c:v>
                </c:pt>
                <c:pt idx="70" formatCode="0.0">
                  <c:v>42.4</c:v>
                </c:pt>
                <c:pt idx="71" formatCode="0.0">
                  <c:v>41.8</c:v>
                </c:pt>
                <c:pt idx="72" formatCode="0.0">
                  <c:v>41.2</c:v>
                </c:pt>
                <c:pt idx="73" formatCode="0.0">
                  <c:v>40.700000000000003</c:v>
                </c:pt>
                <c:pt idx="74" formatCode="0.0">
                  <c:v>40.1</c:v>
                </c:pt>
                <c:pt idx="75" formatCode="0.0">
                  <c:v>39.5</c:v>
                </c:pt>
                <c:pt idx="76" formatCode="0.0">
                  <c:v>38.9</c:v>
                </c:pt>
                <c:pt idx="77" formatCode="0.0">
                  <c:v>38.299999999999997</c:v>
                </c:pt>
                <c:pt idx="78" formatCode="0.0">
                  <c:v>37.700000000000003</c:v>
                </c:pt>
                <c:pt idx="79" formatCode="0.0">
                  <c:v>37.1</c:v>
                </c:pt>
                <c:pt idx="80" formatCode="0.0">
                  <c:v>36.5</c:v>
                </c:pt>
                <c:pt idx="81" formatCode="0.0">
                  <c:v>35.9</c:v>
                </c:pt>
                <c:pt idx="82" formatCode="0.0">
                  <c:v>35.4</c:v>
                </c:pt>
                <c:pt idx="83" formatCode="0.0">
                  <c:v>35</c:v>
                </c:pt>
                <c:pt idx="84" formatCode="0.0">
                  <c:v>34.5</c:v>
                </c:pt>
                <c:pt idx="85" formatCode="0.0">
                  <c:v>34</c:v>
                </c:pt>
                <c:pt idx="86" formatCode="0.0">
                  <c:v>33.5</c:v>
                </c:pt>
                <c:pt idx="87" formatCode="0.0">
                  <c:v>33</c:v>
                </c:pt>
                <c:pt idx="88" formatCode="0.0">
                  <c:v>32.4</c:v>
                </c:pt>
                <c:pt idx="89" formatCode="0.0">
                  <c:v>31.8</c:v>
                </c:pt>
                <c:pt idx="90" formatCode="0.0">
                  <c:v>31.1</c:v>
                </c:pt>
                <c:pt idx="91" formatCode="0.0">
                  <c:v>30.4</c:v>
                </c:pt>
                <c:pt idx="92" formatCode="0.0">
                  <c:v>29.6</c:v>
                </c:pt>
                <c:pt idx="93" formatCode="0.0">
                  <c:v>28.8</c:v>
                </c:pt>
                <c:pt idx="94" formatCode="0.0">
                  <c:v>28</c:v>
                </c:pt>
                <c:pt idx="95" formatCode="0.0">
                  <c:v>27.2</c:v>
                </c:pt>
                <c:pt idx="96" formatCode="0.0">
                  <c:v>26.4</c:v>
                </c:pt>
                <c:pt idx="97" formatCode="0.0">
                  <c:v>25.6</c:v>
                </c:pt>
                <c:pt idx="98" formatCode="0.0">
                  <c:v>24.9</c:v>
                </c:pt>
                <c:pt idx="99" formatCode="0.0">
                  <c:v>24.3</c:v>
                </c:pt>
                <c:pt idx="100" formatCode="0.0">
                  <c:v>23.8</c:v>
                </c:pt>
                <c:pt idx="101" formatCode="0.0">
                  <c:v>23</c:v>
                </c:pt>
                <c:pt idx="102" formatCode="0.0">
                  <c:v>22.6</c:v>
                </c:pt>
                <c:pt idx="103" formatCode="0.0">
                  <c:v>22.3</c:v>
                </c:pt>
                <c:pt idx="104" formatCode="0.0">
                  <c:v>22.4</c:v>
                </c:pt>
                <c:pt idx="105" formatCode="0.0">
                  <c:v>22.1</c:v>
                </c:pt>
                <c:pt idx="106" formatCode="0.0">
                  <c:v>21.8</c:v>
                </c:pt>
                <c:pt idx="107" formatCode="0.0">
                  <c:v>21.4</c:v>
                </c:pt>
                <c:pt idx="108" formatCode="0.0">
                  <c:v>20.9</c:v>
                </c:pt>
                <c:pt idx="109" formatCode="0.0">
                  <c:v>20.399999999999999</c:v>
                </c:pt>
                <c:pt idx="110" formatCode="0.0">
                  <c:v>19.899999999999999</c:v>
                </c:pt>
                <c:pt idx="111" formatCode="0.0">
                  <c:v>19.8</c:v>
                </c:pt>
                <c:pt idx="112" formatCode="0.0">
                  <c:v>19.2</c:v>
                </c:pt>
                <c:pt idx="113" formatCode="0.0">
                  <c:v>18.8</c:v>
                </c:pt>
                <c:pt idx="114" formatCode="0.0">
                  <c:v>18.399999999999999</c:v>
                </c:pt>
                <c:pt idx="115" formatCode="0.0">
                  <c:v>17.899999999999999</c:v>
                </c:pt>
                <c:pt idx="116" formatCode="0.0">
                  <c:v>17.600000000000001</c:v>
                </c:pt>
                <c:pt idx="117" formatCode="0.0">
                  <c:v>17.3</c:v>
                </c:pt>
                <c:pt idx="118" formatCode="0.0">
                  <c:v>16.899999999999999</c:v>
                </c:pt>
                <c:pt idx="119" formatCode="0.0">
                  <c:v>16.899999999999999</c:v>
                </c:pt>
                <c:pt idx="120" formatCode="0.0">
                  <c:v>16.600000000000001</c:v>
                </c:pt>
                <c:pt idx="121" formatCode="0.0">
                  <c:v>16.399999999999999</c:v>
                </c:pt>
                <c:pt idx="122" formatCode="0.0">
                  <c:v>16.2</c:v>
                </c:pt>
                <c:pt idx="123" formatCode="0.0">
                  <c:v>15.9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E-4B0F-A5AA-C066451F0E5B}"/>
            </c:ext>
          </c:extLst>
        </c:ser>
        <c:ser>
          <c:idx val="1"/>
          <c:order val="1"/>
          <c:tx>
            <c:strRef>
              <c:f>Перу!$C$1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Перу!$A$2:$A$125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Перу!$C$2:$C$125</c:f>
              <c:numCache>
                <c:formatCode>General</c:formatCode>
                <c:ptCount val="124"/>
                <c:pt idx="40" formatCode="0.0">
                  <c:v>29.8</c:v>
                </c:pt>
                <c:pt idx="41" formatCode="0.0">
                  <c:v>29.5</c:v>
                </c:pt>
                <c:pt idx="42" formatCode="0.0">
                  <c:v>29.1</c:v>
                </c:pt>
                <c:pt idx="43" formatCode="0.0">
                  <c:v>28.3</c:v>
                </c:pt>
                <c:pt idx="44" formatCode="0.0">
                  <c:v>27.4</c:v>
                </c:pt>
                <c:pt idx="45" formatCode="0.0">
                  <c:v>26.2</c:v>
                </c:pt>
                <c:pt idx="46" formatCode="0.0">
                  <c:v>25.3</c:v>
                </c:pt>
                <c:pt idx="47" formatCode="0.0">
                  <c:v>24.5</c:v>
                </c:pt>
                <c:pt idx="48" formatCode="0.0">
                  <c:v>24</c:v>
                </c:pt>
                <c:pt idx="49" formatCode="0.0">
                  <c:v>23.6</c:v>
                </c:pt>
                <c:pt idx="50" formatCode="0.0">
                  <c:v>23.5</c:v>
                </c:pt>
                <c:pt idx="51" formatCode="0.0">
                  <c:v>23.1</c:v>
                </c:pt>
                <c:pt idx="52" formatCode="0.0">
                  <c:v>22.5</c:v>
                </c:pt>
                <c:pt idx="53" formatCode="0.0">
                  <c:v>21.5</c:v>
                </c:pt>
                <c:pt idx="54" formatCode="0.0">
                  <c:v>20.5</c:v>
                </c:pt>
                <c:pt idx="55" formatCode="0.0">
                  <c:v>19.5</c:v>
                </c:pt>
                <c:pt idx="56" formatCode="0.0">
                  <c:v>18.899999999999999</c:v>
                </c:pt>
                <c:pt idx="57" formatCode="0.0">
                  <c:v>18.399999999999999</c:v>
                </c:pt>
                <c:pt idx="58" formatCode="0.0">
                  <c:v>18</c:v>
                </c:pt>
                <c:pt idx="59" formatCode="0.0">
                  <c:v>17.600000000000001</c:v>
                </c:pt>
                <c:pt idx="60" formatCode="0.0">
                  <c:v>17.100000000000001</c:v>
                </c:pt>
                <c:pt idx="61" formatCode="0.0">
                  <c:v>16.7</c:v>
                </c:pt>
                <c:pt idx="62" formatCode="0.0">
                  <c:v>16.399999999999999</c:v>
                </c:pt>
                <c:pt idx="63" formatCode="0.0">
                  <c:v>15.8</c:v>
                </c:pt>
                <c:pt idx="64" formatCode="0.0">
                  <c:v>15.5</c:v>
                </c:pt>
                <c:pt idx="65" formatCode="0.0">
                  <c:v>15.2</c:v>
                </c:pt>
                <c:pt idx="66" formatCode="0.0">
                  <c:v>14.9</c:v>
                </c:pt>
                <c:pt idx="67" formatCode="0.0">
                  <c:v>14.6</c:v>
                </c:pt>
                <c:pt idx="68" formatCode="0.0">
                  <c:v>14.4</c:v>
                </c:pt>
                <c:pt idx="69" formatCode="0.0">
                  <c:v>14.1</c:v>
                </c:pt>
                <c:pt idx="70" formatCode="0.0">
                  <c:v>18.8</c:v>
                </c:pt>
                <c:pt idx="71" formatCode="0.0">
                  <c:v>13.5</c:v>
                </c:pt>
                <c:pt idx="72" formatCode="0.0">
                  <c:v>13.3</c:v>
                </c:pt>
                <c:pt idx="73" formatCode="0.0">
                  <c:v>13.2</c:v>
                </c:pt>
                <c:pt idx="74" formatCode="0.0">
                  <c:v>12.8</c:v>
                </c:pt>
                <c:pt idx="75" formatCode="0.0">
                  <c:v>12.5</c:v>
                </c:pt>
                <c:pt idx="76" formatCode="0.0">
                  <c:v>12.2</c:v>
                </c:pt>
                <c:pt idx="77" formatCode="0.0">
                  <c:v>11.9</c:v>
                </c:pt>
                <c:pt idx="78" formatCode="0.0">
                  <c:v>11.5</c:v>
                </c:pt>
                <c:pt idx="79" formatCode="0.0">
                  <c:v>11.2</c:v>
                </c:pt>
                <c:pt idx="80" formatCode="0.0">
                  <c:v>10.9</c:v>
                </c:pt>
                <c:pt idx="81" formatCode="0.0">
                  <c:v>10.5</c:v>
                </c:pt>
                <c:pt idx="82" formatCode="0.0">
                  <c:v>10.1</c:v>
                </c:pt>
                <c:pt idx="83" formatCode="0.0">
                  <c:v>9.9</c:v>
                </c:pt>
                <c:pt idx="84" formatCode="0.0">
                  <c:v>9.6</c:v>
                </c:pt>
                <c:pt idx="85" formatCode="0.0">
                  <c:v>9.1999999999999993</c:v>
                </c:pt>
                <c:pt idx="86" formatCode="0.0">
                  <c:v>8.9</c:v>
                </c:pt>
                <c:pt idx="87" formatCode="0.0">
                  <c:v>8.6</c:v>
                </c:pt>
                <c:pt idx="88" formatCode="0.0">
                  <c:v>8.3000000000000007</c:v>
                </c:pt>
                <c:pt idx="89" formatCode="0.0">
                  <c:v>8</c:v>
                </c:pt>
                <c:pt idx="90" formatCode="0.0">
                  <c:v>7.7</c:v>
                </c:pt>
                <c:pt idx="91" formatCode="0.0">
                  <c:v>7.6</c:v>
                </c:pt>
                <c:pt idx="92" formatCode="0.0">
                  <c:v>7.2</c:v>
                </c:pt>
                <c:pt idx="93" formatCode="0.0">
                  <c:v>6.9</c:v>
                </c:pt>
                <c:pt idx="94" formatCode="0.0">
                  <c:v>6.5</c:v>
                </c:pt>
                <c:pt idx="95" formatCode="0.0">
                  <c:v>6.3</c:v>
                </c:pt>
                <c:pt idx="96" formatCode="0.0">
                  <c:v>6.1</c:v>
                </c:pt>
                <c:pt idx="97" formatCode="0.0">
                  <c:v>6</c:v>
                </c:pt>
                <c:pt idx="98" formatCode="0.0">
                  <c:v>5.9</c:v>
                </c:pt>
                <c:pt idx="99" formatCode="0.0">
                  <c:v>5.7</c:v>
                </c:pt>
                <c:pt idx="100" formatCode="0.0">
                  <c:v>5.6</c:v>
                </c:pt>
                <c:pt idx="101" formatCode="0.0">
                  <c:v>5.6</c:v>
                </c:pt>
                <c:pt idx="102" formatCode="0.0">
                  <c:v>5.6</c:v>
                </c:pt>
                <c:pt idx="103" formatCode="0.0">
                  <c:v>5.7</c:v>
                </c:pt>
                <c:pt idx="104" formatCode="0.0">
                  <c:v>5.9</c:v>
                </c:pt>
                <c:pt idx="105" formatCode="0.0">
                  <c:v>5.9</c:v>
                </c:pt>
                <c:pt idx="106" formatCode="0.0">
                  <c:v>6.1</c:v>
                </c:pt>
                <c:pt idx="107" formatCode="0.0">
                  <c:v>6.2</c:v>
                </c:pt>
                <c:pt idx="108" formatCode="0.0">
                  <c:v>6.5</c:v>
                </c:pt>
                <c:pt idx="109" formatCode="0.0">
                  <c:v>6.7</c:v>
                </c:pt>
                <c:pt idx="110" formatCode="0.0">
                  <c:v>6.7</c:v>
                </c:pt>
                <c:pt idx="111" formatCode="0.0">
                  <c:v>6.7</c:v>
                </c:pt>
                <c:pt idx="112" formatCode="0.0">
                  <c:v>6.5</c:v>
                </c:pt>
                <c:pt idx="113" formatCode="0.0">
                  <c:v>6.3</c:v>
                </c:pt>
                <c:pt idx="114" formatCode="0.0">
                  <c:v>6.1</c:v>
                </c:pt>
                <c:pt idx="115" formatCode="0.0">
                  <c:v>6</c:v>
                </c:pt>
                <c:pt idx="116" formatCode="0.0">
                  <c:v>6</c:v>
                </c:pt>
                <c:pt idx="117" formatCode="0.0">
                  <c:v>6.1</c:v>
                </c:pt>
                <c:pt idx="118" formatCode="0.0">
                  <c:v>6.2</c:v>
                </c:pt>
                <c:pt idx="119" formatCode="0.0">
                  <c:v>6.2</c:v>
                </c:pt>
                <c:pt idx="120" formatCode="0.0">
                  <c:v>7.4</c:v>
                </c:pt>
                <c:pt idx="121" formatCode="0.0">
                  <c:v>9.3000000000000007</c:v>
                </c:pt>
                <c:pt idx="122" formatCode="0.0">
                  <c:v>6.4</c:v>
                </c:pt>
                <c:pt idx="123" formatCode="0.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0E-4B0F-A5AA-C066451F0E5B}"/>
            </c:ext>
          </c:extLst>
        </c:ser>
        <c:ser>
          <c:idx val="2"/>
          <c:order val="2"/>
          <c:tx>
            <c:strRef>
              <c:f>Перу!$D$1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Перу!$A$2:$A$125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Перу!$D$2:$D$125</c:f>
              <c:numCache>
                <c:formatCode>General</c:formatCode>
                <c:ptCount val="124"/>
                <c:pt idx="40" formatCode="0.0">
                  <c:v>14.599999999999998</c:v>
                </c:pt>
                <c:pt idx="41" formatCode="0.0">
                  <c:v>14.899999999999999</c:v>
                </c:pt>
                <c:pt idx="42" formatCode="0.0">
                  <c:v>15.399999999999999</c:v>
                </c:pt>
                <c:pt idx="43" formatCode="0.0">
                  <c:v>16.2</c:v>
                </c:pt>
                <c:pt idx="44" formatCode="0.0">
                  <c:v>17.200000000000003</c:v>
                </c:pt>
                <c:pt idx="45" formatCode="0.0">
                  <c:v>18.500000000000004</c:v>
                </c:pt>
                <c:pt idx="46" formatCode="0.0">
                  <c:v>19.499999999999996</c:v>
                </c:pt>
                <c:pt idx="47" formatCode="0.0">
                  <c:v>20.399999999999999</c:v>
                </c:pt>
                <c:pt idx="48" formatCode="0.0">
                  <c:v>21</c:v>
                </c:pt>
                <c:pt idx="49" formatCode="0.0">
                  <c:v>21.5</c:v>
                </c:pt>
                <c:pt idx="50" formatCode="0.0">
                  <c:v>21.700000000000003</c:v>
                </c:pt>
                <c:pt idx="51" formatCode="0.0">
                  <c:v>22.299999999999997</c:v>
                </c:pt>
                <c:pt idx="52" formatCode="0.0">
                  <c:v>23.1</c:v>
                </c:pt>
                <c:pt idx="53" formatCode="0.0">
                  <c:v>24.5</c:v>
                </c:pt>
                <c:pt idx="54" formatCode="0.0">
                  <c:v>26</c:v>
                </c:pt>
                <c:pt idx="55" formatCode="0.0">
                  <c:v>27.4</c:v>
                </c:pt>
                <c:pt idx="56" formatCode="0.0">
                  <c:v>28.300000000000004</c:v>
                </c:pt>
                <c:pt idx="57" formatCode="0.0">
                  <c:v>29</c:v>
                </c:pt>
                <c:pt idx="58" formatCode="0.0">
                  <c:v>29.299999999999997</c:v>
                </c:pt>
                <c:pt idx="59" formatCode="0.0">
                  <c:v>29.6</c:v>
                </c:pt>
                <c:pt idx="60" formatCode="0.0">
                  <c:v>29.799999999999997</c:v>
                </c:pt>
                <c:pt idx="61" formatCode="0.0">
                  <c:v>29.900000000000002</c:v>
                </c:pt>
                <c:pt idx="62" formatCode="0.0">
                  <c:v>29.800000000000004</c:v>
                </c:pt>
                <c:pt idx="63" formatCode="0.0">
                  <c:v>29.999999999999996</c:v>
                </c:pt>
                <c:pt idx="64" formatCode="0.0">
                  <c:v>29.9</c:v>
                </c:pt>
                <c:pt idx="65" formatCode="0.0">
                  <c:v>29.7</c:v>
                </c:pt>
                <c:pt idx="66" formatCode="0.0">
                  <c:v>29.5</c:v>
                </c:pt>
                <c:pt idx="67" formatCode="0.0">
                  <c:v>29.4</c:v>
                </c:pt>
                <c:pt idx="68" formatCode="0.0">
                  <c:v>29</c:v>
                </c:pt>
                <c:pt idx="69" formatCode="0.0">
                  <c:v>28.799999999999997</c:v>
                </c:pt>
                <c:pt idx="70" formatCode="0.0">
                  <c:v>23.599999999999998</c:v>
                </c:pt>
                <c:pt idx="71" formatCode="0.0">
                  <c:v>28.299999999999997</c:v>
                </c:pt>
                <c:pt idx="72" formatCode="0.0">
                  <c:v>27.900000000000002</c:v>
                </c:pt>
                <c:pt idx="73" formatCode="0.0">
                  <c:v>27.500000000000004</c:v>
                </c:pt>
                <c:pt idx="74" formatCode="0.0">
                  <c:v>27.3</c:v>
                </c:pt>
                <c:pt idx="75" formatCode="0.0">
                  <c:v>27</c:v>
                </c:pt>
                <c:pt idx="76" formatCode="0.0">
                  <c:v>26.7</c:v>
                </c:pt>
                <c:pt idx="77" formatCode="0.0">
                  <c:v>26.4</c:v>
                </c:pt>
                <c:pt idx="78" formatCode="0.0">
                  <c:v>26.200000000000003</c:v>
                </c:pt>
                <c:pt idx="79" formatCode="0.0">
                  <c:v>25.900000000000002</c:v>
                </c:pt>
                <c:pt idx="80" formatCode="0.0">
                  <c:v>25.6</c:v>
                </c:pt>
                <c:pt idx="81" formatCode="0.0">
                  <c:v>25.4</c:v>
                </c:pt>
                <c:pt idx="82" formatCode="0.0">
                  <c:v>25.299999999999997</c:v>
                </c:pt>
                <c:pt idx="83" formatCode="0.0">
                  <c:v>25.1</c:v>
                </c:pt>
                <c:pt idx="84" formatCode="0.0">
                  <c:v>24.9</c:v>
                </c:pt>
                <c:pt idx="85" formatCode="0.0">
                  <c:v>24.8</c:v>
                </c:pt>
                <c:pt idx="86" formatCode="0.0">
                  <c:v>24.6</c:v>
                </c:pt>
                <c:pt idx="87" formatCode="0.0">
                  <c:v>24.4</c:v>
                </c:pt>
                <c:pt idx="88" formatCode="0.0">
                  <c:v>24.099999999999998</c:v>
                </c:pt>
                <c:pt idx="89" formatCode="0.0">
                  <c:v>23.8</c:v>
                </c:pt>
                <c:pt idx="90" formatCode="0.0">
                  <c:v>23.400000000000002</c:v>
                </c:pt>
                <c:pt idx="91" formatCode="0.0">
                  <c:v>22.799999999999997</c:v>
                </c:pt>
                <c:pt idx="92" formatCode="0.0">
                  <c:v>22.400000000000002</c:v>
                </c:pt>
                <c:pt idx="93" formatCode="0.0">
                  <c:v>21.9</c:v>
                </c:pt>
                <c:pt idx="94" formatCode="0.0">
                  <c:v>21.5</c:v>
                </c:pt>
                <c:pt idx="95" formatCode="0.0">
                  <c:v>20.9</c:v>
                </c:pt>
                <c:pt idx="96" formatCode="0.0">
                  <c:v>20.299999999999997</c:v>
                </c:pt>
                <c:pt idx="97" formatCode="0.0">
                  <c:v>19.600000000000001</c:v>
                </c:pt>
                <c:pt idx="98" formatCode="0.0">
                  <c:v>19</c:v>
                </c:pt>
                <c:pt idx="99" formatCode="0.0">
                  <c:v>18.600000000000001</c:v>
                </c:pt>
                <c:pt idx="100" formatCode="0.0">
                  <c:v>18.200000000000003</c:v>
                </c:pt>
                <c:pt idx="101" formatCode="0.0">
                  <c:v>17.399999999999999</c:v>
                </c:pt>
                <c:pt idx="102" formatCode="0.0">
                  <c:v>17</c:v>
                </c:pt>
                <c:pt idx="103" formatCode="0.0">
                  <c:v>16.600000000000001</c:v>
                </c:pt>
                <c:pt idx="104" formatCode="0.0">
                  <c:v>16.5</c:v>
                </c:pt>
                <c:pt idx="105" formatCode="0.0">
                  <c:v>16.200000000000003</c:v>
                </c:pt>
                <c:pt idx="106" formatCode="0.0">
                  <c:v>15.700000000000001</c:v>
                </c:pt>
                <c:pt idx="107" formatCode="0.0">
                  <c:v>15.2</c:v>
                </c:pt>
                <c:pt idx="108" formatCode="0.0">
                  <c:v>14.399999999999999</c:v>
                </c:pt>
                <c:pt idx="109" formatCode="0.0">
                  <c:v>13.7</c:v>
                </c:pt>
                <c:pt idx="110" formatCode="0.0">
                  <c:v>13.2</c:v>
                </c:pt>
                <c:pt idx="111" formatCode="0.0">
                  <c:v>13.100000000000001</c:v>
                </c:pt>
                <c:pt idx="112" formatCode="0.0">
                  <c:v>12.7</c:v>
                </c:pt>
                <c:pt idx="113" formatCode="0.0">
                  <c:v>12.5</c:v>
                </c:pt>
                <c:pt idx="114" formatCode="0.0">
                  <c:v>12.299999999999999</c:v>
                </c:pt>
                <c:pt idx="115" formatCode="0.0">
                  <c:v>11.899999999999999</c:v>
                </c:pt>
                <c:pt idx="116" formatCode="0.0">
                  <c:v>11.600000000000001</c:v>
                </c:pt>
                <c:pt idx="117" formatCode="0.0">
                  <c:v>11.200000000000001</c:v>
                </c:pt>
                <c:pt idx="118" formatCode="0.0">
                  <c:v>10.7</c:v>
                </c:pt>
                <c:pt idx="119" formatCode="0.0">
                  <c:v>10.7</c:v>
                </c:pt>
                <c:pt idx="120" formatCode="0.0">
                  <c:v>9.2000000000000011</c:v>
                </c:pt>
                <c:pt idx="121" formatCode="0.0">
                  <c:v>7.0999999999999979</c:v>
                </c:pt>
                <c:pt idx="122" formatCode="0.0">
                  <c:v>9.7999999999999989</c:v>
                </c:pt>
                <c:pt idx="123" formatCode="0.0">
                  <c:v>10.4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0E-4B0F-A5AA-C066451F0E5B}"/>
            </c:ext>
          </c:extLst>
        </c:ser>
        <c:ser>
          <c:idx val="3"/>
          <c:order val="3"/>
          <c:tx>
            <c:strRef>
              <c:f>Перу!$E$1</c:f>
              <c:strCache>
                <c:ptCount val="1"/>
                <c:pt idx="0">
                  <c:v>оп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Перу!$A$2:$A$125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Перу!$E$2:$E$125</c:f>
              <c:numCache>
                <c:formatCode>0.0</c:formatCode>
                <c:ptCount val="124"/>
                <c:pt idx="0">
                  <c:v>33.333333333333435</c:v>
                </c:pt>
                <c:pt idx="1">
                  <c:v>32.258064516129004</c:v>
                </c:pt>
                <c:pt idx="2">
                  <c:v>31.25</c:v>
                </c:pt>
                <c:pt idx="3">
                  <c:v>30.303030303030276</c:v>
                </c:pt>
                <c:pt idx="4">
                  <c:v>29.411764705882248</c:v>
                </c:pt>
                <c:pt idx="5">
                  <c:v>28.57142857142847</c:v>
                </c:pt>
                <c:pt idx="6">
                  <c:v>27.777777777777679</c:v>
                </c:pt>
                <c:pt idx="7">
                  <c:v>27.027027027026975</c:v>
                </c:pt>
                <c:pt idx="8">
                  <c:v>26.315789473684291</c:v>
                </c:pt>
                <c:pt idx="9">
                  <c:v>25.64102564102555</c:v>
                </c:pt>
                <c:pt idx="10">
                  <c:v>24.999999999999911</c:v>
                </c:pt>
                <c:pt idx="11">
                  <c:v>21.219512195121972</c:v>
                </c:pt>
                <c:pt idx="12">
                  <c:v>19.106759016001895</c:v>
                </c:pt>
                <c:pt idx="13">
                  <c:v>18.748535270681987</c:v>
                </c:pt>
                <c:pt idx="14">
                  <c:v>18.403496664366248</c:v>
                </c:pt>
                <c:pt idx="15">
                  <c:v>18.296814998870481</c:v>
                </c:pt>
                <c:pt idx="16">
                  <c:v>17.746228926353247</c:v>
                </c:pt>
                <c:pt idx="17">
                  <c:v>17.436791630339954</c:v>
                </c:pt>
                <c:pt idx="18">
                  <c:v>17.137960582690681</c:v>
                </c:pt>
                <c:pt idx="19">
                  <c:v>16.849199663016012</c:v>
                </c:pt>
                <c:pt idx="20">
                  <c:v>16.570008285004214</c:v>
                </c:pt>
                <c:pt idx="21">
                  <c:v>16.503667481662543</c:v>
                </c:pt>
                <c:pt idx="22">
                  <c:v>16.035277610743528</c:v>
                </c:pt>
                <c:pt idx="23">
                  <c:v>15.584927993687048</c:v>
                </c:pt>
                <c:pt idx="24">
                  <c:v>15.73426573426584</c:v>
                </c:pt>
                <c:pt idx="25">
                  <c:v>16.064257028112429</c:v>
                </c:pt>
                <c:pt idx="26">
                  <c:v>16.18671183888565</c:v>
                </c:pt>
                <c:pt idx="27">
                  <c:v>15.373217262456107</c:v>
                </c:pt>
                <c:pt idx="28">
                  <c:v>15.505290040131348</c:v>
                </c:pt>
                <c:pt idx="29">
                  <c:v>15.088916831327515</c:v>
                </c:pt>
                <c:pt idx="30">
                  <c:v>17.16510352150058</c:v>
                </c:pt>
                <c:pt idx="31">
                  <c:v>16.70146137787065</c:v>
                </c:pt>
                <c:pt idx="32">
                  <c:v>16.598220396988328</c:v>
                </c:pt>
                <c:pt idx="33">
                  <c:v>16.158895808786376</c:v>
                </c:pt>
                <c:pt idx="34">
                  <c:v>16.067583236706984</c:v>
                </c:pt>
                <c:pt idx="35">
                  <c:v>17.769807629605559</c:v>
                </c:pt>
                <c:pt idx="36">
                  <c:v>17.619734102194418</c:v>
                </c:pt>
                <c:pt idx="37">
                  <c:v>17.157248543995031</c:v>
                </c:pt>
                <c:pt idx="38">
                  <c:v>17.02259362426495</c:v>
                </c:pt>
                <c:pt idx="39">
                  <c:v>16.585514303104176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0E-4B0F-A5AA-C066451F0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30488"/>
        <c:axId val="901830816"/>
      </c:scatterChart>
      <c:valAx>
        <c:axId val="901830488"/>
        <c:scaling>
          <c:orientation val="minMax"/>
          <c:max val="2030"/>
          <c:min val="19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830816"/>
        <c:crosses val="autoZero"/>
        <c:crossBetween val="midCat"/>
        <c:majorUnit val="10"/>
      </c:valAx>
      <c:valAx>
        <c:axId val="90183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830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'Сальвадор-Бриньоли'!$A$3:$A$98</c:f>
              <c:numCache>
                <c:formatCode>General</c:formatCode>
                <c:ptCount val="96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</c:numCache>
            </c:numRef>
          </c:cat>
          <c:val>
            <c:numRef>
              <c:f>'Сальвадор-Бриньоли'!$B$3:$B$98</c:f>
              <c:numCache>
                <c:formatCode>0.00</c:formatCode>
                <c:ptCount val="96"/>
                <c:pt idx="0">
                  <c:v>42.07</c:v>
                </c:pt>
                <c:pt idx="1">
                  <c:v>44.49</c:v>
                </c:pt>
                <c:pt idx="2">
                  <c:v>43.97</c:v>
                </c:pt>
                <c:pt idx="3">
                  <c:v>41.76</c:v>
                </c:pt>
                <c:pt idx="4">
                  <c:v>43.96</c:v>
                </c:pt>
                <c:pt idx="5">
                  <c:v>44.19</c:v>
                </c:pt>
                <c:pt idx="6">
                  <c:v>43.48</c:v>
                </c:pt>
                <c:pt idx="7">
                  <c:v>41.16</c:v>
                </c:pt>
                <c:pt idx="8">
                  <c:v>41.95</c:v>
                </c:pt>
                <c:pt idx="9">
                  <c:v>44.57</c:v>
                </c:pt>
                <c:pt idx="10">
                  <c:v>43.94</c:v>
                </c:pt>
                <c:pt idx="11">
                  <c:v>42.43</c:v>
                </c:pt>
                <c:pt idx="12">
                  <c:v>43.97</c:v>
                </c:pt>
                <c:pt idx="13">
                  <c:v>44.03</c:v>
                </c:pt>
                <c:pt idx="14">
                  <c:v>44.13</c:v>
                </c:pt>
                <c:pt idx="15">
                  <c:v>44.08</c:v>
                </c:pt>
                <c:pt idx="16">
                  <c:v>42.63</c:v>
                </c:pt>
                <c:pt idx="17">
                  <c:v>38.68</c:v>
                </c:pt>
                <c:pt idx="18">
                  <c:v>41.63</c:v>
                </c:pt>
                <c:pt idx="19">
                  <c:v>41.16</c:v>
                </c:pt>
                <c:pt idx="20">
                  <c:v>41.52</c:v>
                </c:pt>
                <c:pt idx="21">
                  <c:v>44.49</c:v>
                </c:pt>
                <c:pt idx="22">
                  <c:v>44.5</c:v>
                </c:pt>
                <c:pt idx="23">
                  <c:v>41.96</c:v>
                </c:pt>
                <c:pt idx="24">
                  <c:v>44.03</c:v>
                </c:pt>
                <c:pt idx="25">
                  <c:v>46.16</c:v>
                </c:pt>
                <c:pt idx="26">
                  <c:v>42.63</c:v>
                </c:pt>
                <c:pt idx="27">
                  <c:v>44.69</c:v>
                </c:pt>
                <c:pt idx="28">
                  <c:v>44.51</c:v>
                </c:pt>
                <c:pt idx="29">
                  <c:v>47.01</c:v>
                </c:pt>
                <c:pt idx="30">
                  <c:v>43.09</c:v>
                </c:pt>
                <c:pt idx="31">
                  <c:v>46.2</c:v>
                </c:pt>
                <c:pt idx="32">
                  <c:v>46.09</c:v>
                </c:pt>
                <c:pt idx="33">
                  <c:v>41.05</c:v>
                </c:pt>
                <c:pt idx="34">
                  <c:v>41.75</c:v>
                </c:pt>
                <c:pt idx="35">
                  <c:v>41.44</c:v>
                </c:pt>
                <c:pt idx="36">
                  <c:v>39.86</c:v>
                </c:pt>
                <c:pt idx="37">
                  <c:v>43.73</c:v>
                </c:pt>
                <c:pt idx="38">
                  <c:v>41.93</c:v>
                </c:pt>
                <c:pt idx="39">
                  <c:v>43.9</c:v>
                </c:pt>
                <c:pt idx="40">
                  <c:v>43.92</c:v>
                </c:pt>
                <c:pt idx="41">
                  <c:v>44.87</c:v>
                </c:pt>
                <c:pt idx="42">
                  <c:v>42.65</c:v>
                </c:pt>
                <c:pt idx="43">
                  <c:v>41.3</c:v>
                </c:pt>
                <c:pt idx="44">
                  <c:v>40.869999999999997</c:v>
                </c:pt>
                <c:pt idx="45">
                  <c:v>40.96</c:v>
                </c:pt>
                <c:pt idx="46">
                  <c:v>41.46</c:v>
                </c:pt>
                <c:pt idx="47">
                  <c:v>39.29</c:v>
                </c:pt>
                <c:pt idx="48">
                  <c:v>45.22</c:v>
                </c:pt>
                <c:pt idx="49">
                  <c:v>42.31</c:v>
                </c:pt>
                <c:pt idx="50">
                  <c:v>43.52</c:v>
                </c:pt>
                <c:pt idx="51">
                  <c:v>45.35</c:v>
                </c:pt>
                <c:pt idx="52">
                  <c:v>45.71</c:v>
                </c:pt>
                <c:pt idx="53">
                  <c:v>46.08</c:v>
                </c:pt>
                <c:pt idx="54">
                  <c:v>45.76</c:v>
                </c:pt>
                <c:pt idx="55">
                  <c:v>46.2</c:v>
                </c:pt>
                <c:pt idx="56">
                  <c:v>46.37</c:v>
                </c:pt>
                <c:pt idx="57">
                  <c:v>45.82</c:v>
                </c:pt>
                <c:pt idx="58">
                  <c:v>48.07</c:v>
                </c:pt>
                <c:pt idx="59">
                  <c:v>46.84</c:v>
                </c:pt>
                <c:pt idx="60">
                  <c:v>45.76</c:v>
                </c:pt>
                <c:pt idx="61">
                  <c:v>46.71</c:v>
                </c:pt>
                <c:pt idx="62">
                  <c:v>46.62</c:v>
                </c:pt>
                <c:pt idx="63">
                  <c:v>46.04</c:v>
                </c:pt>
                <c:pt idx="64">
                  <c:v>46.88</c:v>
                </c:pt>
                <c:pt idx="65">
                  <c:v>45.33</c:v>
                </c:pt>
                <c:pt idx="66">
                  <c:v>45.42</c:v>
                </c:pt>
                <c:pt idx="67">
                  <c:v>44.24</c:v>
                </c:pt>
                <c:pt idx="68">
                  <c:v>43.58</c:v>
                </c:pt>
                <c:pt idx="69">
                  <c:v>42.61</c:v>
                </c:pt>
                <c:pt idx="70">
                  <c:v>41.9</c:v>
                </c:pt>
                <c:pt idx="71">
                  <c:v>40.42</c:v>
                </c:pt>
                <c:pt idx="72">
                  <c:v>43.16</c:v>
                </c:pt>
                <c:pt idx="73">
                  <c:v>41.81</c:v>
                </c:pt>
                <c:pt idx="74">
                  <c:v>41.39</c:v>
                </c:pt>
                <c:pt idx="75">
                  <c:v>41.14</c:v>
                </c:pt>
                <c:pt idx="76">
                  <c:v>40.43</c:v>
                </c:pt>
                <c:pt idx="77">
                  <c:v>41.19</c:v>
                </c:pt>
                <c:pt idx="78">
                  <c:v>43.22</c:v>
                </c:pt>
                <c:pt idx="79">
                  <c:v>41.18</c:v>
                </c:pt>
                <c:pt idx="80">
                  <c:v>40.61</c:v>
                </c:pt>
                <c:pt idx="81">
                  <c:v>38.83</c:v>
                </c:pt>
                <c:pt idx="82">
                  <c:v>36.979999999999997</c:v>
                </c:pt>
                <c:pt idx="83">
                  <c:v>35.229999999999997</c:v>
                </c:pt>
                <c:pt idx="84">
                  <c:v>32.15</c:v>
                </c:pt>
                <c:pt idx="85">
                  <c:v>31.55</c:v>
                </c:pt>
                <c:pt idx="86">
                  <c:v>31.06</c:v>
                </c:pt>
                <c:pt idx="87">
                  <c:v>31.6</c:v>
                </c:pt>
                <c:pt idx="88">
                  <c:v>31.83</c:v>
                </c:pt>
                <c:pt idx="89">
                  <c:v>31.57</c:v>
                </c:pt>
                <c:pt idx="90">
                  <c:v>31.65</c:v>
                </c:pt>
                <c:pt idx="91">
                  <c:v>30.47</c:v>
                </c:pt>
                <c:pt idx="92">
                  <c:v>30.52</c:v>
                </c:pt>
                <c:pt idx="93">
                  <c:v>30.54</c:v>
                </c:pt>
                <c:pt idx="94">
                  <c:v>30.7</c:v>
                </c:pt>
                <c:pt idx="95">
                  <c:v>29.25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4-4C79-8E28-1D7390C897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'Сальвадор-Бриньоли'!$A$3:$A$98</c:f>
              <c:numCache>
                <c:formatCode>General</c:formatCode>
                <c:ptCount val="96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</c:numCache>
            </c:numRef>
          </c:cat>
          <c:val>
            <c:numRef>
              <c:f>'Сальвадор-Бриньоли'!$C$3:$C$98</c:f>
              <c:numCache>
                <c:formatCode>0.00</c:formatCode>
                <c:ptCount val="96"/>
                <c:pt idx="0">
                  <c:v>24.48</c:v>
                </c:pt>
                <c:pt idx="1">
                  <c:v>22.22</c:v>
                </c:pt>
                <c:pt idx="2">
                  <c:v>25.34</c:v>
                </c:pt>
                <c:pt idx="3">
                  <c:v>27.33</c:v>
                </c:pt>
                <c:pt idx="4">
                  <c:v>31.81</c:v>
                </c:pt>
                <c:pt idx="5">
                  <c:v>27</c:v>
                </c:pt>
                <c:pt idx="6">
                  <c:v>29.08</c:v>
                </c:pt>
                <c:pt idx="7">
                  <c:v>27.78</c:v>
                </c:pt>
                <c:pt idx="8">
                  <c:v>27.82</c:v>
                </c:pt>
                <c:pt idx="9">
                  <c:v>27.71</c:v>
                </c:pt>
                <c:pt idx="10">
                  <c:v>27.96</c:v>
                </c:pt>
                <c:pt idx="11">
                  <c:v>29.72</c:v>
                </c:pt>
                <c:pt idx="12">
                  <c:v>28.9</c:v>
                </c:pt>
                <c:pt idx="13">
                  <c:v>26.34</c:v>
                </c:pt>
                <c:pt idx="14">
                  <c:v>26.11</c:v>
                </c:pt>
                <c:pt idx="15">
                  <c:v>25.92</c:v>
                </c:pt>
                <c:pt idx="16">
                  <c:v>37.520000000000003</c:v>
                </c:pt>
                <c:pt idx="17">
                  <c:v>41.62</c:v>
                </c:pt>
                <c:pt idx="18">
                  <c:v>34</c:v>
                </c:pt>
                <c:pt idx="19">
                  <c:v>33.619999999999997</c:v>
                </c:pt>
                <c:pt idx="20">
                  <c:v>31.22</c:v>
                </c:pt>
                <c:pt idx="21">
                  <c:v>30.64</c:v>
                </c:pt>
                <c:pt idx="22">
                  <c:v>29.43</c:v>
                </c:pt>
                <c:pt idx="23">
                  <c:v>26.96</c:v>
                </c:pt>
                <c:pt idx="24">
                  <c:v>23.4</c:v>
                </c:pt>
                <c:pt idx="25">
                  <c:v>30.21</c:v>
                </c:pt>
                <c:pt idx="26">
                  <c:v>29.12</c:v>
                </c:pt>
                <c:pt idx="27">
                  <c:v>33.21</c:v>
                </c:pt>
                <c:pt idx="28">
                  <c:v>26.22</c:v>
                </c:pt>
                <c:pt idx="29">
                  <c:v>28.44</c:v>
                </c:pt>
                <c:pt idx="30">
                  <c:v>29.36</c:v>
                </c:pt>
                <c:pt idx="31">
                  <c:v>27.3</c:v>
                </c:pt>
                <c:pt idx="32">
                  <c:v>27.87</c:v>
                </c:pt>
                <c:pt idx="33">
                  <c:v>27.04</c:v>
                </c:pt>
                <c:pt idx="34">
                  <c:v>29.14</c:v>
                </c:pt>
                <c:pt idx="35">
                  <c:v>31.73</c:v>
                </c:pt>
                <c:pt idx="36">
                  <c:v>31.55</c:v>
                </c:pt>
                <c:pt idx="37">
                  <c:v>26.95</c:v>
                </c:pt>
                <c:pt idx="38">
                  <c:v>25.97</c:v>
                </c:pt>
                <c:pt idx="39">
                  <c:v>24.33</c:v>
                </c:pt>
                <c:pt idx="40">
                  <c:v>24.24</c:v>
                </c:pt>
                <c:pt idx="41">
                  <c:v>23.48</c:v>
                </c:pt>
                <c:pt idx="42">
                  <c:v>22.46</c:v>
                </c:pt>
                <c:pt idx="43">
                  <c:v>27.65</c:v>
                </c:pt>
                <c:pt idx="44">
                  <c:v>27.39</c:v>
                </c:pt>
                <c:pt idx="45">
                  <c:v>23.86</c:v>
                </c:pt>
                <c:pt idx="46">
                  <c:v>22.04</c:v>
                </c:pt>
                <c:pt idx="47">
                  <c:v>21.13</c:v>
                </c:pt>
                <c:pt idx="48">
                  <c:v>20.59</c:v>
                </c:pt>
                <c:pt idx="49">
                  <c:v>19.989999999999998</c:v>
                </c:pt>
                <c:pt idx="50">
                  <c:v>18.170000000000002</c:v>
                </c:pt>
                <c:pt idx="51">
                  <c:v>17.600000000000001</c:v>
                </c:pt>
                <c:pt idx="52">
                  <c:v>18.14</c:v>
                </c:pt>
                <c:pt idx="53">
                  <c:v>19.760000000000002</c:v>
                </c:pt>
                <c:pt idx="54">
                  <c:v>18.010000000000002</c:v>
                </c:pt>
                <c:pt idx="55">
                  <c:v>18.440000000000001</c:v>
                </c:pt>
                <c:pt idx="56">
                  <c:v>17.600000000000001</c:v>
                </c:pt>
                <c:pt idx="57">
                  <c:v>15.48</c:v>
                </c:pt>
                <c:pt idx="58">
                  <c:v>17.61</c:v>
                </c:pt>
                <c:pt idx="59">
                  <c:v>17.100000000000001</c:v>
                </c:pt>
                <c:pt idx="60">
                  <c:v>15.22</c:v>
                </c:pt>
                <c:pt idx="61">
                  <c:v>14.17</c:v>
                </c:pt>
                <c:pt idx="62">
                  <c:v>13.61</c:v>
                </c:pt>
                <c:pt idx="63">
                  <c:v>14.06</c:v>
                </c:pt>
                <c:pt idx="64">
                  <c:v>13.32</c:v>
                </c:pt>
                <c:pt idx="65">
                  <c:v>12.86</c:v>
                </c:pt>
                <c:pt idx="66">
                  <c:v>12.26</c:v>
                </c:pt>
                <c:pt idx="67">
                  <c:v>11.72</c:v>
                </c:pt>
                <c:pt idx="68">
                  <c:v>10.83</c:v>
                </c:pt>
                <c:pt idx="69">
                  <c:v>10.84</c:v>
                </c:pt>
                <c:pt idx="70">
                  <c:v>11.86</c:v>
                </c:pt>
                <c:pt idx="71">
                  <c:v>12.53</c:v>
                </c:pt>
                <c:pt idx="72">
                  <c:v>10.050000000000001</c:v>
                </c:pt>
                <c:pt idx="73">
                  <c:v>11.03</c:v>
                </c:pt>
                <c:pt idx="74">
                  <c:v>10.59</c:v>
                </c:pt>
                <c:pt idx="75">
                  <c:v>9.89</c:v>
                </c:pt>
                <c:pt idx="76">
                  <c:v>10.8</c:v>
                </c:pt>
                <c:pt idx="77">
                  <c:v>10.34</c:v>
                </c:pt>
                <c:pt idx="78">
                  <c:v>10.85</c:v>
                </c:pt>
                <c:pt idx="79">
                  <c:v>9.67</c:v>
                </c:pt>
                <c:pt idx="80">
                  <c:v>10.37</c:v>
                </c:pt>
                <c:pt idx="81">
                  <c:v>12.02</c:v>
                </c:pt>
                <c:pt idx="82">
                  <c:v>11.45</c:v>
                </c:pt>
                <c:pt idx="83">
                  <c:v>10.1</c:v>
                </c:pt>
                <c:pt idx="84">
                  <c:v>9.84</c:v>
                </c:pt>
                <c:pt idx="85">
                  <c:v>8.64</c:v>
                </c:pt>
                <c:pt idx="86">
                  <c:v>8.11</c:v>
                </c:pt>
                <c:pt idx="87">
                  <c:v>7.56</c:v>
                </c:pt>
                <c:pt idx="88">
                  <c:v>7.98</c:v>
                </c:pt>
                <c:pt idx="89">
                  <c:v>7.93</c:v>
                </c:pt>
                <c:pt idx="90">
                  <c:v>7.81</c:v>
                </c:pt>
                <c:pt idx="91">
                  <c:v>7.82</c:v>
                </c:pt>
                <c:pt idx="92">
                  <c:v>7.38</c:v>
                </c:pt>
                <c:pt idx="93">
                  <c:v>7.46</c:v>
                </c:pt>
                <c:pt idx="94">
                  <c:v>7.68</c:v>
                </c:pt>
                <c:pt idx="95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4-4C79-8E28-1D7390C897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'Сальвадор-Бриньоли'!$A$3:$A$98</c:f>
              <c:numCache>
                <c:formatCode>General</c:formatCode>
                <c:ptCount val="96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</c:numCache>
            </c:numRef>
          </c:cat>
          <c:val>
            <c:numRef>
              <c:f>'Сальвадор-Бриньоли'!$D$3:$D$98</c:f>
              <c:numCache>
                <c:formatCode>0.00</c:formatCode>
                <c:ptCount val="96"/>
                <c:pt idx="0">
                  <c:v>42.922400000000003</c:v>
                </c:pt>
                <c:pt idx="1">
                  <c:v>43.319099999999999</c:v>
                </c:pt>
                <c:pt idx="2">
                  <c:v>43.431800000000003</c:v>
                </c:pt>
                <c:pt idx="3">
                  <c:v>43.366500000000002</c:v>
                </c:pt>
                <c:pt idx="4">
                  <c:v>43.408799999999999</c:v>
                </c:pt>
                <c:pt idx="5">
                  <c:v>43.308799999999998</c:v>
                </c:pt>
                <c:pt idx="6">
                  <c:v>43.0002</c:v>
                </c:pt>
                <c:pt idx="7">
                  <c:v>42.710500000000003</c:v>
                </c:pt>
                <c:pt idx="8">
                  <c:v>42.827300000000001</c:v>
                </c:pt>
                <c:pt idx="9">
                  <c:v>43.221200000000003</c:v>
                </c:pt>
                <c:pt idx="10">
                  <c:v>43.470399999999998</c:v>
                </c:pt>
                <c:pt idx="11">
                  <c:v>43.602699999999999</c:v>
                </c:pt>
                <c:pt idx="12">
                  <c:v>43.802500000000002</c:v>
                </c:pt>
                <c:pt idx="13">
                  <c:v>43.863199999999999</c:v>
                </c:pt>
                <c:pt idx="14">
                  <c:v>43.634399999999999</c:v>
                </c:pt>
                <c:pt idx="15">
                  <c:v>43.020699999999998</c:v>
                </c:pt>
                <c:pt idx="16">
                  <c:v>42.092500000000001</c:v>
                </c:pt>
                <c:pt idx="17">
                  <c:v>41.272799999999997</c:v>
                </c:pt>
                <c:pt idx="18">
                  <c:v>41.164200000000001</c:v>
                </c:pt>
                <c:pt idx="19">
                  <c:v>41.504800000000003</c:v>
                </c:pt>
                <c:pt idx="20">
                  <c:v>42.187899999999999</c:v>
                </c:pt>
                <c:pt idx="21">
                  <c:v>42.992100000000001</c:v>
                </c:pt>
                <c:pt idx="22">
                  <c:v>43.473199999999999</c:v>
                </c:pt>
                <c:pt idx="23">
                  <c:v>43.686199999999999</c:v>
                </c:pt>
                <c:pt idx="24">
                  <c:v>44.028700000000001</c:v>
                </c:pt>
                <c:pt idx="25">
                  <c:v>44.322699999999998</c:v>
                </c:pt>
                <c:pt idx="26">
                  <c:v>44.3904</c:v>
                </c:pt>
                <c:pt idx="27">
                  <c:v>44.666800000000002</c:v>
                </c:pt>
                <c:pt idx="28">
                  <c:v>45</c:v>
                </c:pt>
                <c:pt idx="29">
                  <c:v>45.245699999999999</c:v>
                </c:pt>
                <c:pt idx="30">
                  <c:v>45.096299999999999</c:v>
                </c:pt>
                <c:pt idx="31">
                  <c:v>44.832500000000003</c:v>
                </c:pt>
                <c:pt idx="32">
                  <c:v>44.066099999999999</c:v>
                </c:pt>
                <c:pt idx="33">
                  <c:v>42.864600000000003</c:v>
                </c:pt>
                <c:pt idx="34">
                  <c:v>41.970399999999998</c:v>
                </c:pt>
                <c:pt idx="35">
                  <c:v>41.520800000000001</c:v>
                </c:pt>
                <c:pt idx="36">
                  <c:v>41.579900000000002</c:v>
                </c:pt>
                <c:pt idx="37">
                  <c:v>42.1845</c:v>
                </c:pt>
                <c:pt idx="38">
                  <c:v>42.798400000000001</c:v>
                </c:pt>
                <c:pt idx="39">
                  <c:v>43.400399999999998</c:v>
                </c:pt>
                <c:pt idx="40">
                  <c:v>43.68</c:v>
                </c:pt>
                <c:pt idx="41">
                  <c:v>43.493000000000002</c:v>
                </c:pt>
                <c:pt idx="42">
                  <c:v>42.775500000000001</c:v>
                </c:pt>
                <c:pt idx="43">
                  <c:v>41.9223</c:v>
                </c:pt>
                <c:pt idx="44">
                  <c:v>41.2866</c:v>
                </c:pt>
                <c:pt idx="45">
                  <c:v>41.014200000000002</c:v>
                </c:pt>
                <c:pt idx="46">
                  <c:v>41.111800000000002</c:v>
                </c:pt>
                <c:pt idx="47">
                  <c:v>41.568199999999997</c:v>
                </c:pt>
                <c:pt idx="48">
                  <c:v>42.488199999999999</c:v>
                </c:pt>
                <c:pt idx="49">
                  <c:v>43.217199999999998</c:v>
                </c:pt>
                <c:pt idx="50">
                  <c:v>44.011299999999999</c:v>
                </c:pt>
                <c:pt idx="51">
                  <c:v>44.823900000000002</c:v>
                </c:pt>
                <c:pt idx="52">
                  <c:v>45.445</c:v>
                </c:pt>
                <c:pt idx="53">
                  <c:v>45.839799999999997</c:v>
                </c:pt>
                <c:pt idx="54">
                  <c:v>46.061799999999998</c:v>
                </c:pt>
                <c:pt idx="55">
                  <c:v>46.244500000000002</c:v>
                </c:pt>
                <c:pt idx="56">
                  <c:v>46.420999999999999</c:v>
                </c:pt>
                <c:pt idx="57">
                  <c:v>46.609400000000001</c:v>
                </c:pt>
                <c:pt idx="58">
                  <c:v>46.810899999999997</c:v>
                </c:pt>
                <c:pt idx="59">
                  <c:v>46.763300000000001</c:v>
                </c:pt>
                <c:pt idx="60">
                  <c:v>46.624499999999998</c:v>
                </c:pt>
                <c:pt idx="61">
                  <c:v>46.5777</c:v>
                </c:pt>
                <c:pt idx="62">
                  <c:v>46.518000000000001</c:v>
                </c:pt>
                <c:pt idx="63">
                  <c:v>46.384599999999999</c:v>
                </c:pt>
                <c:pt idx="64">
                  <c:v>46.150700000000001</c:v>
                </c:pt>
                <c:pt idx="65">
                  <c:v>45.674700000000001</c:v>
                </c:pt>
                <c:pt idx="66">
                  <c:v>45.0578</c:v>
                </c:pt>
                <c:pt idx="67">
                  <c:v>44.2866</c:v>
                </c:pt>
                <c:pt idx="68">
                  <c:v>43.468499999999999</c:v>
                </c:pt>
                <c:pt idx="69">
                  <c:v>42.695</c:v>
                </c:pt>
                <c:pt idx="70">
                  <c:v>42.095100000000002</c:v>
                </c:pt>
                <c:pt idx="71">
                  <c:v>41.769199999999998</c:v>
                </c:pt>
                <c:pt idx="72">
                  <c:v>41.753</c:v>
                </c:pt>
                <c:pt idx="73">
                  <c:v>41.632100000000001</c:v>
                </c:pt>
                <c:pt idx="74">
                  <c:v>41.461399999999998</c:v>
                </c:pt>
                <c:pt idx="75">
                  <c:v>41.354999999999997</c:v>
                </c:pt>
                <c:pt idx="76">
                  <c:v>41.402999999999999</c:v>
                </c:pt>
                <c:pt idx="77">
                  <c:v>41.624099999999999</c:v>
                </c:pt>
                <c:pt idx="78">
                  <c:v>41.712699999999998</c:v>
                </c:pt>
                <c:pt idx="79">
                  <c:v>41.2181</c:v>
                </c:pt>
                <c:pt idx="80">
                  <c:v>40.192500000000003</c:v>
                </c:pt>
                <c:pt idx="81">
                  <c:v>38.675199999999997</c:v>
                </c:pt>
                <c:pt idx="82">
                  <c:v>36.8446</c:v>
                </c:pt>
                <c:pt idx="83">
                  <c:v>34.930700000000002</c:v>
                </c:pt>
                <c:pt idx="84">
                  <c:v>33.2089</c:v>
                </c:pt>
                <c:pt idx="85">
                  <c:v>32.054000000000002</c:v>
                </c:pt>
                <c:pt idx="86">
                  <c:v>31.488099999999999</c:v>
                </c:pt>
                <c:pt idx="87">
                  <c:v>31.365200000000002</c:v>
                </c:pt>
                <c:pt idx="88">
                  <c:v>31.3965</c:v>
                </c:pt>
                <c:pt idx="89">
                  <c:v>31.371600000000001</c:v>
                </c:pt>
                <c:pt idx="90">
                  <c:v>31.224599999999999</c:v>
                </c:pt>
                <c:pt idx="91">
                  <c:v>30.955500000000001</c:v>
                </c:pt>
                <c:pt idx="92">
                  <c:v>30.706499999999998</c:v>
                </c:pt>
                <c:pt idx="93">
                  <c:v>30.457599999999999</c:v>
                </c:pt>
                <c:pt idx="94">
                  <c:v>30.126799999999999</c:v>
                </c:pt>
                <c:pt idx="95">
                  <c:v>29.659500000000001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4-4C79-8E28-1D7390C897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'Сальвадор-Бриньоли'!$A$3:$A$98</c:f>
              <c:numCache>
                <c:formatCode>General</c:formatCode>
                <c:ptCount val="96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</c:numCache>
            </c:numRef>
          </c:cat>
          <c:val>
            <c:numRef>
              <c:f>'Сальвадор-Бриньоли'!$E$3:$E$98</c:f>
              <c:numCache>
                <c:formatCode>0.00</c:formatCode>
                <c:ptCount val="96"/>
                <c:pt idx="0">
                  <c:v>23.369900000000001</c:v>
                </c:pt>
                <c:pt idx="1">
                  <c:v>24.5138</c:v>
                </c:pt>
                <c:pt idx="2">
                  <c:v>25.8797</c:v>
                </c:pt>
                <c:pt idx="3">
                  <c:v>27.230899999999998</c:v>
                </c:pt>
                <c:pt idx="4">
                  <c:v>28.2226</c:v>
                </c:pt>
                <c:pt idx="5">
                  <c:v>28.530100000000001</c:v>
                </c:pt>
                <c:pt idx="6">
                  <c:v>28.545999999999999</c:v>
                </c:pt>
                <c:pt idx="7">
                  <c:v>28.3569</c:v>
                </c:pt>
                <c:pt idx="8">
                  <c:v>28.156199999999998</c:v>
                </c:pt>
                <c:pt idx="9">
                  <c:v>28.021799999999999</c:v>
                </c:pt>
                <c:pt idx="10">
                  <c:v>27.964600000000001</c:v>
                </c:pt>
                <c:pt idx="11">
                  <c:v>27.933</c:v>
                </c:pt>
                <c:pt idx="12">
                  <c:v>27.874500000000001</c:v>
                </c:pt>
                <c:pt idx="13">
                  <c:v>28.093900000000001</c:v>
                </c:pt>
                <c:pt idx="14">
                  <c:v>29.101400000000002</c:v>
                </c:pt>
                <c:pt idx="15">
                  <c:v>31.055900000000001</c:v>
                </c:pt>
                <c:pt idx="16">
                  <c:v>33.518599999999999</c:v>
                </c:pt>
                <c:pt idx="17">
                  <c:v>35.023099999999999</c:v>
                </c:pt>
                <c:pt idx="18">
                  <c:v>34.903500000000001</c:v>
                </c:pt>
                <c:pt idx="19">
                  <c:v>33.813200000000002</c:v>
                </c:pt>
                <c:pt idx="20">
                  <c:v>32.224699999999999</c:v>
                </c:pt>
                <c:pt idx="21">
                  <c:v>30.572299999999998</c:v>
                </c:pt>
                <c:pt idx="22">
                  <c:v>29.089099999999998</c:v>
                </c:pt>
                <c:pt idx="23">
                  <c:v>28.021599999999999</c:v>
                </c:pt>
                <c:pt idx="24">
                  <c:v>27.684699999999999</c:v>
                </c:pt>
                <c:pt idx="25">
                  <c:v>28.180900000000001</c:v>
                </c:pt>
                <c:pt idx="26">
                  <c:v>28.755800000000001</c:v>
                </c:pt>
                <c:pt idx="27">
                  <c:v>29.0609</c:v>
                </c:pt>
                <c:pt idx="28">
                  <c:v>28.8203</c:v>
                </c:pt>
                <c:pt idx="29">
                  <c:v>28.588100000000001</c:v>
                </c:pt>
                <c:pt idx="30">
                  <c:v>28.398399999999999</c:v>
                </c:pt>
                <c:pt idx="31">
                  <c:v>28.255500000000001</c:v>
                </c:pt>
                <c:pt idx="32">
                  <c:v>28.356200000000001</c:v>
                </c:pt>
                <c:pt idx="33">
                  <c:v>28.706</c:v>
                </c:pt>
                <c:pt idx="34">
                  <c:v>29.2133</c:v>
                </c:pt>
                <c:pt idx="35">
                  <c:v>29.453299999999999</c:v>
                </c:pt>
                <c:pt idx="36">
                  <c:v>28.9864</c:v>
                </c:pt>
                <c:pt idx="37">
                  <c:v>27.828399999999998</c:v>
                </c:pt>
                <c:pt idx="38">
                  <c:v>26.507999999999999</c:v>
                </c:pt>
                <c:pt idx="39">
                  <c:v>25.3779</c:v>
                </c:pt>
                <c:pt idx="40">
                  <c:v>24.683499999999999</c:v>
                </c:pt>
                <c:pt idx="41">
                  <c:v>24.4605</c:v>
                </c:pt>
                <c:pt idx="42">
                  <c:v>24.655899999999999</c:v>
                </c:pt>
                <c:pt idx="43">
                  <c:v>25.020499999999998</c:v>
                </c:pt>
                <c:pt idx="44">
                  <c:v>24.866</c:v>
                </c:pt>
                <c:pt idx="45">
                  <c:v>24.030200000000001</c:v>
                </c:pt>
                <c:pt idx="46">
                  <c:v>22.855399999999999</c:v>
                </c:pt>
                <c:pt idx="47">
                  <c:v>21.65</c:v>
                </c:pt>
                <c:pt idx="48">
                  <c:v>20.559200000000001</c:v>
                </c:pt>
                <c:pt idx="49">
                  <c:v>19.624400000000001</c:v>
                </c:pt>
                <c:pt idx="50">
                  <c:v>18.893000000000001</c:v>
                </c:pt>
                <c:pt idx="51">
                  <c:v>18.485600000000002</c:v>
                </c:pt>
                <c:pt idx="52">
                  <c:v>18.3781</c:v>
                </c:pt>
                <c:pt idx="53">
                  <c:v>18.369499999999999</c:v>
                </c:pt>
                <c:pt idx="54">
                  <c:v>18.210999999999999</c:v>
                </c:pt>
                <c:pt idx="55">
                  <c:v>17.931799999999999</c:v>
                </c:pt>
                <c:pt idx="56">
                  <c:v>17.5212</c:v>
                </c:pt>
                <c:pt idx="57">
                  <c:v>17.069800000000001</c:v>
                </c:pt>
                <c:pt idx="58">
                  <c:v>16.684200000000001</c:v>
                </c:pt>
                <c:pt idx="59">
                  <c:v>16.152899999999999</c:v>
                </c:pt>
                <c:pt idx="60">
                  <c:v>15.4497</c:v>
                </c:pt>
                <c:pt idx="61">
                  <c:v>14.7376</c:v>
                </c:pt>
                <c:pt idx="62">
                  <c:v>14.133800000000001</c:v>
                </c:pt>
                <c:pt idx="63">
                  <c:v>13.642099999999999</c:v>
                </c:pt>
                <c:pt idx="64">
                  <c:v>13.1614</c:v>
                </c:pt>
                <c:pt idx="65">
                  <c:v>12.674099999999999</c:v>
                </c:pt>
                <c:pt idx="66">
                  <c:v>12.1944</c:v>
                </c:pt>
                <c:pt idx="67">
                  <c:v>11.773899999999999</c:v>
                </c:pt>
                <c:pt idx="68">
                  <c:v>11.477</c:v>
                </c:pt>
                <c:pt idx="69">
                  <c:v>11.3574</c:v>
                </c:pt>
                <c:pt idx="70">
                  <c:v>11.339600000000001</c:v>
                </c:pt>
                <c:pt idx="71">
                  <c:v>11.244400000000001</c:v>
                </c:pt>
                <c:pt idx="72">
                  <c:v>10.9968</c:v>
                </c:pt>
                <c:pt idx="73">
                  <c:v>10.778700000000001</c:v>
                </c:pt>
                <c:pt idx="74">
                  <c:v>10.5831</c:v>
                </c:pt>
                <c:pt idx="75">
                  <c:v>10.4527</c:v>
                </c:pt>
                <c:pt idx="76">
                  <c:v>10.432</c:v>
                </c:pt>
                <c:pt idx="77">
                  <c:v>10.4528</c:v>
                </c:pt>
                <c:pt idx="78">
                  <c:v>10.5205</c:v>
                </c:pt>
                <c:pt idx="79">
                  <c:v>10.617900000000001</c:v>
                </c:pt>
                <c:pt idx="80">
                  <c:v>10.793699999999999</c:v>
                </c:pt>
                <c:pt idx="81">
                  <c:v>12.02</c:v>
                </c:pt>
                <c:pt idx="82">
                  <c:v>11.45</c:v>
                </c:pt>
                <c:pt idx="83">
                  <c:v>10.2668</c:v>
                </c:pt>
                <c:pt idx="84">
                  <c:v>9.6508000000000003</c:v>
                </c:pt>
                <c:pt idx="85">
                  <c:v>8.9915000000000003</c:v>
                </c:pt>
                <c:pt idx="86">
                  <c:v>8.4338999999999995</c:v>
                </c:pt>
                <c:pt idx="87">
                  <c:v>8.0527999999999995</c:v>
                </c:pt>
                <c:pt idx="88">
                  <c:v>7.8579999999999997</c:v>
                </c:pt>
                <c:pt idx="89">
                  <c:v>7.7611999999999997</c:v>
                </c:pt>
                <c:pt idx="90">
                  <c:v>7.6978999999999997</c:v>
                </c:pt>
                <c:pt idx="91">
                  <c:v>7.6376999999999997</c:v>
                </c:pt>
                <c:pt idx="92">
                  <c:v>7.5728</c:v>
                </c:pt>
                <c:pt idx="93">
                  <c:v>7.5313999999999997</c:v>
                </c:pt>
                <c:pt idx="94">
                  <c:v>7.5034000000000001</c:v>
                </c:pt>
                <c:pt idx="95">
                  <c:v>7.4645999999999999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B4-4C79-8E28-1D7390C89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547983"/>
        <c:axId val="593551343"/>
      </c:lineChart>
      <c:catAx>
        <c:axId val="59354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551343"/>
        <c:crosses val="autoZero"/>
        <c:auto val="1"/>
        <c:lblAlgn val="ctr"/>
        <c:lblOffset val="100"/>
        <c:noMultiLvlLbl val="0"/>
      </c:catAx>
      <c:valAx>
        <c:axId val="5935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54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'Сальвадор-Бриньоли'!$D$2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'Сальвадор-Бриньоли'!$A$3:$A$127</c:f>
              <c:numCache>
                <c:formatCode>General</c:formatCode>
                <c:ptCount val="125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  <c:pt idx="96">
                  <c:v>1995</c:v>
                </c:pt>
                <c:pt idx="97">
                  <c:v>1996</c:v>
                </c:pt>
                <c:pt idx="98">
                  <c:v>1997</c:v>
                </c:pt>
                <c:pt idx="99">
                  <c:v>1998</c:v>
                </c:pt>
                <c:pt idx="100">
                  <c:v>1999</c:v>
                </c:pt>
                <c:pt idx="101">
                  <c:v>2000</c:v>
                </c:pt>
                <c:pt idx="102">
                  <c:v>2001</c:v>
                </c:pt>
                <c:pt idx="103">
                  <c:v>2002</c:v>
                </c:pt>
                <c:pt idx="104">
                  <c:v>2003</c:v>
                </c:pt>
                <c:pt idx="105">
                  <c:v>2004</c:v>
                </c:pt>
                <c:pt idx="106">
                  <c:v>2005</c:v>
                </c:pt>
                <c:pt idx="107">
                  <c:v>2006</c:v>
                </c:pt>
                <c:pt idx="108">
                  <c:v>2007</c:v>
                </c:pt>
                <c:pt idx="109">
                  <c:v>2008</c:v>
                </c:pt>
                <c:pt idx="110">
                  <c:v>2009</c:v>
                </c:pt>
                <c:pt idx="111">
                  <c:v>2010</c:v>
                </c:pt>
                <c:pt idx="112">
                  <c:v>2011</c:v>
                </c:pt>
                <c:pt idx="113">
                  <c:v>2012</c:v>
                </c:pt>
                <c:pt idx="114">
                  <c:v>2013</c:v>
                </c:pt>
                <c:pt idx="115">
                  <c:v>2014</c:v>
                </c:pt>
                <c:pt idx="116">
                  <c:v>2015</c:v>
                </c:pt>
                <c:pt idx="117">
                  <c:v>2016</c:v>
                </c:pt>
                <c:pt idx="118">
                  <c:v>2017</c:v>
                </c:pt>
                <c:pt idx="119">
                  <c:v>2018</c:v>
                </c:pt>
                <c:pt idx="120">
                  <c:v>2019</c:v>
                </c:pt>
                <c:pt idx="121">
                  <c:v>2020</c:v>
                </c:pt>
                <c:pt idx="122">
                  <c:v>2021</c:v>
                </c:pt>
                <c:pt idx="123">
                  <c:v>2022</c:v>
                </c:pt>
                <c:pt idx="124">
                  <c:v>2023</c:v>
                </c:pt>
              </c:numCache>
            </c:numRef>
          </c:cat>
          <c:val>
            <c:numRef>
              <c:f>'Сальвадор-Бриньоли'!$D$3:$D$127</c:f>
              <c:numCache>
                <c:formatCode>0.00</c:formatCode>
                <c:ptCount val="125"/>
                <c:pt idx="0">
                  <c:v>42.922400000000003</c:v>
                </c:pt>
                <c:pt idx="1">
                  <c:v>43.319099999999999</c:v>
                </c:pt>
                <c:pt idx="2">
                  <c:v>43.431800000000003</c:v>
                </c:pt>
                <c:pt idx="3">
                  <c:v>43.366500000000002</c:v>
                </c:pt>
                <c:pt idx="4">
                  <c:v>43.408799999999999</c:v>
                </c:pt>
                <c:pt idx="5">
                  <c:v>43.308799999999998</c:v>
                </c:pt>
                <c:pt idx="6">
                  <c:v>43.0002</c:v>
                </c:pt>
                <c:pt idx="7">
                  <c:v>42.710500000000003</c:v>
                </c:pt>
                <c:pt idx="8">
                  <c:v>42.827300000000001</c:v>
                </c:pt>
                <c:pt idx="9">
                  <c:v>43.221200000000003</c:v>
                </c:pt>
                <c:pt idx="10">
                  <c:v>43.470399999999998</c:v>
                </c:pt>
                <c:pt idx="11">
                  <c:v>43.602699999999999</c:v>
                </c:pt>
                <c:pt idx="12">
                  <c:v>43.802500000000002</c:v>
                </c:pt>
                <c:pt idx="13">
                  <c:v>43.863199999999999</c:v>
                </c:pt>
                <c:pt idx="14">
                  <c:v>43.634399999999999</c:v>
                </c:pt>
                <c:pt idx="15">
                  <c:v>43.020699999999998</c:v>
                </c:pt>
                <c:pt idx="16">
                  <c:v>42.092500000000001</c:v>
                </c:pt>
                <c:pt idx="17">
                  <c:v>41.272799999999997</c:v>
                </c:pt>
                <c:pt idx="18">
                  <c:v>41.164200000000001</c:v>
                </c:pt>
                <c:pt idx="19">
                  <c:v>41.504800000000003</c:v>
                </c:pt>
                <c:pt idx="20">
                  <c:v>42.187899999999999</c:v>
                </c:pt>
                <c:pt idx="21">
                  <c:v>42.992100000000001</c:v>
                </c:pt>
                <c:pt idx="22">
                  <c:v>43.473199999999999</c:v>
                </c:pt>
                <c:pt idx="23">
                  <c:v>43.686199999999999</c:v>
                </c:pt>
                <c:pt idx="24">
                  <c:v>44.028700000000001</c:v>
                </c:pt>
                <c:pt idx="25">
                  <c:v>44.322699999999998</c:v>
                </c:pt>
                <c:pt idx="26">
                  <c:v>44.3904</c:v>
                </c:pt>
                <c:pt idx="27">
                  <c:v>44.666800000000002</c:v>
                </c:pt>
                <c:pt idx="28">
                  <c:v>45</c:v>
                </c:pt>
                <c:pt idx="29">
                  <c:v>45.245699999999999</c:v>
                </c:pt>
                <c:pt idx="30">
                  <c:v>45.096299999999999</c:v>
                </c:pt>
                <c:pt idx="31">
                  <c:v>44.832500000000003</c:v>
                </c:pt>
                <c:pt idx="32">
                  <c:v>44.066099999999999</c:v>
                </c:pt>
                <c:pt idx="33">
                  <c:v>42.864600000000003</c:v>
                </c:pt>
                <c:pt idx="34">
                  <c:v>41.970399999999998</c:v>
                </c:pt>
                <c:pt idx="35">
                  <c:v>41.520800000000001</c:v>
                </c:pt>
                <c:pt idx="36">
                  <c:v>41.579900000000002</c:v>
                </c:pt>
                <c:pt idx="37">
                  <c:v>42.1845</c:v>
                </c:pt>
                <c:pt idx="38">
                  <c:v>42.798400000000001</c:v>
                </c:pt>
                <c:pt idx="39">
                  <c:v>43.400399999999998</c:v>
                </c:pt>
                <c:pt idx="40">
                  <c:v>43.68</c:v>
                </c:pt>
                <c:pt idx="41">
                  <c:v>43.493000000000002</c:v>
                </c:pt>
                <c:pt idx="42">
                  <c:v>42.775500000000001</c:v>
                </c:pt>
                <c:pt idx="43">
                  <c:v>41.9223</c:v>
                </c:pt>
                <c:pt idx="44">
                  <c:v>41.2866</c:v>
                </c:pt>
                <c:pt idx="45">
                  <c:v>41.014200000000002</c:v>
                </c:pt>
                <c:pt idx="46">
                  <c:v>41.111800000000002</c:v>
                </c:pt>
                <c:pt idx="47">
                  <c:v>41.568199999999997</c:v>
                </c:pt>
                <c:pt idx="48">
                  <c:v>42.488199999999999</c:v>
                </c:pt>
                <c:pt idx="49">
                  <c:v>43.217199999999998</c:v>
                </c:pt>
                <c:pt idx="50">
                  <c:v>44.011299999999999</c:v>
                </c:pt>
                <c:pt idx="51">
                  <c:v>44.823900000000002</c:v>
                </c:pt>
                <c:pt idx="52">
                  <c:v>45.445</c:v>
                </c:pt>
                <c:pt idx="53">
                  <c:v>45.839799999999997</c:v>
                </c:pt>
                <c:pt idx="54">
                  <c:v>46.061799999999998</c:v>
                </c:pt>
                <c:pt idx="55">
                  <c:v>46.244500000000002</c:v>
                </c:pt>
                <c:pt idx="56">
                  <c:v>46.420999999999999</c:v>
                </c:pt>
                <c:pt idx="57">
                  <c:v>46.609400000000001</c:v>
                </c:pt>
                <c:pt idx="58">
                  <c:v>46.810899999999997</c:v>
                </c:pt>
                <c:pt idx="59">
                  <c:v>46.763300000000001</c:v>
                </c:pt>
                <c:pt idx="60">
                  <c:v>46.624499999999998</c:v>
                </c:pt>
                <c:pt idx="61">
                  <c:v>46.5777</c:v>
                </c:pt>
                <c:pt idx="62">
                  <c:v>46.518000000000001</c:v>
                </c:pt>
                <c:pt idx="63">
                  <c:v>46.384599999999999</c:v>
                </c:pt>
                <c:pt idx="64">
                  <c:v>46.150700000000001</c:v>
                </c:pt>
                <c:pt idx="65">
                  <c:v>45.674700000000001</c:v>
                </c:pt>
                <c:pt idx="66">
                  <c:v>45.0578</c:v>
                </c:pt>
                <c:pt idx="67">
                  <c:v>44.2866</c:v>
                </c:pt>
                <c:pt idx="68">
                  <c:v>43.468499999999999</c:v>
                </c:pt>
                <c:pt idx="69">
                  <c:v>42.695</c:v>
                </c:pt>
                <c:pt idx="70">
                  <c:v>42.095100000000002</c:v>
                </c:pt>
                <c:pt idx="71">
                  <c:v>41.769199999999998</c:v>
                </c:pt>
                <c:pt idx="72">
                  <c:v>41.753</c:v>
                </c:pt>
                <c:pt idx="73">
                  <c:v>41.632100000000001</c:v>
                </c:pt>
                <c:pt idx="74">
                  <c:v>41.461399999999998</c:v>
                </c:pt>
                <c:pt idx="75">
                  <c:v>41.354999999999997</c:v>
                </c:pt>
                <c:pt idx="76">
                  <c:v>41.402999999999999</c:v>
                </c:pt>
                <c:pt idx="77">
                  <c:v>41.624099999999999</c:v>
                </c:pt>
                <c:pt idx="78">
                  <c:v>41.712699999999998</c:v>
                </c:pt>
                <c:pt idx="79">
                  <c:v>41.2181</c:v>
                </c:pt>
                <c:pt idx="80">
                  <c:v>40.192500000000003</c:v>
                </c:pt>
                <c:pt idx="81">
                  <c:v>38.675199999999997</c:v>
                </c:pt>
                <c:pt idx="82">
                  <c:v>36.8446</c:v>
                </c:pt>
                <c:pt idx="83">
                  <c:v>34.930700000000002</c:v>
                </c:pt>
                <c:pt idx="84">
                  <c:v>33.2089</c:v>
                </c:pt>
                <c:pt idx="85">
                  <c:v>32.054000000000002</c:v>
                </c:pt>
                <c:pt idx="86">
                  <c:v>31.488099999999999</c:v>
                </c:pt>
                <c:pt idx="87">
                  <c:v>31.365200000000002</c:v>
                </c:pt>
                <c:pt idx="88">
                  <c:v>31.3965</c:v>
                </c:pt>
                <c:pt idx="89">
                  <c:v>31.371600000000001</c:v>
                </c:pt>
                <c:pt idx="90">
                  <c:v>31.224599999999999</c:v>
                </c:pt>
                <c:pt idx="91">
                  <c:v>30.955500000000001</c:v>
                </c:pt>
                <c:pt idx="92">
                  <c:v>30.706499999999998</c:v>
                </c:pt>
                <c:pt idx="93">
                  <c:v>30.457599999999999</c:v>
                </c:pt>
                <c:pt idx="94">
                  <c:v>30.126799999999999</c:v>
                </c:pt>
                <c:pt idx="95">
                  <c:v>29.659500000000001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8-481D-81B8-1BB6404710A5}"/>
            </c:ext>
          </c:extLst>
        </c:ser>
        <c:ser>
          <c:idx val="1"/>
          <c:order val="1"/>
          <c:tx>
            <c:strRef>
              <c:f>'Сальвадор-Бриньоли'!$E$2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'Сальвадор-Бриньоли'!$A$3:$A$127</c:f>
              <c:numCache>
                <c:formatCode>General</c:formatCode>
                <c:ptCount val="125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  <c:pt idx="96">
                  <c:v>1995</c:v>
                </c:pt>
                <c:pt idx="97">
                  <c:v>1996</c:v>
                </c:pt>
                <c:pt idx="98">
                  <c:v>1997</c:v>
                </c:pt>
                <c:pt idx="99">
                  <c:v>1998</c:v>
                </c:pt>
                <c:pt idx="100">
                  <c:v>1999</c:v>
                </c:pt>
                <c:pt idx="101">
                  <c:v>2000</c:v>
                </c:pt>
                <c:pt idx="102">
                  <c:v>2001</c:v>
                </c:pt>
                <c:pt idx="103">
                  <c:v>2002</c:v>
                </c:pt>
                <c:pt idx="104">
                  <c:v>2003</c:v>
                </c:pt>
                <c:pt idx="105">
                  <c:v>2004</c:v>
                </c:pt>
                <c:pt idx="106">
                  <c:v>2005</c:v>
                </c:pt>
                <c:pt idx="107">
                  <c:v>2006</c:v>
                </c:pt>
                <c:pt idx="108">
                  <c:v>2007</c:v>
                </c:pt>
                <c:pt idx="109">
                  <c:v>2008</c:v>
                </c:pt>
                <c:pt idx="110">
                  <c:v>2009</c:v>
                </c:pt>
                <c:pt idx="111">
                  <c:v>2010</c:v>
                </c:pt>
                <c:pt idx="112">
                  <c:v>2011</c:v>
                </c:pt>
                <c:pt idx="113">
                  <c:v>2012</c:v>
                </c:pt>
                <c:pt idx="114">
                  <c:v>2013</c:v>
                </c:pt>
                <c:pt idx="115">
                  <c:v>2014</c:v>
                </c:pt>
                <c:pt idx="116">
                  <c:v>2015</c:v>
                </c:pt>
                <c:pt idx="117">
                  <c:v>2016</c:v>
                </c:pt>
                <c:pt idx="118">
                  <c:v>2017</c:v>
                </c:pt>
                <c:pt idx="119">
                  <c:v>2018</c:v>
                </c:pt>
                <c:pt idx="120">
                  <c:v>2019</c:v>
                </c:pt>
                <c:pt idx="121">
                  <c:v>2020</c:v>
                </c:pt>
                <c:pt idx="122">
                  <c:v>2021</c:v>
                </c:pt>
                <c:pt idx="123">
                  <c:v>2022</c:v>
                </c:pt>
                <c:pt idx="124">
                  <c:v>2023</c:v>
                </c:pt>
              </c:numCache>
            </c:numRef>
          </c:cat>
          <c:val>
            <c:numRef>
              <c:f>'Сальвадор-Бриньоли'!$E$3:$E$127</c:f>
              <c:numCache>
                <c:formatCode>0.00</c:formatCode>
                <c:ptCount val="125"/>
                <c:pt idx="0">
                  <c:v>23.369900000000001</c:v>
                </c:pt>
                <c:pt idx="1">
                  <c:v>24.5138</c:v>
                </c:pt>
                <c:pt idx="2">
                  <c:v>25.8797</c:v>
                </c:pt>
                <c:pt idx="3">
                  <c:v>27.230899999999998</c:v>
                </c:pt>
                <c:pt idx="4">
                  <c:v>28.2226</c:v>
                </c:pt>
                <c:pt idx="5">
                  <c:v>28.530100000000001</c:v>
                </c:pt>
                <c:pt idx="6">
                  <c:v>28.545999999999999</c:v>
                </c:pt>
                <c:pt idx="7">
                  <c:v>28.3569</c:v>
                </c:pt>
                <c:pt idx="8">
                  <c:v>28.156199999999998</c:v>
                </c:pt>
                <c:pt idx="9">
                  <c:v>28.021799999999999</c:v>
                </c:pt>
                <c:pt idx="10">
                  <c:v>27.964600000000001</c:v>
                </c:pt>
                <c:pt idx="11">
                  <c:v>27.933</c:v>
                </c:pt>
                <c:pt idx="12">
                  <c:v>27.874500000000001</c:v>
                </c:pt>
                <c:pt idx="13">
                  <c:v>28.093900000000001</c:v>
                </c:pt>
                <c:pt idx="14">
                  <c:v>29.101400000000002</c:v>
                </c:pt>
                <c:pt idx="15">
                  <c:v>31.055900000000001</c:v>
                </c:pt>
                <c:pt idx="16">
                  <c:v>33.518599999999999</c:v>
                </c:pt>
                <c:pt idx="17">
                  <c:v>35.023099999999999</c:v>
                </c:pt>
                <c:pt idx="18">
                  <c:v>34.903500000000001</c:v>
                </c:pt>
                <c:pt idx="19">
                  <c:v>33.813200000000002</c:v>
                </c:pt>
                <c:pt idx="20">
                  <c:v>32.224699999999999</c:v>
                </c:pt>
                <c:pt idx="21">
                  <c:v>30.572299999999998</c:v>
                </c:pt>
                <c:pt idx="22">
                  <c:v>29.089099999999998</c:v>
                </c:pt>
                <c:pt idx="23">
                  <c:v>28.021599999999999</c:v>
                </c:pt>
                <c:pt idx="24">
                  <c:v>27.684699999999999</c:v>
                </c:pt>
                <c:pt idx="25">
                  <c:v>28.180900000000001</c:v>
                </c:pt>
                <c:pt idx="26">
                  <c:v>28.755800000000001</c:v>
                </c:pt>
                <c:pt idx="27">
                  <c:v>29.0609</c:v>
                </c:pt>
                <c:pt idx="28">
                  <c:v>28.8203</c:v>
                </c:pt>
                <c:pt idx="29">
                  <c:v>28.588100000000001</c:v>
                </c:pt>
                <c:pt idx="30">
                  <c:v>28.398399999999999</c:v>
                </c:pt>
                <c:pt idx="31">
                  <c:v>28.255500000000001</c:v>
                </c:pt>
                <c:pt idx="32">
                  <c:v>28.356200000000001</c:v>
                </c:pt>
                <c:pt idx="33">
                  <c:v>28.706</c:v>
                </c:pt>
                <c:pt idx="34">
                  <c:v>29.2133</c:v>
                </c:pt>
                <c:pt idx="35">
                  <c:v>29.453299999999999</c:v>
                </c:pt>
                <c:pt idx="36">
                  <c:v>28.9864</c:v>
                </c:pt>
                <c:pt idx="37">
                  <c:v>27.828399999999998</c:v>
                </c:pt>
                <c:pt idx="38">
                  <c:v>26.507999999999999</c:v>
                </c:pt>
                <c:pt idx="39">
                  <c:v>25.3779</c:v>
                </c:pt>
                <c:pt idx="40">
                  <c:v>24.683499999999999</c:v>
                </c:pt>
                <c:pt idx="41">
                  <c:v>24.4605</c:v>
                </c:pt>
                <c:pt idx="42">
                  <c:v>24.655899999999999</c:v>
                </c:pt>
                <c:pt idx="43">
                  <c:v>25.020499999999998</c:v>
                </c:pt>
                <c:pt idx="44">
                  <c:v>24.866</c:v>
                </c:pt>
                <c:pt idx="45">
                  <c:v>24.030200000000001</c:v>
                </c:pt>
                <c:pt idx="46">
                  <c:v>22.855399999999999</c:v>
                </c:pt>
                <c:pt idx="47">
                  <c:v>21.65</c:v>
                </c:pt>
                <c:pt idx="48">
                  <c:v>20.559200000000001</c:v>
                </c:pt>
                <c:pt idx="49">
                  <c:v>19.624400000000001</c:v>
                </c:pt>
                <c:pt idx="50">
                  <c:v>18.893000000000001</c:v>
                </c:pt>
                <c:pt idx="51">
                  <c:v>18.485600000000002</c:v>
                </c:pt>
                <c:pt idx="52">
                  <c:v>18.3781</c:v>
                </c:pt>
                <c:pt idx="53">
                  <c:v>18.369499999999999</c:v>
                </c:pt>
                <c:pt idx="54">
                  <c:v>18.210999999999999</c:v>
                </c:pt>
                <c:pt idx="55">
                  <c:v>17.931799999999999</c:v>
                </c:pt>
                <c:pt idx="56">
                  <c:v>17.5212</c:v>
                </c:pt>
                <c:pt idx="57">
                  <c:v>17.069800000000001</c:v>
                </c:pt>
                <c:pt idx="58">
                  <c:v>16.684200000000001</c:v>
                </c:pt>
                <c:pt idx="59">
                  <c:v>16.152899999999999</c:v>
                </c:pt>
                <c:pt idx="60">
                  <c:v>15.4497</c:v>
                </c:pt>
                <c:pt idx="61">
                  <c:v>14.7376</c:v>
                </c:pt>
                <c:pt idx="62">
                  <c:v>14.133800000000001</c:v>
                </c:pt>
                <c:pt idx="63">
                  <c:v>13.642099999999999</c:v>
                </c:pt>
                <c:pt idx="64">
                  <c:v>13.1614</c:v>
                </c:pt>
                <c:pt idx="65">
                  <c:v>12.674099999999999</c:v>
                </c:pt>
                <c:pt idx="66">
                  <c:v>12.1944</c:v>
                </c:pt>
                <c:pt idx="67">
                  <c:v>11.773899999999999</c:v>
                </c:pt>
                <c:pt idx="68">
                  <c:v>11.477</c:v>
                </c:pt>
                <c:pt idx="69">
                  <c:v>11.3574</c:v>
                </c:pt>
                <c:pt idx="70">
                  <c:v>11.339600000000001</c:v>
                </c:pt>
                <c:pt idx="71">
                  <c:v>11.244400000000001</c:v>
                </c:pt>
                <c:pt idx="72">
                  <c:v>10.9968</c:v>
                </c:pt>
                <c:pt idx="73">
                  <c:v>10.778700000000001</c:v>
                </c:pt>
                <c:pt idx="74">
                  <c:v>10.5831</c:v>
                </c:pt>
                <c:pt idx="75">
                  <c:v>10.4527</c:v>
                </c:pt>
                <c:pt idx="76">
                  <c:v>10.432</c:v>
                </c:pt>
                <c:pt idx="77">
                  <c:v>10.4528</c:v>
                </c:pt>
                <c:pt idx="78">
                  <c:v>10.5205</c:v>
                </c:pt>
                <c:pt idx="79">
                  <c:v>10.617900000000001</c:v>
                </c:pt>
                <c:pt idx="80">
                  <c:v>10.793699999999999</c:v>
                </c:pt>
                <c:pt idx="81">
                  <c:v>12.02</c:v>
                </c:pt>
                <c:pt idx="82">
                  <c:v>11.45</c:v>
                </c:pt>
                <c:pt idx="83">
                  <c:v>10.2668</c:v>
                </c:pt>
                <c:pt idx="84">
                  <c:v>9.6508000000000003</c:v>
                </c:pt>
                <c:pt idx="85">
                  <c:v>8.9915000000000003</c:v>
                </c:pt>
                <c:pt idx="86">
                  <c:v>8.4338999999999995</c:v>
                </c:pt>
                <c:pt idx="87">
                  <c:v>8.0527999999999995</c:v>
                </c:pt>
                <c:pt idx="88">
                  <c:v>7.8579999999999997</c:v>
                </c:pt>
                <c:pt idx="89">
                  <c:v>7.7611999999999997</c:v>
                </c:pt>
                <c:pt idx="90">
                  <c:v>7.6978999999999997</c:v>
                </c:pt>
                <c:pt idx="91">
                  <c:v>7.6376999999999997</c:v>
                </c:pt>
                <c:pt idx="92">
                  <c:v>7.5728</c:v>
                </c:pt>
                <c:pt idx="93">
                  <c:v>7.5313999999999997</c:v>
                </c:pt>
                <c:pt idx="94">
                  <c:v>7.5034000000000001</c:v>
                </c:pt>
                <c:pt idx="95">
                  <c:v>7.4645999999999999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8-481D-81B8-1BB6404710A5}"/>
            </c:ext>
          </c:extLst>
        </c:ser>
        <c:ser>
          <c:idx val="2"/>
          <c:order val="2"/>
          <c:tx>
            <c:strRef>
              <c:f>'Сальвадор-Бриньоли'!$F$2</c:f>
              <c:strCache>
                <c:ptCount val="1"/>
                <c:pt idx="0">
                  <c:v>р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'Сальвадор-Бриньоли'!$A$3:$A$127</c:f>
              <c:numCache>
                <c:formatCode>General</c:formatCode>
                <c:ptCount val="125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  <c:pt idx="96">
                  <c:v>1995</c:v>
                </c:pt>
                <c:pt idx="97">
                  <c:v>1996</c:v>
                </c:pt>
                <c:pt idx="98">
                  <c:v>1997</c:v>
                </c:pt>
                <c:pt idx="99">
                  <c:v>1998</c:v>
                </c:pt>
                <c:pt idx="100">
                  <c:v>1999</c:v>
                </c:pt>
                <c:pt idx="101">
                  <c:v>2000</c:v>
                </c:pt>
                <c:pt idx="102">
                  <c:v>2001</c:v>
                </c:pt>
                <c:pt idx="103">
                  <c:v>2002</c:v>
                </c:pt>
                <c:pt idx="104">
                  <c:v>2003</c:v>
                </c:pt>
                <c:pt idx="105">
                  <c:v>2004</c:v>
                </c:pt>
                <c:pt idx="106">
                  <c:v>2005</c:v>
                </c:pt>
                <c:pt idx="107">
                  <c:v>2006</c:v>
                </c:pt>
                <c:pt idx="108">
                  <c:v>2007</c:v>
                </c:pt>
                <c:pt idx="109">
                  <c:v>2008</c:v>
                </c:pt>
                <c:pt idx="110">
                  <c:v>2009</c:v>
                </c:pt>
                <c:pt idx="111">
                  <c:v>2010</c:v>
                </c:pt>
                <c:pt idx="112">
                  <c:v>2011</c:v>
                </c:pt>
                <c:pt idx="113">
                  <c:v>2012</c:v>
                </c:pt>
                <c:pt idx="114">
                  <c:v>2013</c:v>
                </c:pt>
                <c:pt idx="115">
                  <c:v>2014</c:v>
                </c:pt>
                <c:pt idx="116">
                  <c:v>2015</c:v>
                </c:pt>
                <c:pt idx="117">
                  <c:v>2016</c:v>
                </c:pt>
                <c:pt idx="118">
                  <c:v>2017</c:v>
                </c:pt>
                <c:pt idx="119">
                  <c:v>2018</c:v>
                </c:pt>
                <c:pt idx="120">
                  <c:v>2019</c:v>
                </c:pt>
                <c:pt idx="121">
                  <c:v>2020</c:v>
                </c:pt>
                <c:pt idx="122">
                  <c:v>2021</c:v>
                </c:pt>
                <c:pt idx="123">
                  <c:v>2022</c:v>
                </c:pt>
                <c:pt idx="124">
                  <c:v>2023</c:v>
                </c:pt>
              </c:numCache>
            </c:numRef>
          </c:cat>
          <c:val>
            <c:numRef>
              <c:f>'Сальвадор-Бриньоли'!$F$3:$F$127</c:f>
              <c:numCache>
                <c:formatCode>0.00</c:formatCode>
                <c:ptCount val="125"/>
                <c:pt idx="51" formatCode="0.0">
                  <c:v>46.9</c:v>
                </c:pt>
                <c:pt idx="52" formatCode="0.0">
                  <c:v>47</c:v>
                </c:pt>
                <c:pt idx="53" formatCode="0.0">
                  <c:v>47.2</c:v>
                </c:pt>
                <c:pt idx="54" formatCode="0.0">
                  <c:v>47.3</c:v>
                </c:pt>
                <c:pt idx="55" formatCode="0.0">
                  <c:v>47.4</c:v>
                </c:pt>
                <c:pt idx="56" formatCode="0.0">
                  <c:v>47.5</c:v>
                </c:pt>
                <c:pt idx="57" formatCode="0.0">
                  <c:v>47.4</c:v>
                </c:pt>
                <c:pt idx="58" formatCode="0.0">
                  <c:v>47.5</c:v>
                </c:pt>
                <c:pt idx="59" formatCode="0.0">
                  <c:v>47.4</c:v>
                </c:pt>
                <c:pt idx="60" formatCode="0.0">
                  <c:v>47.2</c:v>
                </c:pt>
                <c:pt idx="61" formatCode="0.0">
                  <c:v>47</c:v>
                </c:pt>
                <c:pt idx="62" formatCode="0.0">
                  <c:v>47</c:v>
                </c:pt>
                <c:pt idx="63" formatCode="0.0">
                  <c:v>47.1</c:v>
                </c:pt>
                <c:pt idx="64" formatCode="0.0">
                  <c:v>47</c:v>
                </c:pt>
                <c:pt idx="65" formatCode="0.0">
                  <c:v>46.8</c:v>
                </c:pt>
                <c:pt idx="66" formatCode="0.0">
                  <c:v>46.3</c:v>
                </c:pt>
                <c:pt idx="67" formatCode="0.0">
                  <c:v>45.7</c:v>
                </c:pt>
                <c:pt idx="68" formatCode="0.0">
                  <c:v>45.1</c:v>
                </c:pt>
                <c:pt idx="69" formatCode="0.0">
                  <c:v>44.3</c:v>
                </c:pt>
                <c:pt idx="70" formatCode="0.0">
                  <c:v>43.5</c:v>
                </c:pt>
                <c:pt idx="71" formatCode="0.0">
                  <c:v>42.8</c:v>
                </c:pt>
                <c:pt idx="72" formatCode="0.0">
                  <c:v>42.8</c:v>
                </c:pt>
                <c:pt idx="73" formatCode="0.0">
                  <c:v>42.5</c:v>
                </c:pt>
                <c:pt idx="74" formatCode="0.0">
                  <c:v>42.2</c:v>
                </c:pt>
                <c:pt idx="75" formatCode="0.0">
                  <c:v>41.9</c:v>
                </c:pt>
                <c:pt idx="76" formatCode="0.0">
                  <c:v>41.5</c:v>
                </c:pt>
                <c:pt idx="77" formatCode="0.0">
                  <c:v>41.2</c:v>
                </c:pt>
                <c:pt idx="78" formatCode="0.0">
                  <c:v>40.799999999999997</c:v>
                </c:pt>
                <c:pt idx="79" formatCode="0.0">
                  <c:v>40.4</c:v>
                </c:pt>
                <c:pt idx="80" formatCode="0.0">
                  <c:v>40.1</c:v>
                </c:pt>
                <c:pt idx="81" formatCode="0.0">
                  <c:v>39.799999999999997</c:v>
                </c:pt>
                <c:pt idx="82" formatCode="0.0">
                  <c:v>39.6</c:v>
                </c:pt>
                <c:pt idx="83" formatCode="0.0">
                  <c:v>38.6</c:v>
                </c:pt>
                <c:pt idx="84" formatCode="0.0">
                  <c:v>37.700000000000003</c:v>
                </c:pt>
                <c:pt idx="85" formatCode="0.0">
                  <c:v>36.700000000000003</c:v>
                </c:pt>
                <c:pt idx="86" formatCode="0.0">
                  <c:v>35.700000000000003</c:v>
                </c:pt>
                <c:pt idx="87" formatCode="0.0">
                  <c:v>35.1</c:v>
                </c:pt>
                <c:pt idx="88" formatCode="0.0">
                  <c:v>35.200000000000003</c:v>
                </c:pt>
                <c:pt idx="89" formatCode="0.0">
                  <c:v>34.9</c:v>
                </c:pt>
                <c:pt idx="90" formatCode="0.0">
                  <c:v>34.4</c:v>
                </c:pt>
                <c:pt idx="91" formatCode="0.0">
                  <c:v>33.700000000000003</c:v>
                </c:pt>
                <c:pt idx="92" formatCode="0.0">
                  <c:v>33.1</c:v>
                </c:pt>
                <c:pt idx="93" formatCode="0.0">
                  <c:v>32.200000000000003</c:v>
                </c:pt>
                <c:pt idx="94" formatCode="0.0">
                  <c:v>31.3</c:v>
                </c:pt>
                <c:pt idx="95" formatCode="0.0">
                  <c:v>31</c:v>
                </c:pt>
                <c:pt idx="96" formatCode="0.0">
                  <c:v>30.8</c:v>
                </c:pt>
                <c:pt idx="97" formatCode="0.0">
                  <c:v>30.3</c:v>
                </c:pt>
                <c:pt idx="98" formatCode="0.0">
                  <c:v>29.6</c:v>
                </c:pt>
                <c:pt idx="99" formatCode="0.0">
                  <c:v>29.4</c:v>
                </c:pt>
                <c:pt idx="100" formatCode="0.0">
                  <c:v>28.3</c:v>
                </c:pt>
                <c:pt idx="101" formatCode="0.0">
                  <c:v>27.1</c:v>
                </c:pt>
                <c:pt idx="102" formatCode="0.0">
                  <c:v>25.8</c:v>
                </c:pt>
                <c:pt idx="103" formatCode="0.0">
                  <c:v>24.4</c:v>
                </c:pt>
                <c:pt idx="104" formatCode="0.0">
                  <c:v>23.1</c:v>
                </c:pt>
                <c:pt idx="105" formatCode="0.0">
                  <c:v>22.1</c:v>
                </c:pt>
                <c:pt idx="106" formatCode="0.0">
                  <c:v>21.4</c:v>
                </c:pt>
                <c:pt idx="107" formatCode="0.0">
                  <c:v>21</c:v>
                </c:pt>
                <c:pt idx="108" formatCode="0.0">
                  <c:v>20.6</c:v>
                </c:pt>
                <c:pt idx="109" formatCode="0.0">
                  <c:v>20</c:v>
                </c:pt>
                <c:pt idx="110" formatCode="0.0">
                  <c:v>19.8</c:v>
                </c:pt>
                <c:pt idx="111" formatCode="0.0">
                  <c:v>19.7</c:v>
                </c:pt>
                <c:pt idx="112" formatCode="0.0">
                  <c:v>19.600000000000001</c:v>
                </c:pt>
                <c:pt idx="113" formatCode="0.0">
                  <c:v>19.399999999999999</c:v>
                </c:pt>
                <c:pt idx="114" formatCode="0.0">
                  <c:v>19.2</c:v>
                </c:pt>
                <c:pt idx="115" formatCode="0.0">
                  <c:v>19</c:v>
                </c:pt>
                <c:pt idx="116" formatCode="0.0">
                  <c:v>18.600000000000001</c:v>
                </c:pt>
                <c:pt idx="117" formatCode="0.0">
                  <c:v>17.7</c:v>
                </c:pt>
                <c:pt idx="118" formatCode="0.0">
                  <c:v>17.100000000000001</c:v>
                </c:pt>
                <c:pt idx="119" formatCode="0.0">
                  <c:v>16.7</c:v>
                </c:pt>
                <c:pt idx="120" formatCode="0.0">
                  <c:v>16.600000000000001</c:v>
                </c:pt>
                <c:pt idx="121" formatCode="0.0">
                  <c:v>16.3</c:v>
                </c:pt>
                <c:pt idx="122" formatCode="0.0">
                  <c:v>16.2</c:v>
                </c:pt>
                <c:pt idx="123" formatCode="0.0">
                  <c:v>15.9</c:v>
                </c:pt>
                <c:pt idx="124" formatCode="0.0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8-481D-81B8-1BB6404710A5}"/>
            </c:ext>
          </c:extLst>
        </c:ser>
        <c:ser>
          <c:idx val="3"/>
          <c:order val="3"/>
          <c:tx>
            <c:strRef>
              <c:f>'Сальвадор-Бриньоли'!$G$2</c:f>
              <c:strCache>
                <c:ptCount val="1"/>
                <c:pt idx="0">
                  <c:v>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'Сальвадор-Бриньоли'!$A$3:$A$127</c:f>
              <c:numCache>
                <c:formatCode>General</c:formatCode>
                <c:ptCount val="125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  <c:pt idx="96">
                  <c:v>1995</c:v>
                </c:pt>
                <c:pt idx="97">
                  <c:v>1996</c:v>
                </c:pt>
                <c:pt idx="98">
                  <c:v>1997</c:v>
                </c:pt>
                <c:pt idx="99">
                  <c:v>1998</c:v>
                </c:pt>
                <c:pt idx="100">
                  <c:v>1999</c:v>
                </c:pt>
                <c:pt idx="101">
                  <c:v>2000</c:v>
                </c:pt>
                <c:pt idx="102">
                  <c:v>2001</c:v>
                </c:pt>
                <c:pt idx="103">
                  <c:v>2002</c:v>
                </c:pt>
                <c:pt idx="104">
                  <c:v>2003</c:v>
                </c:pt>
                <c:pt idx="105">
                  <c:v>2004</c:v>
                </c:pt>
                <c:pt idx="106">
                  <c:v>2005</c:v>
                </c:pt>
                <c:pt idx="107">
                  <c:v>2006</c:v>
                </c:pt>
                <c:pt idx="108">
                  <c:v>2007</c:v>
                </c:pt>
                <c:pt idx="109">
                  <c:v>2008</c:v>
                </c:pt>
                <c:pt idx="110">
                  <c:v>2009</c:v>
                </c:pt>
                <c:pt idx="111">
                  <c:v>2010</c:v>
                </c:pt>
                <c:pt idx="112">
                  <c:v>2011</c:v>
                </c:pt>
                <c:pt idx="113">
                  <c:v>2012</c:v>
                </c:pt>
                <c:pt idx="114">
                  <c:v>2013</c:v>
                </c:pt>
                <c:pt idx="115">
                  <c:v>2014</c:v>
                </c:pt>
                <c:pt idx="116">
                  <c:v>2015</c:v>
                </c:pt>
                <c:pt idx="117">
                  <c:v>2016</c:v>
                </c:pt>
                <c:pt idx="118">
                  <c:v>2017</c:v>
                </c:pt>
                <c:pt idx="119">
                  <c:v>2018</c:v>
                </c:pt>
                <c:pt idx="120">
                  <c:v>2019</c:v>
                </c:pt>
                <c:pt idx="121">
                  <c:v>2020</c:v>
                </c:pt>
                <c:pt idx="122">
                  <c:v>2021</c:v>
                </c:pt>
                <c:pt idx="123">
                  <c:v>2022</c:v>
                </c:pt>
                <c:pt idx="124">
                  <c:v>2023</c:v>
                </c:pt>
              </c:numCache>
            </c:numRef>
          </c:cat>
          <c:val>
            <c:numRef>
              <c:f>'Сальвадор-Бриньоли'!$G$3:$G$127</c:f>
              <c:numCache>
                <c:formatCode>0.00</c:formatCode>
                <c:ptCount val="125"/>
                <c:pt idx="51" formatCode="0.0">
                  <c:v>21</c:v>
                </c:pt>
                <c:pt idx="52" formatCode="0.0">
                  <c:v>21.4</c:v>
                </c:pt>
                <c:pt idx="53" formatCode="0.0">
                  <c:v>20.7</c:v>
                </c:pt>
                <c:pt idx="54" formatCode="0.0">
                  <c:v>20.5</c:v>
                </c:pt>
                <c:pt idx="55" formatCode="0.0">
                  <c:v>20.100000000000001</c:v>
                </c:pt>
                <c:pt idx="56" formatCode="0.0">
                  <c:v>19.7</c:v>
                </c:pt>
                <c:pt idx="57" formatCode="0.0">
                  <c:v>19.3</c:v>
                </c:pt>
                <c:pt idx="58" formatCode="0.0">
                  <c:v>18.899999999999999</c:v>
                </c:pt>
                <c:pt idx="59" formatCode="0.0">
                  <c:v>18.399999999999999</c:v>
                </c:pt>
                <c:pt idx="60" formatCode="0.0">
                  <c:v>18.100000000000001</c:v>
                </c:pt>
                <c:pt idx="61" formatCode="0.0">
                  <c:v>17.8</c:v>
                </c:pt>
                <c:pt idx="62" formatCode="0.0">
                  <c:v>17.5</c:v>
                </c:pt>
                <c:pt idx="63" formatCode="0.0">
                  <c:v>17.2</c:v>
                </c:pt>
                <c:pt idx="64" formatCode="0.0">
                  <c:v>17</c:v>
                </c:pt>
                <c:pt idx="65" formatCode="0.0">
                  <c:v>16.8</c:v>
                </c:pt>
                <c:pt idx="66" formatCode="0.0">
                  <c:v>16.5</c:v>
                </c:pt>
                <c:pt idx="67" formatCode="0.0">
                  <c:v>16.2</c:v>
                </c:pt>
                <c:pt idx="68" formatCode="0.0">
                  <c:v>16</c:v>
                </c:pt>
                <c:pt idx="69" formatCode="0.0">
                  <c:v>15.9</c:v>
                </c:pt>
                <c:pt idx="70" formatCode="0.0">
                  <c:v>15.5</c:v>
                </c:pt>
                <c:pt idx="71" formatCode="0.0">
                  <c:v>15.4</c:v>
                </c:pt>
                <c:pt idx="72" formatCode="0.0">
                  <c:v>15</c:v>
                </c:pt>
                <c:pt idx="73" formatCode="0.0">
                  <c:v>14.6</c:v>
                </c:pt>
                <c:pt idx="74" formatCode="0.0">
                  <c:v>13.9</c:v>
                </c:pt>
                <c:pt idx="75" formatCode="0.0">
                  <c:v>13.7</c:v>
                </c:pt>
                <c:pt idx="76" formatCode="0.0">
                  <c:v>13.2</c:v>
                </c:pt>
                <c:pt idx="77" formatCode="0.0">
                  <c:v>12.5</c:v>
                </c:pt>
                <c:pt idx="78" formatCode="0.0">
                  <c:v>12.5</c:v>
                </c:pt>
                <c:pt idx="79" formatCode="0.0">
                  <c:v>12.1</c:v>
                </c:pt>
                <c:pt idx="80" formatCode="0.0">
                  <c:v>12.5</c:v>
                </c:pt>
                <c:pt idx="81" formatCode="0.0">
                  <c:v>15.2</c:v>
                </c:pt>
                <c:pt idx="82" formatCode="0.0">
                  <c:v>13.9</c:v>
                </c:pt>
                <c:pt idx="83" formatCode="0.0">
                  <c:v>12.4</c:v>
                </c:pt>
                <c:pt idx="84" formatCode="0.0">
                  <c:v>11.8</c:v>
                </c:pt>
                <c:pt idx="85" formatCode="0.0">
                  <c:v>10.6</c:v>
                </c:pt>
                <c:pt idx="86" formatCode="0.0">
                  <c:v>9.6999999999999993</c:v>
                </c:pt>
                <c:pt idx="87" formatCode="0.0">
                  <c:v>9</c:v>
                </c:pt>
                <c:pt idx="88" formatCode="0.0">
                  <c:v>9</c:v>
                </c:pt>
                <c:pt idx="89" formatCode="0.0">
                  <c:v>8.6999999999999993</c:v>
                </c:pt>
                <c:pt idx="90" formatCode="0.0">
                  <c:v>8.1</c:v>
                </c:pt>
                <c:pt idx="91" formatCode="0.0">
                  <c:v>7.7</c:v>
                </c:pt>
                <c:pt idx="92" formatCode="0.0">
                  <c:v>7.5</c:v>
                </c:pt>
                <c:pt idx="93" formatCode="0.0">
                  <c:v>7.3</c:v>
                </c:pt>
                <c:pt idx="94" formatCode="0.0">
                  <c:v>6.9</c:v>
                </c:pt>
                <c:pt idx="95" formatCode="0.0">
                  <c:v>6.8</c:v>
                </c:pt>
                <c:pt idx="96" formatCode="0.0">
                  <c:v>6.8</c:v>
                </c:pt>
                <c:pt idx="97" formatCode="0.0">
                  <c:v>6.7</c:v>
                </c:pt>
                <c:pt idx="98" formatCode="0.0">
                  <c:v>6.6</c:v>
                </c:pt>
                <c:pt idx="99" formatCode="0.0">
                  <c:v>6.6</c:v>
                </c:pt>
                <c:pt idx="100" formatCode="0.0">
                  <c:v>6.5</c:v>
                </c:pt>
                <c:pt idx="101" formatCode="0.0">
                  <c:v>6.6</c:v>
                </c:pt>
                <c:pt idx="102" formatCode="0.0">
                  <c:v>6.7</c:v>
                </c:pt>
                <c:pt idx="103" formatCode="0.0">
                  <c:v>6.7</c:v>
                </c:pt>
                <c:pt idx="104" formatCode="0.0">
                  <c:v>6.8</c:v>
                </c:pt>
                <c:pt idx="105" formatCode="0.0">
                  <c:v>6.9</c:v>
                </c:pt>
                <c:pt idx="106" formatCode="0.0">
                  <c:v>7.2</c:v>
                </c:pt>
                <c:pt idx="107" formatCode="0.0">
                  <c:v>7.5</c:v>
                </c:pt>
                <c:pt idx="108" formatCode="0.0">
                  <c:v>7.8</c:v>
                </c:pt>
                <c:pt idx="109" formatCode="0.0">
                  <c:v>7.6</c:v>
                </c:pt>
                <c:pt idx="110" formatCode="0.0">
                  <c:v>7.5</c:v>
                </c:pt>
                <c:pt idx="111" formatCode="0.0">
                  <c:v>7.2</c:v>
                </c:pt>
                <c:pt idx="112" formatCode="0.0">
                  <c:v>7.1</c:v>
                </c:pt>
                <c:pt idx="113" formatCode="0.0">
                  <c:v>7</c:v>
                </c:pt>
                <c:pt idx="114" formatCode="0.0">
                  <c:v>7.2</c:v>
                </c:pt>
                <c:pt idx="115" formatCode="0.0">
                  <c:v>7.2</c:v>
                </c:pt>
                <c:pt idx="116" formatCode="0.0">
                  <c:v>7.4</c:v>
                </c:pt>
                <c:pt idx="117" formatCode="0.0">
                  <c:v>7.4</c:v>
                </c:pt>
                <c:pt idx="118" formatCode="0.0">
                  <c:v>7.5</c:v>
                </c:pt>
                <c:pt idx="119" formatCode="0.0">
                  <c:v>7.4</c:v>
                </c:pt>
                <c:pt idx="120" formatCode="0.0">
                  <c:v>7.4</c:v>
                </c:pt>
                <c:pt idx="121" formatCode="0.0">
                  <c:v>8.6</c:v>
                </c:pt>
                <c:pt idx="122" formatCode="0.0">
                  <c:v>8.6999999999999993</c:v>
                </c:pt>
                <c:pt idx="123" formatCode="0.0">
                  <c:v>7.5</c:v>
                </c:pt>
                <c:pt idx="124" formatCode="0.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48-481D-81B8-1BB640471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531295"/>
        <c:axId val="1033529855"/>
      </c:lineChart>
      <c:catAx>
        <c:axId val="103353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29855"/>
        <c:crosses val="autoZero"/>
        <c:auto val="1"/>
        <c:lblAlgn val="ctr"/>
        <c:lblOffset val="100"/>
        <c:noMultiLvlLbl val="0"/>
      </c:catAx>
      <c:valAx>
        <c:axId val="10335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53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Сальвадор</a:t>
            </a:r>
            <a:r>
              <a:rPr lang="en-US" sz="1800" b="1" i="0" baseline="0">
                <a:effectLst/>
              </a:rPr>
              <a:t> (</a:t>
            </a:r>
            <a:r>
              <a:rPr lang="ru-RU" sz="1800" b="1" i="0" baseline="0">
                <a:effectLst/>
              </a:rPr>
              <a:t>Бриньоли 2015 </a:t>
            </a:r>
            <a:r>
              <a:rPr lang="en-US" sz="1800" b="1" i="0" baseline="0">
                <a:effectLst/>
              </a:rPr>
              <a:t>+ WPP)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'Сальвадор-Бриньоли'!$K$2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'Сальвадор-Бриньоли'!$J$3:$J$127</c:f>
              <c:numCache>
                <c:formatCode>General</c:formatCode>
                <c:ptCount val="125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  <c:pt idx="96">
                  <c:v>1995</c:v>
                </c:pt>
                <c:pt idx="97">
                  <c:v>1996</c:v>
                </c:pt>
                <c:pt idx="98">
                  <c:v>1997</c:v>
                </c:pt>
                <c:pt idx="99">
                  <c:v>1998</c:v>
                </c:pt>
                <c:pt idx="100">
                  <c:v>1999</c:v>
                </c:pt>
                <c:pt idx="101">
                  <c:v>2000</c:v>
                </c:pt>
                <c:pt idx="102">
                  <c:v>2001</c:v>
                </c:pt>
                <c:pt idx="103">
                  <c:v>2002</c:v>
                </c:pt>
                <c:pt idx="104">
                  <c:v>2003</c:v>
                </c:pt>
                <c:pt idx="105">
                  <c:v>2004</c:v>
                </c:pt>
                <c:pt idx="106">
                  <c:v>2005</c:v>
                </c:pt>
                <c:pt idx="107">
                  <c:v>2006</c:v>
                </c:pt>
                <c:pt idx="108">
                  <c:v>2007</c:v>
                </c:pt>
                <c:pt idx="109">
                  <c:v>2008</c:v>
                </c:pt>
                <c:pt idx="110">
                  <c:v>2009</c:v>
                </c:pt>
                <c:pt idx="111">
                  <c:v>2010</c:v>
                </c:pt>
                <c:pt idx="112">
                  <c:v>2011</c:v>
                </c:pt>
                <c:pt idx="113">
                  <c:v>2012</c:v>
                </c:pt>
                <c:pt idx="114">
                  <c:v>2013</c:v>
                </c:pt>
                <c:pt idx="115">
                  <c:v>2014</c:v>
                </c:pt>
                <c:pt idx="116">
                  <c:v>2015</c:v>
                </c:pt>
                <c:pt idx="117">
                  <c:v>2016</c:v>
                </c:pt>
                <c:pt idx="118">
                  <c:v>2017</c:v>
                </c:pt>
                <c:pt idx="119">
                  <c:v>2018</c:v>
                </c:pt>
                <c:pt idx="120">
                  <c:v>2019</c:v>
                </c:pt>
                <c:pt idx="121">
                  <c:v>2020</c:v>
                </c:pt>
                <c:pt idx="122">
                  <c:v>2021</c:v>
                </c:pt>
                <c:pt idx="123">
                  <c:v>2022</c:v>
                </c:pt>
                <c:pt idx="124">
                  <c:v>2023</c:v>
                </c:pt>
              </c:numCache>
            </c:numRef>
          </c:xVal>
          <c:yVal>
            <c:numRef>
              <c:f>'Сальвадор-Бриньоли'!$K$3:$K$127</c:f>
              <c:numCache>
                <c:formatCode>0.0</c:formatCode>
                <c:ptCount val="125"/>
                <c:pt idx="0">
                  <c:v>42.922400000000003</c:v>
                </c:pt>
                <c:pt idx="1">
                  <c:v>43.319099999999999</c:v>
                </c:pt>
                <c:pt idx="2">
                  <c:v>43.431800000000003</c:v>
                </c:pt>
                <c:pt idx="3">
                  <c:v>43.366500000000002</c:v>
                </c:pt>
                <c:pt idx="4">
                  <c:v>43.408799999999999</c:v>
                </c:pt>
                <c:pt idx="5">
                  <c:v>43.308799999999998</c:v>
                </c:pt>
                <c:pt idx="6">
                  <c:v>43.0002</c:v>
                </c:pt>
                <c:pt idx="7">
                  <c:v>42.710500000000003</c:v>
                </c:pt>
                <c:pt idx="8">
                  <c:v>42.827300000000001</c:v>
                </c:pt>
                <c:pt idx="9">
                  <c:v>43.221200000000003</c:v>
                </c:pt>
                <c:pt idx="10">
                  <c:v>43.470399999999998</c:v>
                </c:pt>
                <c:pt idx="11">
                  <c:v>43.602699999999999</c:v>
                </c:pt>
                <c:pt idx="12">
                  <c:v>43.802500000000002</c:v>
                </c:pt>
                <c:pt idx="13">
                  <c:v>43.863199999999999</c:v>
                </c:pt>
                <c:pt idx="14">
                  <c:v>43.634399999999999</c:v>
                </c:pt>
                <c:pt idx="15">
                  <c:v>43.020699999999998</c:v>
                </c:pt>
                <c:pt idx="16">
                  <c:v>42.092500000000001</c:v>
                </c:pt>
                <c:pt idx="17">
                  <c:v>41.272799999999997</c:v>
                </c:pt>
                <c:pt idx="18">
                  <c:v>41.164200000000001</c:v>
                </c:pt>
                <c:pt idx="19">
                  <c:v>41.504800000000003</c:v>
                </c:pt>
                <c:pt idx="20">
                  <c:v>42.187899999999999</c:v>
                </c:pt>
                <c:pt idx="21">
                  <c:v>42.992100000000001</c:v>
                </c:pt>
                <c:pt idx="22">
                  <c:v>43.473199999999999</c:v>
                </c:pt>
                <c:pt idx="23">
                  <c:v>43.686199999999999</c:v>
                </c:pt>
                <c:pt idx="24">
                  <c:v>44.028700000000001</c:v>
                </c:pt>
                <c:pt idx="25">
                  <c:v>44.322699999999998</c:v>
                </c:pt>
                <c:pt idx="26">
                  <c:v>44.3904</c:v>
                </c:pt>
                <c:pt idx="27">
                  <c:v>44.666800000000002</c:v>
                </c:pt>
                <c:pt idx="28">
                  <c:v>45</c:v>
                </c:pt>
                <c:pt idx="29">
                  <c:v>45.245699999999999</c:v>
                </c:pt>
                <c:pt idx="30">
                  <c:v>45.096299999999999</c:v>
                </c:pt>
                <c:pt idx="31">
                  <c:v>44.832500000000003</c:v>
                </c:pt>
                <c:pt idx="32">
                  <c:v>44.066099999999999</c:v>
                </c:pt>
                <c:pt idx="33">
                  <c:v>42.864600000000003</c:v>
                </c:pt>
                <c:pt idx="34">
                  <c:v>41.970399999999998</c:v>
                </c:pt>
                <c:pt idx="35">
                  <c:v>41.520800000000001</c:v>
                </c:pt>
                <c:pt idx="36">
                  <c:v>41.579900000000002</c:v>
                </c:pt>
                <c:pt idx="37">
                  <c:v>42.1845</c:v>
                </c:pt>
                <c:pt idx="38">
                  <c:v>42.798400000000001</c:v>
                </c:pt>
                <c:pt idx="39">
                  <c:v>43.400399999999998</c:v>
                </c:pt>
                <c:pt idx="40">
                  <c:v>43.68</c:v>
                </c:pt>
                <c:pt idx="41">
                  <c:v>43.493000000000002</c:v>
                </c:pt>
                <c:pt idx="42">
                  <c:v>42.775500000000001</c:v>
                </c:pt>
                <c:pt idx="43">
                  <c:v>41.9223</c:v>
                </c:pt>
                <c:pt idx="44">
                  <c:v>41.2866</c:v>
                </c:pt>
                <c:pt idx="45">
                  <c:v>41.014200000000002</c:v>
                </c:pt>
                <c:pt idx="46">
                  <c:v>41.111800000000002</c:v>
                </c:pt>
                <c:pt idx="47">
                  <c:v>41.568199999999997</c:v>
                </c:pt>
                <c:pt idx="48">
                  <c:v>42.488199999999999</c:v>
                </c:pt>
                <c:pt idx="49">
                  <c:v>43.217199999999998</c:v>
                </c:pt>
                <c:pt idx="50">
                  <c:v>44.011299999999999</c:v>
                </c:pt>
                <c:pt idx="51">
                  <c:v>45.012636174900003</c:v>
                </c:pt>
                <c:pt idx="52">
                  <c:v>45.727726989999994</c:v>
                </c:pt>
                <c:pt idx="53">
                  <c:v>46.210763265399997</c:v>
                </c:pt>
                <c:pt idx="54">
                  <c:v>46.5120540952</c:v>
                </c:pt>
                <c:pt idx="55">
                  <c:v>46.769726747500002</c:v>
                </c:pt>
                <c:pt idx="56">
                  <c:v>47.009545944999999</c:v>
                </c:pt>
                <c:pt idx="57">
                  <c:v>47.112509378399999</c:v>
                </c:pt>
                <c:pt idx="58">
                  <c:v>47.312063824300004</c:v>
                </c:pt>
                <c:pt idx="59">
                  <c:v>47.284236479400001</c:v>
                </c:pt>
                <c:pt idx="60">
                  <c:v>47.147681870500001</c:v>
                </c:pt>
                <c:pt idx="61">
                  <c:v>47</c:v>
                </c:pt>
                <c:pt idx="62">
                  <c:v>47</c:v>
                </c:pt>
                <c:pt idx="63">
                  <c:v>47.1</c:v>
                </c:pt>
                <c:pt idx="64">
                  <c:v>47</c:v>
                </c:pt>
                <c:pt idx="65">
                  <c:v>46.8</c:v>
                </c:pt>
                <c:pt idx="66">
                  <c:v>46.3</c:v>
                </c:pt>
                <c:pt idx="67">
                  <c:v>45.7</c:v>
                </c:pt>
                <c:pt idx="68">
                  <c:v>45.1</c:v>
                </c:pt>
                <c:pt idx="69">
                  <c:v>44.3</c:v>
                </c:pt>
                <c:pt idx="70">
                  <c:v>43.5</c:v>
                </c:pt>
                <c:pt idx="71">
                  <c:v>42.8</c:v>
                </c:pt>
                <c:pt idx="72">
                  <c:v>42.8</c:v>
                </c:pt>
                <c:pt idx="73">
                  <c:v>42.5</c:v>
                </c:pt>
                <c:pt idx="74">
                  <c:v>42.2</c:v>
                </c:pt>
                <c:pt idx="75">
                  <c:v>41.9</c:v>
                </c:pt>
                <c:pt idx="76">
                  <c:v>41.5</c:v>
                </c:pt>
                <c:pt idx="77">
                  <c:v>41.2</c:v>
                </c:pt>
                <c:pt idx="78">
                  <c:v>40.799999999999997</c:v>
                </c:pt>
                <c:pt idx="79">
                  <c:v>40.4</c:v>
                </c:pt>
                <c:pt idx="80">
                  <c:v>40.1</c:v>
                </c:pt>
                <c:pt idx="81">
                  <c:v>39.799999999999997</c:v>
                </c:pt>
                <c:pt idx="82">
                  <c:v>39.6</c:v>
                </c:pt>
                <c:pt idx="83">
                  <c:v>38.6</c:v>
                </c:pt>
                <c:pt idx="84">
                  <c:v>37.700000000000003</c:v>
                </c:pt>
                <c:pt idx="85">
                  <c:v>36.700000000000003</c:v>
                </c:pt>
                <c:pt idx="86">
                  <c:v>35.700000000000003</c:v>
                </c:pt>
                <c:pt idx="87">
                  <c:v>35.1</c:v>
                </c:pt>
                <c:pt idx="88">
                  <c:v>35.200000000000003</c:v>
                </c:pt>
                <c:pt idx="89">
                  <c:v>34.9</c:v>
                </c:pt>
                <c:pt idx="90">
                  <c:v>34.4</c:v>
                </c:pt>
                <c:pt idx="91">
                  <c:v>33.700000000000003</c:v>
                </c:pt>
                <c:pt idx="92">
                  <c:v>33.1</c:v>
                </c:pt>
                <c:pt idx="93">
                  <c:v>32.200000000000003</c:v>
                </c:pt>
                <c:pt idx="94">
                  <c:v>31.3</c:v>
                </c:pt>
                <c:pt idx="95">
                  <c:v>31</c:v>
                </c:pt>
                <c:pt idx="96">
                  <c:v>30.8</c:v>
                </c:pt>
                <c:pt idx="97">
                  <c:v>30.3</c:v>
                </c:pt>
                <c:pt idx="98">
                  <c:v>29.6</c:v>
                </c:pt>
                <c:pt idx="99">
                  <c:v>29.4</c:v>
                </c:pt>
                <c:pt idx="100">
                  <c:v>28.3</c:v>
                </c:pt>
                <c:pt idx="101">
                  <c:v>27.1</c:v>
                </c:pt>
                <c:pt idx="102">
                  <c:v>25.8</c:v>
                </c:pt>
                <c:pt idx="103">
                  <c:v>24.4</c:v>
                </c:pt>
                <c:pt idx="104">
                  <c:v>23.1</c:v>
                </c:pt>
                <c:pt idx="105">
                  <c:v>22.1</c:v>
                </c:pt>
                <c:pt idx="106">
                  <c:v>21.4</c:v>
                </c:pt>
                <c:pt idx="107">
                  <c:v>21</c:v>
                </c:pt>
                <c:pt idx="108">
                  <c:v>20.6</c:v>
                </c:pt>
                <c:pt idx="109">
                  <c:v>20</c:v>
                </c:pt>
                <c:pt idx="110">
                  <c:v>19.8</c:v>
                </c:pt>
                <c:pt idx="111">
                  <c:v>19.7</c:v>
                </c:pt>
                <c:pt idx="112">
                  <c:v>19.600000000000001</c:v>
                </c:pt>
                <c:pt idx="113">
                  <c:v>19.399999999999999</c:v>
                </c:pt>
                <c:pt idx="114">
                  <c:v>19.2</c:v>
                </c:pt>
                <c:pt idx="115">
                  <c:v>19</c:v>
                </c:pt>
                <c:pt idx="116">
                  <c:v>18.600000000000001</c:v>
                </c:pt>
                <c:pt idx="117">
                  <c:v>17.7</c:v>
                </c:pt>
                <c:pt idx="118">
                  <c:v>17.100000000000001</c:v>
                </c:pt>
                <c:pt idx="119">
                  <c:v>16.7</c:v>
                </c:pt>
                <c:pt idx="120">
                  <c:v>16.600000000000001</c:v>
                </c:pt>
                <c:pt idx="121">
                  <c:v>16.3</c:v>
                </c:pt>
                <c:pt idx="122">
                  <c:v>16.2</c:v>
                </c:pt>
                <c:pt idx="123">
                  <c:v>15.9</c:v>
                </c:pt>
                <c:pt idx="124">
                  <c:v>15.8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A1-420D-9FFD-6B293D5DE5F2}"/>
            </c:ext>
          </c:extLst>
        </c:ser>
        <c:ser>
          <c:idx val="1"/>
          <c:order val="1"/>
          <c:tx>
            <c:strRef>
              <c:f>'Сальвадор-Бриньоли'!$L$2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'Сальвадор-Бриньоли'!$J$3:$J$127</c:f>
              <c:numCache>
                <c:formatCode>General</c:formatCode>
                <c:ptCount val="125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  <c:pt idx="96">
                  <c:v>1995</c:v>
                </c:pt>
                <c:pt idx="97">
                  <c:v>1996</c:v>
                </c:pt>
                <c:pt idx="98">
                  <c:v>1997</c:v>
                </c:pt>
                <c:pt idx="99">
                  <c:v>1998</c:v>
                </c:pt>
                <c:pt idx="100">
                  <c:v>1999</c:v>
                </c:pt>
                <c:pt idx="101">
                  <c:v>2000</c:v>
                </c:pt>
                <c:pt idx="102">
                  <c:v>2001</c:v>
                </c:pt>
                <c:pt idx="103">
                  <c:v>2002</c:v>
                </c:pt>
                <c:pt idx="104">
                  <c:v>2003</c:v>
                </c:pt>
                <c:pt idx="105">
                  <c:v>2004</c:v>
                </c:pt>
                <c:pt idx="106">
                  <c:v>2005</c:v>
                </c:pt>
                <c:pt idx="107">
                  <c:v>2006</c:v>
                </c:pt>
                <c:pt idx="108">
                  <c:v>2007</c:v>
                </c:pt>
                <c:pt idx="109">
                  <c:v>2008</c:v>
                </c:pt>
                <c:pt idx="110">
                  <c:v>2009</c:v>
                </c:pt>
                <c:pt idx="111">
                  <c:v>2010</c:v>
                </c:pt>
                <c:pt idx="112">
                  <c:v>2011</c:v>
                </c:pt>
                <c:pt idx="113">
                  <c:v>2012</c:v>
                </c:pt>
                <c:pt idx="114">
                  <c:v>2013</c:v>
                </c:pt>
                <c:pt idx="115">
                  <c:v>2014</c:v>
                </c:pt>
                <c:pt idx="116">
                  <c:v>2015</c:v>
                </c:pt>
                <c:pt idx="117">
                  <c:v>2016</c:v>
                </c:pt>
                <c:pt idx="118">
                  <c:v>2017</c:v>
                </c:pt>
                <c:pt idx="119">
                  <c:v>2018</c:v>
                </c:pt>
                <c:pt idx="120">
                  <c:v>2019</c:v>
                </c:pt>
                <c:pt idx="121">
                  <c:v>2020</c:v>
                </c:pt>
                <c:pt idx="122">
                  <c:v>2021</c:v>
                </c:pt>
                <c:pt idx="123">
                  <c:v>2022</c:v>
                </c:pt>
                <c:pt idx="124">
                  <c:v>2023</c:v>
                </c:pt>
              </c:numCache>
            </c:numRef>
          </c:xVal>
          <c:yVal>
            <c:numRef>
              <c:f>'Сальвадор-Бриньоли'!$L$3:$L$127</c:f>
              <c:numCache>
                <c:formatCode>0.0</c:formatCode>
                <c:ptCount val="125"/>
                <c:pt idx="0">
                  <c:v>23.369900000000001</c:v>
                </c:pt>
                <c:pt idx="1">
                  <c:v>24.5138</c:v>
                </c:pt>
                <c:pt idx="2">
                  <c:v>25.8797</c:v>
                </c:pt>
                <c:pt idx="3">
                  <c:v>27.230899999999998</c:v>
                </c:pt>
                <c:pt idx="4">
                  <c:v>28.2226</c:v>
                </c:pt>
                <c:pt idx="5">
                  <c:v>28.530100000000001</c:v>
                </c:pt>
                <c:pt idx="6">
                  <c:v>28.545999999999999</c:v>
                </c:pt>
                <c:pt idx="7">
                  <c:v>28.3569</c:v>
                </c:pt>
                <c:pt idx="8">
                  <c:v>28.156199999999998</c:v>
                </c:pt>
                <c:pt idx="9">
                  <c:v>28.021799999999999</c:v>
                </c:pt>
                <c:pt idx="10">
                  <c:v>27.964600000000001</c:v>
                </c:pt>
                <c:pt idx="11">
                  <c:v>27.933</c:v>
                </c:pt>
                <c:pt idx="12">
                  <c:v>27.874500000000001</c:v>
                </c:pt>
                <c:pt idx="13">
                  <c:v>28.093900000000001</c:v>
                </c:pt>
                <c:pt idx="14">
                  <c:v>29.101400000000002</c:v>
                </c:pt>
                <c:pt idx="15">
                  <c:v>31.055900000000001</c:v>
                </c:pt>
                <c:pt idx="16">
                  <c:v>33.518599999999999</c:v>
                </c:pt>
                <c:pt idx="17">
                  <c:v>35.023099999999999</c:v>
                </c:pt>
                <c:pt idx="18">
                  <c:v>34.903500000000001</c:v>
                </c:pt>
                <c:pt idx="19">
                  <c:v>33.813200000000002</c:v>
                </c:pt>
                <c:pt idx="20">
                  <c:v>32.224699999999999</c:v>
                </c:pt>
                <c:pt idx="21">
                  <c:v>30.572299999999998</c:v>
                </c:pt>
                <c:pt idx="22">
                  <c:v>29.089099999999998</c:v>
                </c:pt>
                <c:pt idx="23">
                  <c:v>28.021599999999999</c:v>
                </c:pt>
                <c:pt idx="24">
                  <c:v>27.684699999999999</c:v>
                </c:pt>
                <c:pt idx="25">
                  <c:v>28.180900000000001</c:v>
                </c:pt>
                <c:pt idx="26">
                  <c:v>28.755800000000001</c:v>
                </c:pt>
                <c:pt idx="27">
                  <c:v>29.0609</c:v>
                </c:pt>
                <c:pt idx="28">
                  <c:v>28.8203</c:v>
                </c:pt>
                <c:pt idx="29">
                  <c:v>28.588100000000001</c:v>
                </c:pt>
                <c:pt idx="30">
                  <c:v>28.398399999999999</c:v>
                </c:pt>
                <c:pt idx="31">
                  <c:v>28.255500000000001</c:v>
                </c:pt>
                <c:pt idx="32">
                  <c:v>28.356200000000001</c:v>
                </c:pt>
                <c:pt idx="33">
                  <c:v>28.706</c:v>
                </c:pt>
                <c:pt idx="34">
                  <c:v>29.2133</c:v>
                </c:pt>
                <c:pt idx="35">
                  <c:v>29.453299999999999</c:v>
                </c:pt>
                <c:pt idx="36">
                  <c:v>28.9864</c:v>
                </c:pt>
                <c:pt idx="37">
                  <c:v>27.828399999999998</c:v>
                </c:pt>
                <c:pt idx="38">
                  <c:v>26.507999999999999</c:v>
                </c:pt>
                <c:pt idx="39">
                  <c:v>25.3779</c:v>
                </c:pt>
                <c:pt idx="40">
                  <c:v>24.683499999999999</c:v>
                </c:pt>
                <c:pt idx="41">
                  <c:v>24.4605</c:v>
                </c:pt>
                <c:pt idx="42">
                  <c:v>24.655899999999999</c:v>
                </c:pt>
                <c:pt idx="43">
                  <c:v>25.020499999999998</c:v>
                </c:pt>
                <c:pt idx="44">
                  <c:v>24.866</c:v>
                </c:pt>
                <c:pt idx="45">
                  <c:v>24.030200000000001</c:v>
                </c:pt>
                <c:pt idx="46">
                  <c:v>22.855399999999999</c:v>
                </c:pt>
                <c:pt idx="47">
                  <c:v>21.65</c:v>
                </c:pt>
                <c:pt idx="48">
                  <c:v>20.559200000000001</c:v>
                </c:pt>
                <c:pt idx="49">
                  <c:v>19.624400000000001</c:v>
                </c:pt>
                <c:pt idx="50">
                  <c:v>18.893000000000001</c:v>
                </c:pt>
                <c:pt idx="51">
                  <c:v>18.714181589600003</c:v>
                </c:pt>
                <c:pt idx="52">
                  <c:v>18.927535814199999</c:v>
                </c:pt>
                <c:pt idx="53">
                  <c:v>19.005090273500002</c:v>
                </c:pt>
                <c:pt idx="54">
                  <c:v>19.043362803999997</c:v>
                </c:pt>
                <c:pt idx="55">
                  <c:v>18.917344469</c:v>
                </c:pt>
                <c:pt idx="56">
                  <c:v>18.709637353999998</c:v>
                </c:pt>
                <c:pt idx="57">
                  <c:v>18.489018992800002</c:v>
                </c:pt>
                <c:pt idx="58">
                  <c:v>18.295691513399998</c:v>
                </c:pt>
                <c:pt idx="59">
                  <c:v>17.991436772199997</c:v>
                </c:pt>
                <c:pt idx="60">
                  <c:v>17.859063877299999</c:v>
                </c:pt>
                <c:pt idx="61">
                  <c:v>17.8</c:v>
                </c:pt>
                <c:pt idx="62">
                  <c:v>17.5</c:v>
                </c:pt>
                <c:pt idx="63">
                  <c:v>17.2</c:v>
                </c:pt>
                <c:pt idx="64">
                  <c:v>17</c:v>
                </c:pt>
                <c:pt idx="65">
                  <c:v>16.8</c:v>
                </c:pt>
                <c:pt idx="66">
                  <c:v>16.5</c:v>
                </c:pt>
                <c:pt idx="67">
                  <c:v>16.2</c:v>
                </c:pt>
                <c:pt idx="68">
                  <c:v>16</c:v>
                </c:pt>
                <c:pt idx="69">
                  <c:v>15.9</c:v>
                </c:pt>
                <c:pt idx="70">
                  <c:v>15.5</c:v>
                </c:pt>
                <c:pt idx="71">
                  <c:v>15.4</c:v>
                </c:pt>
                <c:pt idx="72">
                  <c:v>15</c:v>
                </c:pt>
                <c:pt idx="73">
                  <c:v>14.6</c:v>
                </c:pt>
                <c:pt idx="74">
                  <c:v>13.9</c:v>
                </c:pt>
                <c:pt idx="75">
                  <c:v>13.7</c:v>
                </c:pt>
                <c:pt idx="76">
                  <c:v>13.2</c:v>
                </c:pt>
                <c:pt idx="77">
                  <c:v>12.5</c:v>
                </c:pt>
                <c:pt idx="78">
                  <c:v>12.5</c:v>
                </c:pt>
                <c:pt idx="79">
                  <c:v>12.1</c:v>
                </c:pt>
                <c:pt idx="80">
                  <c:v>12.5</c:v>
                </c:pt>
                <c:pt idx="81">
                  <c:v>15.2</c:v>
                </c:pt>
                <c:pt idx="82">
                  <c:v>13.9</c:v>
                </c:pt>
                <c:pt idx="83">
                  <c:v>12.4</c:v>
                </c:pt>
                <c:pt idx="84">
                  <c:v>11.8</c:v>
                </c:pt>
                <c:pt idx="85">
                  <c:v>10.6</c:v>
                </c:pt>
                <c:pt idx="86">
                  <c:v>9.6999999999999993</c:v>
                </c:pt>
                <c:pt idx="87">
                  <c:v>9</c:v>
                </c:pt>
                <c:pt idx="88">
                  <c:v>9</c:v>
                </c:pt>
                <c:pt idx="89">
                  <c:v>8.6999999999999993</c:v>
                </c:pt>
                <c:pt idx="90">
                  <c:v>8.1</c:v>
                </c:pt>
                <c:pt idx="91">
                  <c:v>7.7</c:v>
                </c:pt>
                <c:pt idx="92">
                  <c:v>7.5</c:v>
                </c:pt>
                <c:pt idx="93">
                  <c:v>7.3</c:v>
                </c:pt>
                <c:pt idx="94">
                  <c:v>6.9</c:v>
                </c:pt>
                <c:pt idx="95">
                  <c:v>6.8</c:v>
                </c:pt>
                <c:pt idx="96">
                  <c:v>6.8</c:v>
                </c:pt>
                <c:pt idx="97">
                  <c:v>6.7</c:v>
                </c:pt>
                <c:pt idx="98">
                  <c:v>6.6</c:v>
                </c:pt>
                <c:pt idx="99">
                  <c:v>6.6</c:v>
                </c:pt>
                <c:pt idx="100">
                  <c:v>6.5</c:v>
                </c:pt>
                <c:pt idx="101">
                  <c:v>6.6</c:v>
                </c:pt>
                <c:pt idx="102">
                  <c:v>6.7</c:v>
                </c:pt>
                <c:pt idx="103">
                  <c:v>6.7</c:v>
                </c:pt>
                <c:pt idx="104">
                  <c:v>6.8</c:v>
                </c:pt>
                <c:pt idx="105">
                  <c:v>6.9</c:v>
                </c:pt>
                <c:pt idx="106">
                  <c:v>7.2</c:v>
                </c:pt>
                <c:pt idx="107">
                  <c:v>7.5</c:v>
                </c:pt>
                <c:pt idx="108">
                  <c:v>7.8</c:v>
                </c:pt>
                <c:pt idx="109">
                  <c:v>7.6</c:v>
                </c:pt>
                <c:pt idx="110">
                  <c:v>7.5</c:v>
                </c:pt>
                <c:pt idx="111">
                  <c:v>7.2</c:v>
                </c:pt>
                <c:pt idx="112">
                  <c:v>7.1</c:v>
                </c:pt>
                <c:pt idx="113">
                  <c:v>7</c:v>
                </c:pt>
                <c:pt idx="114">
                  <c:v>7.2</c:v>
                </c:pt>
                <c:pt idx="115">
                  <c:v>7.2</c:v>
                </c:pt>
                <c:pt idx="116">
                  <c:v>7.4</c:v>
                </c:pt>
                <c:pt idx="117">
                  <c:v>7.4</c:v>
                </c:pt>
                <c:pt idx="118">
                  <c:v>7.5</c:v>
                </c:pt>
                <c:pt idx="119">
                  <c:v>7.4</c:v>
                </c:pt>
                <c:pt idx="120">
                  <c:v>7.4</c:v>
                </c:pt>
                <c:pt idx="121">
                  <c:v>8.6</c:v>
                </c:pt>
                <c:pt idx="122">
                  <c:v>8.6999999999999993</c:v>
                </c:pt>
                <c:pt idx="123">
                  <c:v>7.5</c:v>
                </c:pt>
                <c:pt idx="124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A1-420D-9FFD-6B293D5DE5F2}"/>
            </c:ext>
          </c:extLst>
        </c:ser>
        <c:ser>
          <c:idx val="2"/>
          <c:order val="2"/>
          <c:tx>
            <c:strRef>
              <c:f>'Сальвадор-Бриньоли'!$M$2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'Сальвадор-Бриньоли'!$J$3:$J$127</c:f>
              <c:numCache>
                <c:formatCode>General</c:formatCode>
                <c:ptCount val="125"/>
                <c:pt idx="0">
                  <c:v>1899</c:v>
                </c:pt>
                <c:pt idx="1">
                  <c:v>1900</c:v>
                </c:pt>
                <c:pt idx="2">
                  <c:v>1901</c:v>
                </c:pt>
                <c:pt idx="3">
                  <c:v>1902</c:v>
                </c:pt>
                <c:pt idx="4">
                  <c:v>1903</c:v>
                </c:pt>
                <c:pt idx="5">
                  <c:v>1904</c:v>
                </c:pt>
                <c:pt idx="6">
                  <c:v>1905</c:v>
                </c:pt>
                <c:pt idx="7">
                  <c:v>1906</c:v>
                </c:pt>
                <c:pt idx="8">
                  <c:v>1907</c:v>
                </c:pt>
                <c:pt idx="9">
                  <c:v>1908</c:v>
                </c:pt>
                <c:pt idx="10">
                  <c:v>1909</c:v>
                </c:pt>
                <c:pt idx="11">
                  <c:v>1910</c:v>
                </c:pt>
                <c:pt idx="12">
                  <c:v>1911</c:v>
                </c:pt>
                <c:pt idx="13">
                  <c:v>1912</c:v>
                </c:pt>
                <c:pt idx="14">
                  <c:v>1913</c:v>
                </c:pt>
                <c:pt idx="15">
                  <c:v>1914</c:v>
                </c:pt>
                <c:pt idx="16">
                  <c:v>1915</c:v>
                </c:pt>
                <c:pt idx="17">
                  <c:v>1916</c:v>
                </c:pt>
                <c:pt idx="18">
                  <c:v>1917</c:v>
                </c:pt>
                <c:pt idx="19">
                  <c:v>1918</c:v>
                </c:pt>
                <c:pt idx="20">
                  <c:v>1919</c:v>
                </c:pt>
                <c:pt idx="21">
                  <c:v>1920</c:v>
                </c:pt>
                <c:pt idx="22">
                  <c:v>1921</c:v>
                </c:pt>
                <c:pt idx="23">
                  <c:v>1922</c:v>
                </c:pt>
                <c:pt idx="24">
                  <c:v>1923</c:v>
                </c:pt>
                <c:pt idx="25">
                  <c:v>1924</c:v>
                </c:pt>
                <c:pt idx="26">
                  <c:v>1925</c:v>
                </c:pt>
                <c:pt idx="27">
                  <c:v>1926</c:v>
                </c:pt>
                <c:pt idx="28">
                  <c:v>1927</c:v>
                </c:pt>
                <c:pt idx="29">
                  <c:v>1928</c:v>
                </c:pt>
                <c:pt idx="30">
                  <c:v>1929</c:v>
                </c:pt>
                <c:pt idx="31">
                  <c:v>1930</c:v>
                </c:pt>
                <c:pt idx="32">
                  <c:v>1931</c:v>
                </c:pt>
                <c:pt idx="33">
                  <c:v>1932</c:v>
                </c:pt>
                <c:pt idx="34">
                  <c:v>1933</c:v>
                </c:pt>
                <c:pt idx="35">
                  <c:v>1934</c:v>
                </c:pt>
                <c:pt idx="36">
                  <c:v>1935</c:v>
                </c:pt>
                <c:pt idx="37">
                  <c:v>1936</c:v>
                </c:pt>
                <c:pt idx="38">
                  <c:v>1937</c:v>
                </c:pt>
                <c:pt idx="39">
                  <c:v>1938</c:v>
                </c:pt>
                <c:pt idx="40">
                  <c:v>1939</c:v>
                </c:pt>
                <c:pt idx="41">
                  <c:v>1940</c:v>
                </c:pt>
                <c:pt idx="42">
                  <c:v>1941</c:v>
                </c:pt>
                <c:pt idx="43">
                  <c:v>1942</c:v>
                </c:pt>
                <c:pt idx="44">
                  <c:v>1943</c:v>
                </c:pt>
                <c:pt idx="45">
                  <c:v>1944</c:v>
                </c:pt>
                <c:pt idx="46">
                  <c:v>1945</c:v>
                </c:pt>
                <c:pt idx="47">
                  <c:v>1946</c:v>
                </c:pt>
                <c:pt idx="48">
                  <c:v>1947</c:v>
                </c:pt>
                <c:pt idx="49">
                  <c:v>1948</c:v>
                </c:pt>
                <c:pt idx="50">
                  <c:v>1949</c:v>
                </c:pt>
                <c:pt idx="51">
                  <c:v>1950</c:v>
                </c:pt>
                <c:pt idx="52">
                  <c:v>1951</c:v>
                </c:pt>
                <c:pt idx="53">
                  <c:v>1952</c:v>
                </c:pt>
                <c:pt idx="54">
                  <c:v>1953</c:v>
                </c:pt>
                <c:pt idx="55">
                  <c:v>1954</c:v>
                </c:pt>
                <c:pt idx="56">
                  <c:v>1955</c:v>
                </c:pt>
                <c:pt idx="57">
                  <c:v>1956</c:v>
                </c:pt>
                <c:pt idx="58">
                  <c:v>1957</c:v>
                </c:pt>
                <c:pt idx="59">
                  <c:v>1958</c:v>
                </c:pt>
                <c:pt idx="60">
                  <c:v>1959</c:v>
                </c:pt>
                <c:pt idx="61">
                  <c:v>1960</c:v>
                </c:pt>
                <c:pt idx="62">
                  <c:v>1961</c:v>
                </c:pt>
                <c:pt idx="63">
                  <c:v>1962</c:v>
                </c:pt>
                <c:pt idx="64">
                  <c:v>1963</c:v>
                </c:pt>
                <c:pt idx="65">
                  <c:v>1964</c:v>
                </c:pt>
                <c:pt idx="66">
                  <c:v>1965</c:v>
                </c:pt>
                <c:pt idx="67">
                  <c:v>1966</c:v>
                </c:pt>
                <c:pt idx="68">
                  <c:v>1967</c:v>
                </c:pt>
                <c:pt idx="69">
                  <c:v>1968</c:v>
                </c:pt>
                <c:pt idx="70">
                  <c:v>1969</c:v>
                </c:pt>
                <c:pt idx="71">
                  <c:v>1970</c:v>
                </c:pt>
                <c:pt idx="72">
                  <c:v>1971</c:v>
                </c:pt>
                <c:pt idx="73">
                  <c:v>1972</c:v>
                </c:pt>
                <c:pt idx="74">
                  <c:v>1973</c:v>
                </c:pt>
                <c:pt idx="75">
                  <c:v>1974</c:v>
                </c:pt>
                <c:pt idx="76">
                  <c:v>1975</c:v>
                </c:pt>
                <c:pt idx="77">
                  <c:v>1976</c:v>
                </c:pt>
                <c:pt idx="78">
                  <c:v>1977</c:v>
                </c:pt>
                <c:pt idx="79">
                  <c:v>1978</c:v>
                </c:pt>
                <c:pt idx="80">
                  <c:v>1979</c:v>
                </c:pt>
                <c:pt idx="81">
                  <c:v>1980</c:v>
                </c:pt>
                <c:pt idx="82">
                  <c:v>1981</c:v>
                </c:pt>
                <c:pt idx="83">
                  <c:v>1982</c:v>
                </c:pt>
                <c:pt idx="84">
                  <c:v>1983</c:v>
                </c:pt>
                <c:pt idx="85">
                  <c:v>1984</c:v>
                </c:pt>
                <c:pt idx="86">
                  <c:v>1985</c:v>
                </c:pt>
                <c:pt idx="87">
                  <c:v>1986</c:v>
                </c:pt>
                <c:pt idx="88">
                  <c:v>1987</c:v>
                </c:pt>
                <c:pt idx="89">
                  <c:v>1988</c:v>
                </c:pt>
                <c:pt idx="90">
                  <c:v>1989</c:v>
                </c:pt>
                <c:pt idx="91">
                  <c:v>1990</c:v>
                </c:pt>
                <c:pt idx="92">
                  <c:v>1991</c:v>
                </c:pt>
                <c:pt idx="93">
                  <c:v>1992</c:v>
                </c:pt>
                <c:pt idx="94">
                  <c:v>1993</c:v>
                </c:pt>
                <c:pt idx="95">
                  <c:v>1994</c:v>
                </c:pt>
                <c:pt idx="96">
                  <c:v>1995</c:v>
                </c:pt>
                <c:pt idx="97">
                  <c:v>1996</c:v>
                </c:pt>
                <c:pt idx="98">
                  <c:v>1997</c:v>
                </c:pt>
                <c:pt idx="99">
                  <c:v>1998</c:v>
                </c:pt>
                <c:pt idx="100">
                  <c:v>1999</c:v>
                </c:pt>
                <c:pt idx="101">
                  <c:v>2000</c:v>
                </c:pt>
                <c:pt idx="102">
                  <c:v>2001</c:v>
                </c:pt>
                <c:pt idx="103">
                  <c:v>2002</c:v>
                </c:pt>
                <c:pt idx="104">
                  <c:v>2003</c:v>
                </c:pt>
                <c:pt idx="105">
                  <c:v>2004</c:v>
                </c:pt>
                <c:pt idx="106">
                  <c:v>2005</c:v>
                </c:pt>
                <c:pt idx="107">
                  <c:v>2006</c:v>
                </c:pt>
                <c:pt idx="108">
                  <c:v>2007</c:v>
                </c:pt>
                <c:pt idx="109">
                  <c:v>2008</c:v>
                </c:pt>
                <c:pt idx="110">
                  <c:v>2009</c:v>
                </c:pt>
                <c:pt idx="111">
                  <c:v>2010</c:v>
                </c:pt>
                <c:pt idx="112">
                  <c:v>2011</c:v>
                </c:pt>
                <c:pt idx="113">
                  <c:v>2012</c:v>
                </c:pt>
                <c:pt idx="114">
                  <c:v>2013</c:v>
                </c:pt>
                <c:pt idx="115">
                  <c:v>2014</c:v>
                </c:pt>
                <c:pt idx="116">
                  <c:v>2015</c:v>
                </c:pt>
                <c:pt idx="117">
                  <c:v>2016</c:v>
                </c:pt>
                <c:pt idx="118">
                  <c:v>2017</c:v>
                </c:pt>
                <c:pt idx="119">
                  <c:v>2018</c:v>
                </c:pt>
                <c:pt idx="120">
                  <c:v>2019</c:v>
                </c:pt>
                <c:pt idx="121">
                  <c:v>2020</c:v>
                </c:pt>
                <c:pt idx="122">
                  <c:v>2021</c:v>
                </c:pt>
                <c:pt idx="123">
                  <c:v>2022</c:v>
                </c:pt>
                <c:pt idx="124">
                  <c:v>2023</c:v>
                </c:pt>
              </c:numCache>
            </c:numRef>
          </c:xVal>
          <c:yVal>
            <c:numRef>
              <c:f>'Сальвадор-Бриньоли'!$M$3:$M$127</c:f>
              <c:numCache>
                <c:formatCode>0.0</c:formatCode>
                <c:ptCount val="125"/>
                <c:pt idx="0">
                  <c:v>19.552500000000002</c:v>
                </c:pt>
                <c:pt idx="1">
                  <c:v>18.805299999999999</c:v>
                </c:pt>
                <c:pt idx="2">
                  <c:v>17.552100000000003</c:v>
                </c:pt>
                <c:pt idx="3">
                  <c:v>16.135600000000004</c:v>
                </c:pt>
                <c:pt idx="4">
                  <c:v>15.186199999999999</c:v>
                </c:pt>
                <c:pt idx="5">
                  <c:v>14.778699999999997</c:v>
                </c:pt>
                <c:pt idx="6">
                  <c:v>14.4542</c:v>
                </c:pt>
                <c:pt idx="7">
                  <c:v>14.353600000000004</c:v>
                </c:pt>
                <c:pt idx="8">
                  <c:v>14.671100000000003</c:v>
                </c:pt>
                <c:pt idx="9">
                  <c:v>15.199400000000004</c:v>
                </c:pt>
                <c:pt idx="10">
                  <c:v>15.505799999999997</c:v>
                </c:pt>
                <c:pt idx="11">
                  <c:v>15.669699999999999</c:v>
                </c:pt>
                <c:pt idx="12">
                  <c:v>15.928000000000001</c:v>
                </c:pt>
                <c:pt idx="13">
                  <c:v>15.769299999999998</c:v>
                </c:pt>
                <c:pt idx="14">
                  <c:v>14.532999999999998</c:v>
                </c:pt>
                <c:pt idx="15">
                  <c:v>11.964799999999997</c:v>
                </c:pt>
                <c:pt idx="16">
                  <c:v>8.5739000000000019</c:v>
                </c:pt>
                <c:pt idx="17">
                  <c:v>6.2496999999999971</c:v>
                </c:pt>
                <c:pt idx="18">
                  <c:v>6.2606999999999999</c:v>
                </c:pt>
                <c:pt idx="19">
                  <c:v>7.6916000000000011</c:v>
                </c:pt>
                <c:pt idx="20">
                  <c:v>9.9632000000000005</c:v>
                </c:pt>
                <c:pt idx="21">
                  <c:v>12.419800000000002</c:v>
                </c:pt>
                <c:pt idx="22">
                  <c:v>14.3841</c:v>
                </c:pt>
                <c:pt idx="23">
                  <c:v>15.6646</c:v>
                </c:pt>
                <c:pt idx="24">
                  <c:v>16.344000000000001</c:v>
                </c:pt>
                <c:pt idx="25">
                  <c:v>16.141799999999996</c:v>
                </c:pt>
                <c:pt idx="26">
                  <c:v>15.634599999999999</c:v>
                </c:pt>
                <c:pt idx="27">
                  <c:v>15.605900000000002</c:v>
                </c:pt>
                <c:pt idx="28">
                  <c:v>16.1797</c:v>
                </c:pt>
                <c:pt idx="29">
                  <c:v>16.657599999999999</c:v>
                </c:pt>
                <c:pt idx="30">
                  <c:v>16.697900000000001</c:v>
                </c:pt>
                <c:pt idx="31">
                  <c:v>16.577000000000002</c:v>
                </c:pt>
                <c:pt idx="32">
                  <c:v>15.709899999999998</c:v>
                </c:pt>
                <c:pt idx="33">
                  <c:v>14.158600000000003</c:v>
                </c:pt>
                <c:pt idx="34">
                  <c:v>12.757099999999998</c:v>
                </c:pt>
                <c:pt idx="35">
                  <c:v>12.067500000000003</c:v>
                </c:pt>
                <c:pt idx="36">
                  <c:v>12.593500000000002</c:v>
                </c:pt>
                <c:pt idx="37">
                  <c:v>14.356100000000001</c:v>
                </c:pt>
                <c:pt idx="38">
                  <c:v>16.290400000000002</c:v>
                </c:pt>
                <c:pt idx="39">
                  <c:v>18.022499999999997</c:v>
                </c:pt>
                <c:pt idx="40">
                  <c:v>18.996500000000001</c:v>
                </c:pt>
                <c:pt idx="41">
                  <c:v>19.032500000000002</c:v>
                </c:pt>
                <c:pt idx="42">
                  <c:v>18.119600000000002</c:v>
                </c:pt>
                <c:pt idx="43">
                  <c:v>16.901800000000001</c:v>
                </c:pt>
                <c:pt idx="44">
                  <c:v>16.4206</c:v>
                </c:pt>
                <c:pt idx="45">
                  <c:v>16.984000000000002</c:v>
                </c:pt>
                <c:pt idx="46">
                  <c:v>18.256400000000003</c:v>
                </c:pt>
                <c:pt idx="47">
                  <c:v>19.918199999999999</c:v>
                </c:pt>
                <c:pt idx="48">
                  <c:v>21.928999999999998</c:v>
                </c:pt>
                <c:pt idx="49">
                  <c:v>23.592799999999997</c:v>
                </c:pt>
                <c:pt idx="50">
                  <c:v>25.118299999999998</c:v>
                </c:pt>
                <c:pt idx="51">
                  <c:v>26.2984545853</c:v>
                </c:pt>
                <c:pt idx="52">
                  <c:v>26.800191175799995</c:v>
                </c:pt>
                <c:pt idx="53">
                  <c:v>27.205672991899995</c:v>
                </c:pt>
                <c:pt idx="54">
                  <c:v>27.468691291200003</c:v>
                </c:pt>
                <c:pt idx="55">
                  <c:v>27.852382278500002</c:v>
                </c:pt>
                <c:pt idx="56">
                  <c:v>28.299908591000001</c:v>
                </c:pt>
                <c:pt idx="57">
                  <c:v>28.623490385599997</c:v>
                </c:pt>
                <c:pt idx="58">
                  <c:v>29.016372310900007</c:v>
                </c:pt>
                <c:pt idx="59">
                  <c:v>29.292799707200004</c:v>
                </c:pt>
                <c:pt idx="60">
                  <c:v>29.288617993200003</c:v>
                </c:pt>
                <c:pt idx="61">
                  <c:v>29.2</c:v>
                </c:pt>
                <c:pt idx="62">
                  <c:v>29.5</c:v>
                </c:pt>
                <c:pt idx="63">
                  <c:v>29.900000000000002</c:v>
                </c:pt>
                <c:pt idx="64">
                  <c:v>30</c:v>
                </c:pt>
                <c:pt idx="65">
                  <c:v>29.999999999999996</c:v>
                </c:pt>
                <c:pt idx="66">
                  <c:v>29.799999999999997</c:v>
                </c:pt>
                <c:pt idx="67">
                  <c:v>29.500000000000004</c:v>
                </c:pt>
                <c:pt idx="68">
                  <c:v>29.1</c:v>
                </c:pt>
                <c:pt idx="69">
                  <c:v>28.4</c:v>
                </c:pt>
                <c:pt idx="70">
                  <c:v>28</c:v>
                </c:pt>
                <c:pt idx="71">
                  <c:v>27.4</c:v>
                </c:pt>
                <c:pt idx="72">
                  <c:v>27.799999999999997</c:v>
                </c:pt>
                <c:pt idx="73">
                  <c:v>27.9</c:v>
                </c:pt>
                <c:pt idx="74">
                  <c:v>28.300000000000004</c:v>
                </c:pt>
                <c:pt idx="75">
                  <c:v>28.2</c:v>
                </c:pt>
                <c:pt idx="76">
                  <c:v>28.3</c:v>
                </c:pt>
                <c:pt idx="77">
                  <c:v>28.700000000000003</c:v>
                </c:pt>
                <c:pt idx="78">
                  <c:v>28.299999999999997</c:v>
                </c:pt>
                <c:pt idx="79">
                  <c:v>28.299999999999997</c:v>
                </c:pt>
                <c:pt idx="80">
                  <c:v>27.6</c:v>
                </c:pt>
                <c:pt idx="81">
                  <c:v>24.599999999999998</c:v>
                </c:pt>
                <c:pt idx="82">
                  <c:v>25.700000000000003</c:v>
                </c:pt>
                <c:pt idx="83">
                  <c:v>26.200000000000003</c:v>
                </c:pt>
                <c:pt idx="84">
                  <c:v>25.900000000000002</c:v>
                </c:pt>
                <c:pt idx="85">
                  <c:v>26.1</c:v>
                </c:pt>
                <c:pt idx="86">
                  <c:v>26.000000000000004</c:v>
                </c:pt>
                <c:pt idx="87">
                  <c:v>26.1</c:v>
                </c:pt>
                <c:pt idx="88">
                  <c:v>26.200000000000003</c:v>
                </c:pt>
                <c:pt idx="89">
                  <c:v>26.2</c:v>
                </c:pt>
                <c:pt idx="90">
                  <c:v>26.299999999999997</c:v>
                </c:pt>
                <c:pt idx="91">
                  <c:v>26.000000000000004</c:v>
                </c:pt>
                <c:pt idx="92">
                  <c:v>25.6</c:v>
                </c:pt>
                <c:pt idx="93">
                  <c:v>24.900000000000002</c:v>
                </c:pt>
                <c:pt idx="94">
                  <c:v>24.4</c:v>
                </c:pt>
                <c:pt idx="95">
                  <c:v>24.2</c:v>
                </c:pt>
                <c:pt idx="96">
                  <c:v>24</c:v>
                </c:pt>
                <c:pt idx="97">
                  <c:v>23.6</c:v>
                </c:pt>
                <c:pt idx="98">
                  <c:v>23</c:v>
                </c:pt>
                <c:pt idx="99">
                  <c:v>22.799999999999997</c:v>
                </c:pt>
                <c:pt idx="100">
                  <c:v>21.8</c:v>
                </c:pt>
                <c:pt idx="101">
                  <c:v>20.5</c:v>
                </c:pt>
                <c:pt idx="102">
                  <c:v>19.100000000000001</c:v>
                </c:pt>
                <c:pt idx="103">
                  <c:v>17.7</c:v>
                </c:pt>
                <c:pt idx="104">
                  <c:v>16.3</c:v>
                </c:pt>
                <c:pt idx="105">
                  <c:v>15.200000000000001</c:v>
                </c:pt>
                <c:pt idx="106">
                  <c:v>14.2</c:v>
                </c:pt>
                <c:pt idx="107">
                  <c:v>13.5</c:v>
                </c:pt>
                <c:pt idx="108">
                  <c:v>12.8</c:v>
                </c:pt>
                <c:pt idx="109">
                  <c:v>12.4</c:v>
                </c:pt>
                <c:pt idx="110">
                  <c:v>12.3</c:v>
                </c:pt>
                <c:pt idx="111">
                  <c:v>12.5</c:v>
                </c:pt>
                <c:pt idx="112">
                  <c:v>12.500000000000002</c:v>
                </c:pt>
                <c:pt idx="113">
                  <c:v>12.399999999999999</c:v>
                </c:pt>
                <c:pt idx="114">
                  <c:v>12</c:v>
                </c:pt>
                <c:pt idx="115">
                  <c:v>11.8</c:v>
                </c:pt>
                <c:pt idx="116">
                  <c:v>11.200000000000001</c:v>
                </c:pt>
                <c:pt idx="117">
                  <c:v>10.299999999999999</c:v>
                </c:pt>
                <c:pt idx="118">
                  <c:v>9.6000000000000014</c:v>
                </c:pt>
                <c:pt idx="119">
                  <c:v>9.2999999999999989</c:v>
                </c:pt>
                <c:pt idx="120">
                  <c:v>9.2000000000000011</c:v>
                </c:pt>
                <c:pt idx="121">
                  <c:v>7.7000000000000011</c:v>
                </c:pt>
                <c:pt idx="122">
                  <c:v>7.5</c:v>
                </c:pt>
                <c:pt idx="123">
                  <c:v>8.4</c:v>
                </c:pt>
                <c:pt idx="124">
                  <c:v>8.3000000000000007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A1-420D-9FFD-6B293D5DE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176864"/>
        <c:axId val="868176536"/>
      </c:scatterChart>
      <c:valAx>
        <c:axId val="868176864"/>
        <c:scaling>
          <c:orientation val="minMax"/>
          <c:max val="2023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8176536"/>
        <c:crosses val="autoZero"/>
        <c:crossBetween val="midCat"/>
        <c:majorUnit val="10"/>
      </c:valAx>
      <c:valAx>
        <c:axId val="86817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817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Сальвадор</a:t>
            </a:r>
            <a:r>
              <a:rPr lang="en-US" sz="2160" b="1" i="0" u="none" strike="noStrike" baseline="0">
                <a:effectLst/>
              </a:rPr>
              <a:t> (</a:t>
            </a:r>
            <a:r>
              <a:rPr lang="ru-RU" sz="2160" b="1" i="0" u="none" strike="noStrike" baseline="0">
                <a:effectLst/>
              </a:rPr>
              <a:t>Колвер </a:t>
            </a:r>
            <a:r>
              <a:rPr lang="en-US" sz="2160" b="1" i="0" u="none" strike="noStrike" baseline="0">
                <a:effectLst/>
              </a:rPr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'Сальвадор-Колвер'!$B$1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'Сальвадор-Колвер'!$B$2:$B$125</c:f>
              <c:numCache>
                <c:formatCode>0.0</c:formatCode>
                <c:ptCount val="124"/>
                <c:pt idx="0">
                  <c:v>44</c:v>
                </c:pt>
                <c:pt idx="1">
                  <c:v>43.9</c:v>
                </c:pt>
                <c:pt idx="2">
                  <c:v>43.9</c:v>
                </c:pt>
                <c:pt idx="3">
                  <c:v>43.7</c:v>
                </c:pt>
                <c:pt idx="4">
                  <c:v>43.5</c:v>
                </c:pt>
                <c:pt idx="5">
                  <c:v>43.3</c:v>
                </c:pt>
                <c:pt idx="6">
                  <c:v>43.2</c:v>
                </c:pt>
                <c:pt idx="7">
                  <c:v>43.3</c:v>
                </c:pt>
                <c:pt idx="8">
                  <c:v>43.6</c:v>
                </c:pt>
                <c:pt idx="9">
                  <c:v>44.1</c:v>
                </c:pt>
                <c:pt idx="10">
                  <c:v>44.7</c:v>
                </c:pt>
                <c:pt idx="11">
                  <c:v>45</c:v>
                </c:pt>
                <c:pt idx="12">
                  <c:v>45</c:v>
                </c:pt>
                <c:pt idx="13">
                  <c:v>44.7</c:v>
                </c:pt>
                <c:pt idx="14">
                  <c:v>44</c:v>
                </c:pt>
                <c:pt idx="15">
                  <c:v>43</c:v>
                </c:pt>
                <c:pt idx="16">
                  <c:v>42.5</c:v>
                </c:pt>
                <c:pt idx="17">
                  <c:v>42.4</c:v>
                </c:pt>
                <c:pt idx="18">
                  <c:v>42.8</c:v>
                </c:pt>
                <c:pt idx="19">
                  <c:v>43.7</c:v>
                </c:pt>
                <c:pt idx="20">
                  <c:v>45.1</c:v>
                </c:pt>
                <c:pt idx="21">
                  <c:v>46.1</c:v>
                </c:pt>
                <c:pt idx="22">
                  <c:v>46.9</c:v>
                </c:pt>
                <c:pt idx="23">
                  <c:v>47.3</c:v>
                </c:pt>
                <c:pt idx="24">
                  <c:v>47.5</c:v>
                </c:pt>
                <c:pt idx="25">
                  <c:v>47.3</c:v>
                </c:pt>
                <c:pt idx="26">
                  <c:v>47.2</c:v>
                </c:pt>
                <c:pt idx="27">
                  <c:v>47.1</c:v>
                </c:pt>
                <c:pt idx="28">
                  <c:v>47</c:v>
                </c:pt>
                <c:pt idx="29">
                  <c:v>46.9</c:v>
                </c:pt>
                <c:pt idx="30">
                  <c:v>46.8</c:v>
                </c:pt>
                <c:pt idx="31">
                  <c:v>46.7</c:v>
                </c:pt>
                <c:pt idx="32">
                  <c:v>46.6</c:v>
                </c:pt>
                <c:pt idx="33">
                  <c:v>46.3</c:v>
                </c:pt>
                <c:pt idx="34">
                  <c:v>46.1</c:v>
                </c:pt>
                <c:pt idx="35">
                  <c:v>45.7</c:v>
                </c:pt>
                <c:pt idx="36">
                  <c:v>45.5</c:v>
                </c:pt>
                <c:pt idx="37">
                  <c:v>45.3</c:v>
                </c:pt>
                <c:pt idx="38">
                  <c:v>45.2</c:v>
                </c:pt>
                <c:pt idx="39">
                  <c:v>45.3</c:v>
                </c:pt>
                <c:pt idx="40">
                  <c:v>45.4</c:v>
                </c:pt>
                <c:pt idx="41">
                  <c:v>45.4</c:v>
                </c:pt>
                <c:pt idx="42">
                  <c:v>45.3</c:v>
                </c:pt>
                <c:pt idx="43">
                  <c:v>45.1</c:v>
                </c:pt>
                <c:pt idx="44">
                  <c:v>44.8</c:v>
                </c:pt>
                <c:pt idx="45">
                  <c:v>44.4</c:v>
                </c:pt>
                <c:pt idx="46">
                  <c:v>44.3</c:v>
                </c:pt>
                <c:pt idx="47">
                  <c:v>44.5</c:v>
                </c:pt>
                <c:pt idx="48">
                  <c:v>45</c:v>
                </c:pt>
                <c:pt idx="49">
                  <c:v>45.7</c:v>
                </c:pt>
                <c:pt idx="50">
                  <c:v>46.8</c:v>
                </c:pt>
                <c:pt idx="51">
                  <c:v>47.6</c:v>
                </c:pt>
                <c:pt idx="52">
                  <c:v>48.1</c:v>
                </c:pt>
                <c:pt idx="53">
                  <c:v>48.2</c:v>
                </c:pt>
                <c:pt idx="54">
                  <c:v>48.1</c:v>
                </c:pt>
                <c:pt idx="55">
                  <c:v>47.8</c:v>
                </c:pt>
                <c:pt idx="56">
                  <c:v>47.6</c:v>
                </c:pt>
                <c:pt idx="57">
                  <c:v>47.6</c:v>
                </c:pt>
                <c:pt idx="58">
                  <c:v>47.4</c:v>
                </c:pt>
                <c:pt idx="59">
                  <c:v>47.2</c:v>
                </c:pt>
                <c:pt idx="60">
                  <c:v>47</c:v>
                </c:pt>
                <c:pt idx="61">
                  <c:v>47</c:v>
                </c:pt>
                <c:pt idx="62">
                  <c:v>47.1</c:v>
                </c:pt>
                <c:pt idx="63">
                  <c:v>47</c:v>
                </c:pt>
                <c:pt idx="64">
                  <c:v>46.8</c:v>
                </c:pt>
                <c:pt idx="65">
                  <c:v>46.3</c:v>
                </c:pt>
                <c:pt idx="66">
                  <c:v>45.7</c:v>
                </c:pt>
                <c:pt idx="67">
                  <c:v>45.1</c:v>
                </c:pt>
                <c:pt idx="68">
                  <c:v>44.3</c:v>
                </c:pt>
                <c:pt idx="69">
                  <c:v>43.5</c:v>
                </c:pt>
                <c:pt idx="70">
                  <c:v>42.8</c:v>
                </c:pt>
                <c:pt idx="71">
                  <c:v>42.8</c:v>
                </c:pt>
                <c:pt idx="72">
                  <c:v>42.5</c:v>
                </c:pt>
                <c:pt idx="73">
                  <c:v>42.2</c:v>
                </c:pt>
                <c:pt idx="74">
                  <c:v>41.9</c:v>
                </c:pt>
                <c:pt idx="75">
                  <c:v>41.5</c:v>
                </c:pt>
                <c:pt idx="76">
                  <c:v>41.2</c:v>
                </c:pt>
                <c:pt idx="77">
                  <c:v>40.799999999999997</c:v>
                </c:pt>
                <c:pt idx="78">
                  <c:v>40.4</c:v>
                </c:pt>
                <c:pt idx="79">
                  <c:v>40.1</c:v>
                </c:pt>
                <c:pt idx="80">
                  <c:v>39.799999999999997</c:v>
                </c:pt>
                <c:pt idx="81">
                  <c:v>39.6</c:v>
                </c:pt>
                <c:pt idx="82">
                  <c:v>38.6</c:v>
                </c:pt>
                <c:pt idx="83">
                  <c:v>37.700000000000003</c:v>
                </c:pt>
                <c:pt idx="84">
                  <c:v>36.700000000000003</c:v>
                </c:pt>
                <c:pt idx="85">
                  <c:v>35.700000000000003</c:v>
                </c:pt>
                <c:pt idx="86">
                  <c:v>35.1</c:v>
                </c:pt>
                <c:pt idx="87">
                  <c:v>35.200000000000003</c:v>
                </c:pt>
                <c:pt idx="88">
                  <c:v>34.9</c:v>
                </c:pt>
                <c:pt idx="89">
                  <c:v>34.4</c:v>
                </c:pt>
                <c:pt idx="90">
                  <c:v>33.700000000000003</c:v>
                </c:pt>
                <c:pt idx="91">
                  <c:v>33.1</c:v>
                </c:pt>
                <c:pt idx="92">
                  <c:v>32.200000000000003</c:v>
                </c:pt>
                <c:pt idx="93">
                  <c:v>31.3</c:v>
                </c:pt>
                <c:pt idx="94">
                  <c:v>31</c:v>
                </c:pt>
                <c:pt idx="95">
                  <c:v>30.8</c:v>
                </c:pt>
                <c:pt idx="96">
                  <c:v>30.3</c:v>
                </c:pt>
                <c:pt idx="97">
                  <c:v>29.6</c:v>
                </c:pt>
                <c:pt idx="98">
                  <c:v>29.4</c:v>
                </c:pt>
                <c:pt idx="99">
                  <c:v>28.3</c:v>
                </c:pt>
                <c:pt idx="100">
                  <c:v>27.1</c:v>
                </c:pt>
                <c:pt idx="101">
                  <c:v>25.8</c:v>
                </c:pt>
                <c:pt idx="102">
                  <c:v>24.4</c:v>
                </c:pt>
                <c:pt idx="103">
                  <c:v>23.1</c:v>
                </c:pt>
                <c:pt idx="104">
                  <c:v>22.1</c:v>
                </c:pt>
                <c:pt idx="105">
                  <c:v>21.4</c:v>
                </c:pt>
                <c:pt idx="106">
                  <c:v>21</c:v>
                </c:pt>
                <c:pt idx="107">
                  <c:v>20.6</c:v>
                </c:pt>
                <c:pt idx="108">
                  <c:v>20</c:v>
                </c:pt>
                <c:pt idx="109">
                  <c:v>19.8</c:v>
                </c:pt>
                <c:pt idx="110">
                  <c:v>19.7</c:v>
                </c:pt>
                <c:pt idx="111">
                  <c:v>19.600000000000001</c:v>
                </c:pt>
                <c:pt idx="112">
                  <c:v>19.399999999999999</c:v>
                </c:pt>
                <c:pt idx="113">
                  <c:v>19.2</c:v>
                </c:pt>
                <c:pt idx="114">
                  <c:v>19</c:v>
                </c:pt>
                <c:pt idx="115">
                  <c:v>18.600000000000001</c:v>
                </c:pt>
                <c:pt idx="116">
                  <c:v>17.7</c:v>
                </c:pt>
                <c:pt idx="117">
                  <c:v>17.100000000000001</c:v>
                </c:pt>
                <c:pt idx="118">
                  <c:v>16.7</c:v>
                </c:pt>
                <c:pt idx="119">
                  <c:v>16.600000000000001</c:v>
                </c:pt>
                <c:pt idx="120">
                  <c:v>16.3</c:v>
                </c:pt>
                <c:pt idx="121">
                  <c:v>16.2</c:v>
                </c:pt>
                <c:pt idx="122">
                  <c:v>15.9</c:v>
                </c:pt>
                <c:pt idx="123">
                  <c:v>15.8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88-4FC9-B93E-A2231F16BDF2}"/>
            </c:ext>
          </c:extLst>
        </c:ser>
        <c:ser>
          <c:idx val="1"/>
          <c:order val="1"/>
          <c:tx>
            <c:strRef>
              <c:f>'Сальвадор-Колвер'!$C$1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'Сальвадор-Колвер'!$C$2:$C$125</c:f>
              <c:numCache>
                <c:formatCode>0.0</c:formatCode>
                <c:ptCount val="124"/>
                <c:pt idx="0">
                  <c:v>29.1</c:v>
                </c:pt>
                <c:pt idx="1">
                  <c:v>29.2</c:v>
                </c:pt>
                <c:pt idx="2">
                  <c:v>29.5</c:v>
                </c:pt>
                <c:pt idx="3">
                  <c:v>30</c:v>
                </c:pt>
                <c:pt idx="4">
                  <c:v>30.6</c:v>
                </c:pt>
                <c:pt idx="5">
                  <c:v>31.4</c:v>
                </c:pt>
                <c:pt idx="6">
                  <c:v>31.8</c:v>
                </c:pt>
                <c:pt idx="7">
                  <c:v>31.8</c:v>
                </c:pt>
                <c:pt idx="8">
                  <c:v>31.4</c:v>
                </c:pt>
                <c:pt idx="9">
                  <c:v>30.6</c:v>
                </c:pt>
                <c:pt idx="10">
                  <c:v>29.4</c:v>
                </c:pt>
                <c:pt idx="11">
                  <c:v>29.2</c:v>
                </c:pt>
                <c:pt idx="12">
                  <c:v>30</c:v>
                </c:pt>
                <c:pt idx="13">
                  <c:v>31.9</c:v>
                </c:pt>
                <c:pt idx="14">
                  <c:v>34.9</c:v>
                </c:pt>
                <c:pt idx="15">
                  <c:v>39.1</c:v>
                </c:pt>
                <c:pt idx="16">
                  <c:v>41.8</c:v>
                </c:pt>
                <c:pt idx="17">
                  <c:v>42.9</c:v>
                </c:pt>
                <c:pt idx="18">
                  <c:v>42.2</c:v>
                </c:pt>
                <c:pt idx="19">
                  <c:v>40</c:v>
                </c:pt>
                <c:pt idx="20">
                  <c:v>36.200000000000003</c:v>
                </c:pt>
                <c:pt idx="21">
                  <c:v>33.5</c:v>
                </c:pt>
                <c:pt idx="22">
                  <c:v>31.8</c:v>
                </c:pt>
                <c:pt idx="23">
                  <c:v>31.2</c:v>
                </c:pt>
                <c:pt idx="24">
                  <c:v>31.5</c:v>
                </c:pt>
                <c:pt idx="25">
                  <c:v>32.9</c:v>
                </c:pt>
                <c:pt idx="26">
                  <c:v>33.9</c:v>
                </c:pt>
                <c:pt idx="27">
                  <c:v>34.5</c:v>
                </c:pt>
                <c:pt idx="28">
                  <c:v>34.700000000000003</c:v>
                </c:pt>
                <c:pt idx="29">
                  <c:v>34.6</c:v>
                </c:pt>
                <c:pt idx="30">
                  <c:v>34</c:v>
                </c:pt>
                <c:pt idx="31">
                  <c:v>33.4</c:v>
                </c:pt>
                <c:pt idx="32">
                  <c:v>32.799999999999997</c:v>
                </c:pt>
                <c:pt idx="33">
                  <c:v>32.1</c:v>
                </c:pt>
                <c:pt idx="34">
                  <c:v>31.3</c:v>
                </c:pt>
                <c:pt idx="35">
                  <c:v>30.4</c:v>
                </c:pt>
                <c:pt idx="36">
                  <c:v>29.8</c:v>
                </c:pt>
                <c:pt idx="37">
                  <c:v>29.4</c:v>
                </c:pt>
                <c:pt idx="38">
                  <c:v>29.2</c:v>
                </c:pt>
                <c:pt idx="39">
                  <c:v>29.3</c:v>
                </c:pt>
                <c:pt idx="40">
                  <c:v>29.6</c:v>
                </c:pt>
                <c:pt idx="41">
                  <c:v>29.4</c:v>
                </c:pt>
                <c:pt idx="42">
                  <c:v>28.9</c:v>
                </c:pt>
                <c:pt idx="43">
                  <c:v>28</c:v>
                </c:pt>
                <c:pt idx="44">
                  <c:v>26.7</c:v>
                </c:pt>
                <c:pt idx="45">
                  <c:v>25</c:v>
                </c:pt>
                <c:pt idx="46">
                  <c:v>23.7</c:v>
                </c:pt>
                <c:pt idx="47">
                  <c:v>22.6</c:v>
                </c:pt>
                <c:pt idx="48">
                  <c:v>21.8</c:v>
                </c:pt>
                <c:pt idx="49">
                  <c:v>21.2</c:v>
                </c:pt>
                <c:pt idx="50">
                  <c:v>20.9</c:v>
                </c:pt>
                <c:pt idx="51">
                  <c:v>20.5</c:v>
                </c:pt>
                <c:pt idx="52">
                  <c:v>20.100000000000001</c:v>
                </c:pt>
                <c:pt idx="53">
                  <c:v>19.7</c:v>
                </c:pt>
                <c:pt idx="54">
                  <c:v>19.399999999999999</c:v>
                </c:pt>
                <c:pt idx="55">
                  <c:v>19.100000000000001</c:v>
                </c:pt>
                <c:pt idx="56">
                  <c:v>18.899999999999999</c:v>
                </c:pt>
                <c:pt idx="57">
                  <c:v>18.7</c:v>
                </c:pt>
                <c:pt idx="58">
                  <c:v>18.3</c:v>
                </c:pt>
                <c:pt idx="59">
                  <c:v>18.100000000000001</c:v>
                </c:pt>
                <c:pt idx="60">
                  <c:v>17.8</c:v>
                </c:pt>
                <c:pt idx="61">
                  <c:v>17.5</c:v>
                </c:pt>
                <c:pt idx="62">
                  <c:v>17.2</c:v>
                </c:pt>
                <c:pt idx="63">
                  <c:v>17</c:v>
                </c:pt>
                <c:pt idx="64">
                  <c:v>16.8</c:v>
                </c:pt>
                <c:pt idx="65">
                  <c:v>16.5</c:v>
                </c:pt>
                <c:pt idx="66">
                  <c:v>16.2</c:v>
                </c:pt>
                <c:pt idx="67">
                  <c:v>16</c:v>
                </c:pt>
                <c:pt idx="68">
                  <c:v>15.9</c:v>
                </c:pt>
                <c:pt idx="69">
                  <c:v>15.5</c:v>
                </c:pt>
                <c:pt idx="70">
                  <c:v>15.4</c:v>
                </c:pt>
                <c:pt idx="71">
                  <c:v>15</c:v>
                </c:pt>
                <c:pt idx="72">
                  <c:v>14.6</c:v>
                </c:pt>
                <c:pt idx="73">
                  <c:v>13.9</c:v>
                </c:pt>
                <c:pt idx="74">
                  <c:v>13.7</c:v>
                </c:pt>
                <c:pt idx="75">
                  <c:v>13.2</c:v>
                </c:pt>
                <c:pt idx="76">
                  <c:v>12.5</c:v>
                </c:pt>
                <c:pt idx="77">
                  <c:v>12.5</c:v>
                </c:pt>
                <c:pt idx="78">
                  <c:v>12.1</c:v>
                </c:pt>
                <c:pt idx="79">
                  <c:v>12.5</c:v>
                </c:pt>
                <c:pt idx="80">
                  <c:v>15.2</c:v>
                </c:pt>
                <c:pt idx="81">
                  <c:v>13.9</c:v>
                </c:pt>
                <c:pt idx="82">
                  <c:v>12.4</c:v>
                </c:pt>
                <c:pt idx="83">
                  <c:v>11.8</c:v>
                </c:pt>
                <c:pt idx="84">
                  <c:v>10.6</c:v>
                </c:pt>
                <c:pt idx="85">
                  <c:v>9.6999999999999993</c:v>
                </c:pt>
                <c:pt idx="86">
                  <c:v>9</c:v>
                </c:pt>
                <c:pt idx="87">
                  <c:v>9</c:v>
                </c:pt>
                <c:pt idx="88">
                  <c:v>8.6999999999999993</c:v>
                </c:pt>
                <c:pt idx="89">
                  <c:v>8.1</c:v>
                </c:pt>
                <c:pt idx="90">
                  <c:v>7.7</c:v>
                </c:pt>
                <c:pt idx="91">
                  <c:v>7.5</c:v>
                </c:pt>
                <c:pt idx="92">
                  <c:v>7.3</c:v>
                </c:pt>
                <c:pt idx="93">
                  <c:v>6.9</c:v>
                </c:pt>
                <c:pt idx="94">
                  <c:v>6.8</c:v>
                </c:pt>
                <c:pt idx="95">
                  <c:v>6.8</c:v>
                </c:pt>
                <c:pt idx="96">
                  <c:v>6.7</c:v>
                </c:pt>
                <c:pt idx="97">
                  <c:v>6.6</c:v>
                </c:pt>
                <c:pt idx="98">
                  <c:v>6.6</c:v>
                </c:pt>
                <c:pt idx="99">
                  <c:v>6.5</c:v>
                </c:pt>
                <c:pt idx="100">
                  <c:v>6.6</c:v>
                </c:pt>
                <c:pt idx="101">
                  <c:v>6.7</c:v>
                </c:pt>
                <c:pt idx="102">
                  <c:v>6.7</c:v>
                </c:pt>
                <c:pt idx="103">
                  <c:v>6.8</c:v>
                </c:pt>
                <c:pt idx="104">
                  <c:v>6.9</c:v>
                </c:pt>
                <c:pt idx="105">
                  <c:v>7.2</c:v>
                </c:pt>
                <c:pt idx="106">
                  <c:v>7.5</c:v>
                </c:pt>
                <c:pt idx="107">
                  <c:v>7.8</c:v>
                </c:pt>
                <c:pt idx="108">
                  <c:v>7.6</c:v>
                </c:pt>
                <c:pt idx="109">
                  <c:v>7.5</c:v>
                </c:pt>
                <c:pt idx="110">
                  <c:v>7.2</c:v>
                </c:pt>
                <c:pt idx="111">
                  <c:v>7.1</c:v>
                </c:pt>
                <c:pt idx="112">
                  <c:v>7</c:v>
                </c:pt>
                <c:pt idx="113">
                  <c:v>7.2</c:v>
                </c:pt>
                <c:pt idx="114">
                  <c:v>7.2</c:v>
                </c:pt>
                <c:pt idx="115">
                  <c:v>7.4</c:v>
                </c:pt>
                <c:pt idx="116">
                  <c:v>7.4</c:v>
                </c:pt>
                <c:pt idx="117">
                  <c:v>7.5</c:v>
                </c:pt>
                <c:pt idx="118">
                  <c:v>7.4</c:v>
                </c:pt>
                <c:pt idx="119">
                  <c:v>7.4</c:v>
                </c:pt>
                <c:pt idx="120">
                  <c:v>8.6</c:v>
                </c:pt>
                <c:pt idx="121">
                  <c:v>8.6999999999999993</c:v>
                </c:pt>
                <c:pt idx="122">
                  <c:v>7.5</c:v>
                </c:pt>
                <c:pt idx="12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88-4FC9-B93E-A2231F16BDF2}"/>
            </c:ext>
          </c:extLst>
        </c:ser>
        <c:ser>
          <c:idx val="2"/>
          <c:order val="2"/>
          <c:tx>
            <c:strRef>
              <c:f>'Сальвадор-Колвер'!$D$1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'Сальвадор-Колвер'!$A$2:$A$125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'Сальвадор-Колвер'!$D$2:$D$125</c:f>
              <c:numCache>
                <c:formatCode>0.0</c:formatCode>
                <c:ptCount val="124"/>
                <c:pt idx="0">
                  <c:v>14.899999999999999</c:v>
                </c:pt>
                <c:pt idx="1">
                  <c:v>14.7</c:v>
                </c:pt>
                <c:pt idx="2">
                  <c:v>14.399999999999999</c:v>
                </c:pt>
                <c:pt idx="3">
                  <c:v>13.700000000000003</c:v>
                </c:pt>
                <c:pt idx="4">
                  <c:v>12.899999999999999</c:v>
                </c:pt>
                <c:pt idx="5">
                  <c:v>11.899999999999999</c:v>
                </c:pt>
                <c:pt idx="6">
                  <c:v>11.400000000000002</c:v>
                </c:pt>
                <c:pt idx="7">
                  <c:v>11.499999999999996</c:v>
                </c:pt>
                <c:pt idx="8">
                  <c:v>12.200000000000003</c:v>
                </c:pt>
                <c:pt idx="9">
                  <c:v>13.5</c:v>
                </c:pt>
                <c:pt idx="10">
                  <c:v>15.300000000000004</c:v>
                </c:pt>
                <c:pt idx="11">
                  <c:v>15.8</c:v>
                </c:pt>
                <c:pt idx="12">
                  <c:v>15</c:v>
                </c:pt>
                <c:pt idx="13">
                  <c:v>12.800000000000004</c:v>
                </c:pt>
                <c:pt idx="14">
                  <c:v>9.1000000000000014</c:v>
                </c:pt>
                <c:pt idx="15">
                  <c:v>3.8999999999999986</c:v>
                </c:pt>
                <c:pt idx="16">
                  <c:v>0.70000000000000284</c:v>
                </c:pt>
                <c:pt idx="17">
                  <c:v>-0.5</c:v>
                </c:pt>
                <c:pt idx="18">
                  <c:v>0.59999999999999432</c:v>
                </c:pt>
                <c:pt idx="19">
                  <c:v>3.7000000000000028</c:v>
                </c:pt>
                <c:pt idx="20">
                  <c:v>8.8999999999999986</c:v>
                </c:pt>
                <c:pt idx="21">
                  <c:v>12.600000000000001</c:v>
                </c:pt>
                <c:pt idx="22">
                  <c:v>15.099999999999998</c:v>
                </c:pt>
                <c:pt idx="23">
                  <c:v>16.099999999999998</c:v>
                </c:pt>
                <c:pt idx="24">
                  <c:v>16</c:v>
                </c:pt>
                <c:pt idx="25">
                  <c:v>14.399999999999999</c:v>
                </c:pt>
                <c:pt idx="26">
                  <c:v>13.300000000000004</c:v>
                </c:pt>
                <c:pt idx="27">
                  <c:v>12.600000000000001</c:v>
                </c:pt>
                <c:pt idx="28">
                  <c:v>12.299999999999997</c:v>
                </c:pt>
                <c:pt idx="29">
                  <c:v>12.299999999999997</c:v>
                </c:pt>
                <c:pt idx="30">
                  <c:v>12.799999999999997</c:v>
                </c:pt>
                <c:pt idx="31">
                  <c:v>13.300000000000004</c:v>
                </c:pt>
                <c:pt idx="32">
                  <c:v>13.800000000000004</c:v>
                </c:pt>
                <c:pt idx="33">
                  <c:v>14.199999999999996</c:v>
                </c:pt>
                <c:pt idx="34">
                  <c:v>14.8</c:v>
                </c:pt>
                <c:pt idx="35">
                  <c:v>15.300000000000004</c:v>
                </c:pt>
                <c:pt idx="36">
                  <c:v>15.7</c:v>
                </c:pt>
                <c:pt idx="37">
                  <c:v>15.899999999999999</c:v>
                </c:pt>
                <c:pt idx="38">
                  <c:v>16.000000000000004</c:v>
                </c:pt>
                <c:pt idx="39">
                  <c:v>15.999999999999996</c:v>
                </c:pt>
                <c:pt idx="40">
                  <c:v>15.799999999999997</c:v>
                </c:pt>
                <c:pt idx="41">
                  <c:v>16</c:v>
                </c:pt>
                <c:pt idx="42">
                  <c:v>16.399999999999999</c:v>
                </c:pt>
                <c:pt idx="43">
                  <c:v>17.100000000000001</c:v>
                </c:pt>
                <c:pt idx="44">
                  <c:v>18.099999999999998</c:v>
                </c:pt>
                <c:pt idx="45">
                  <c:v>19.399999999999999</c:v>
                </c:pt>
                <c:pt idx="46">
                  <c:v>20.599999999999998</c:v>
                </c:pt>
                <c:pt idx="47">
                  <c:v>21.9</c:v>
                </c:pt>
                <c:pt idx="48">
                  <c:v>23.2</c:v>
                </c:pt>
                <c:pt idx="49">
                  <c:v>24.500000000000004</c:v>
                </c:pt>
                <c:pt idx="50">
                  <c:v>25.9</c:v>
                </c:pt>
                <c:pt idx="51">
                  <c:v>27.1</c:v>
                </c:pt>
                <c:pt idx="52">
                  <c:v>28</c:v>
                </c:pt>
                <c:pt idx="53">
                  <c:v>28.500000000000004</c:v>
                </c:pt>
                <c:pt idx="54">
                  <c:v>28.700000000000003</c:v>
                </c:pt>
                <c:pt idx="55">
                  <c:v>28.699999999999996</c:v>
                </c:pt>
                <c:pt idx="56">
                  <c:v>28.700000000000003</c:v>
                </c:pt>
                <c:pt idx="57">
                  <c:v>28.900000000000002</c:v>
                </c:pt>
                <c:pt idx="58">
                  <c:v>29.099999999999998</c:v>
                </c:pt>
                <c:pt idx="59">
                  <c:v>29.1</c:v>
                </c:pt>
                <c:pt idx="60">
                  <c:v>29.2</c:v>
                </c:pt>
                <c:pt idx="61">
                  <c:v>29.5</c:v>
                </c:pt>
                <c:pt idx="62">
                  <c:v>29.900000000000002</c:v>
                </c:pt>
                <c:pt idx="63">
                  <c:v>30</c:v>
                </c:pt>
                <c:pt idx="64">
                  <c:v>29.999999999999996</c:v>
                </c:pt>
                <c:pt idx="65">
                  <c:v>29.799999999999997</c:v>
                </c:pt>
                <c:pt idx="66">
                  <c:v>29.500000000000004</c:v>
                </c:pt>
                <c:pt idx="67">
                  <c:v>29.1</c:v>
                </c:pt>
                <c:pt idx="68">
                  <c:v>28.4</c:v>
                </c:pt>
                <c:pt idx="69">
                  <c:v>28</c:v>
                </c:pt>
                <c:pt idx="70">
                  <c:v>27.4</c:v>
                </c:pt>
                <c:pt idx="71">
                  <c:v>27.799999999999997</c:v>
                </c:pt>
                <c:pt idx="72">
                  <c:v>27.9</c:v>
                </c:pt>
                <c:pt idx="73">
                  <c:v>28.300000000000004</c:v>
                </c:pt>
                <c:pt idx="74">
                  <c:v>28.2</c:v>
                </c:pt>
                <c:pt idx="75">
                  <c:v>28.3</c:v>
                </c:pt>
                <c:pt idx="76">
                  <c:v>28.700000000000003</c:v>
                </c:pt>
                <c:pt idx="77">
                  <c:v>28.299999999999997</c:v>
                </c:pt>
                <c:pt idx="78">
                  <c:v>28.299999999999997</c:v>
                </c:pt>
                <c:pt idx="79">
                  <c:v>27.6</c:v>
                </c:pt>
                <c:pt idx="80">
                  <c:v>24.599999999999998</c:v>
                </c:pt>
                <c:pt idx="81">
                  <c:v>25.700000000000003</c:v>
                </c:pt>
                <c:pt idx="82">
                  <c:v>26.200000000000003</c:v>
                </c:pt>
                <c:pt idx="83">
                  <c:v>25.900000000000002</c:v>
                </c:pt>
                <c:pt idx="84">
                  <c:v>26.1</c:v>
                </c:pt>
                <c:pt idx="85">
                  <c:v>26.000000000000004</c:v>
                </c:pt>
                <c:pt idx="86">
                  <c:v>26.1</c:v>
                </c:pt>
                <c:pt idx="87">
                  <c:v>26.200000000000003</c:v>
                </c:pt>
                <c:pt idx="88">
                  <c:v>26.2</c:v>
                </c:pt>
                <c:pt idx="89">
                  <c:v>26.299999999999997</c:v>
                </c:pt>
                <c:pt idx="90">
                  <c:v>26.000000000000004</c:v>
                </c:pt>
                <c:pt idx="91">
                  <c:v>25.6</c:v>
                </c:pt>
                <c:pt idx="92">
                  <c:v>24.900000000000002</c:v>
                </c:pt>
                <c:pt idx="93">
                  <c:v>24.4</c:v>
                </c:pt>
                <c:pt idx="94">
                  <c:v>24.2</c:v>
                </c:pt>
                <c:pt idx="95">
                  <c:v>24</c:v>
                </c:pt>
                <c:pt idx="96">
                  <c:v>23.6</c:v>
                </c:pt>
                <c:pt idx="97">
                  <c:v>23</c:v>
                </c:pt>
                <c:pt idx="98">
                  <c:v>22.799999999999997</c:v>
                </c:pt>
                <c:pt idx="99">
                  <c:v>21.8</c:v>
                </c:pt>
                <c:pt idx="100">
                  <c:v>20.5</c:v>
                </c:pt>
                <c:pt idx="101">
                  <c:v>19.100000000000001</c:v>
                </c:pt>
                <c:pt idx="102">
                  <c:v>17.7</c:v>
                </c:pt>
                <c:pt idx="103">
                  <c:v>16.3</c:v>
                </c:pt>
                <c:pt idx="104">
                  <c:v>15.200000000000001</c:v>
                </c:pt>
                <c:pt idx="105">
                  <c:v>14.2</c:v>
                </c:pt>
                <c:pt idx="106">
                  <c:v>13.5</c:v>
                </c:pt>
                <c:pt idx="107">
                  <c:v>12.8</c:v>
                </c:pt>
                <c:pt idx="108">
                  <c:v>12.4</c:v>
                </c:pt>
                <c:pt idx="109">
                  <c:v>12.3</c:v>
                </c:pt>
                <c:pt idx="110">
                  <c:v>12.5</c:v>
                </c:pt>
                <c:pt idx="111">
                  <c:v>12.500000000000002</c:v>
                </c:pt>
                <c:pt idx="112">
                  <c:v>12.399999999999999</c:v>
                </c:pt>
                <c:pt idx="113">
                  <c:v>12</c:v>
                </c:pt>
                <c:pt idx="114">
                  <c:v>11.8</c:v>
                </c:pt>
                <c:pt idx="115">
                  <c:v>11.200000000000001</c:v>
                </c:pt>
                <c:pt idx="116">
                  <c:v>10.299999999999999</c:v>
                </c:pt>
                <c:pt idx="117">
                  <c:v>9.6000000000000014</c:v>
                </c:pt>
                <c:pt idx="118">
                  <c:v>9.2999999999999989</c:v>
                </c:pt>
                <c:pt idx="119">
                  <c:v>9.2000000000000011</c:v>
                </c:pt>
                <c:pt idx="120">
                  <c:v>7.7000000000000011</c:v>
                </c:pt>
                <c:pt idx="121">
                  <c:v>7.5</c:v>
                </c:pt>
                <c:pt idx="122">
                  <c:v>8.4</c:v>
                </c:pt>
                <c:pt idx="123">
                  <c:v>8.3000000000000007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88-4FC9-B93E-A2231F16B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172016"/>
        <c:axId val="949171688"/>
      </c:scatterChart>
      <c:valAx>
        <c:axId val="949172016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9171688"/>
        <c:crosses val="autoZero"/>
        <c:crossBetween val="midCat"/>
        <c:majorUnit val="10"/>
      </c:valAx>
      <c:valAx>
        <c:axId val="94917168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917201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Сальвадор</a:t>
            </a:r>
            <a:r>
              <a:rPr lang="en-US" sz="1800" b="1" i="0" baseline="0">
                <a:effectLst/>
              </a:rPr>
              <a:t> (</a:t>
            </a:r>
            <a:r>
              <a:rPr lang="ru-RU" sz="1800" b="1" i="0" baseline="0">
                <a:effectLst/>
              </a:rPr>
              <a:t>среднее Бриньоли 2015 и Колвера </a:t>
            </a:r>
            <a:r>
              <a:rPr lang="en-US" sz="1800" b="1" i="0" baseline="0">
                <a:effectLst/>
              </a:rPr>
              <a:t>+ WPP</a:t>
            </a:r>
            <a:r>
              <a:rPr lang="ru-RU" sz="1800" b="1" i="0" baseline="0">
                <a:effectLst/>
              </a:rPr>
              <a:t> 2024</a:t>
            </a:r>
            <a:r>
              <a:rPr lang="en-US" sz="1800" b="1" i="0" baseline="0">
                <a:effectLst/>
              </a:rPr>
              <a:t>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'Сальвадор-Колвер-Бриньоли'!$H$4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'Сальвадор-Колвер-Бриньоли'!$G$5:$G$128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'Сальвадор-Колвер-Бриньоли'!$H$5:$H$128</c:f>
              <c:numCache>
                <c:formatCode>0.0</c:formatCode>
                <c:ptCount val="124"/>
                <c:pt idx="0">
                  <c:v>43.659549999999996</c:v>
                </c:pt>
                <c:pt idx="1">
                  <c:v>43.665900000000001</c:v>
                </c:pt>
                <c:pt idx="2">
                  <c:v>43.633250000000004</c:v>
                </c:pt>
                <c:pt idx="3">
                  <c:v>43.554400000000001</c:v>
                </c:pt>
                <c:pt idx="4">
                  <c:v>43.404399999999995</c:v>
                </c:pt>
                <c:pt idx="5">
                  <c:v>43.150099999999995</c:v>
                </c:pt>
                <c:pt idx="6">
                  <c:v>42.955250000000007</c:v>
                </c:pt>
                <c:pt idx="7">
                  <c:v>43.063649999999996</c:v>
                </c:pt>
                <c:pt idx="8">
                  <c:v>43.410600000000002</c:v>
                </c:pt>
                <c:pt idx="9">
                  <c:v>43.785200000000003</c:v>
                </c:pt>
                <c:pt idx="10">
                  <c:v>44.151350000000001</c:v>
                </c:pt>
                <c:pt idx="11">
                  <c:v>44.401250000000005</c:v>
                </c:pt>
                <c:pt idx="12">
                  <c:v>44.431600000000003</c:v>
                </c:pt>
                <c:pt idx="13">
                  <c:v>44.167200000000001</c:v>
                </c:pt>
                <c:pt idx="14">
                  <c:v>43.510350000000003</c:v>
                </c:pt>
                <c:pt idx="15">
                  <c:v>42.546250000000001</c:v>
                </c:pt>
                <c:pt idx="16">
                  <c:v>41.886399999999995</c:v>
                </c:pt>
                <c:pt idx="17">
                  <c:v>41.7821</c:v>
                </c:pt>
                <c:pt idx="18">
                  <c:v>42.1524</c:v>
                </c:pt>
                <c:pt idx="19">
                  <c:v>42.943950000000001</c:v>
                </c:pt>
                <c:pt idx="20">
                  <c:v>44.046050000000001</c:v>
                </c:pt>
                <c:pt idx="21">
                  <c:v>44.7866</c:v>
                </c:pt>
                <c:pt idx="22">
                  <c:v>45.293099999999995</c:v>
                </c:pt>
                <c:pt idx="23">
                  <c:v>45.664349999999999</c:v>
                </c:pt>
                <c:pt idx="24">
                  <c:v>45.911349999999999</c:v>
                </c:pt>
                <c:pt idx="25">
                  <c:v>45.845199999999998</c:v>
                </c:pt>
                <c:pt idx="26">
                  <c:v>45.933400000000006</c:v>
                </c:pt>
                <c:pt idx="27">
                  <c:v>46.05</c:v>
                </c:pt>
                <c:pt idx="28">
                  <c:v>46.12285</c:v>
                </c:pt>
                <c:pt idx="29">
                  <c:v>45.998149999999995</c:v>
                </c:pt>
                <c:pt idx="30">
                  <c:v>45.816249999999997</c:v>
                </c:pt>
                <c:pt idx="31">
                  <c:v>45.383049999999997</c:v>
                </c:pt>
                <c:pt idx="32">
                  <c:v>44.732300000000002</c:v>
                </c:pt>
                <c:pt idx="33">
                  <c:v>44.135199999999998</c:v>
                </c:pt>
                <c:pt idx="34">
                  <c:v>43.810400000000001</c:v>
                </c:pt>
                <c:pt idx="35">
                  <c:v>43.639949999999999</c:v>
                </c:pt>
                <c:pt idx="36">
                  <c:v>43.84225</c:v>
                </c:pt>
                <c:pt idx="37">
                  <c:v>44.049199999999999</c:v>
                </c:pt>
                <c:pt idx="38">
                  <c:v>44.300200000000004</c:v>
                </c:pt>
                <c:pt idx="39">
                  <c:v>44.489999999999995</c:v>
                </c:pt>
                <c:pt idx="40">
                  <c:v>44.4465</c:v>
                </c:pt>
                <c:pt idx="41">
                  <c:v>44.08775</c:v>
                </c:pt>
                <c:pt idx="42">
                  <c:v>43.611149999999995</c:v>
                </c:pt>
                <c:pt idx="43">
                  <c:v>43.193300000000001</c:v>
                </c:pt>
                <c:pt idx="44">
                  <c:v>42.9071</c:v>
                </c:pt>
                <c:pt idx="45">
                  <c:v>42.755899999999997</c:v>
                </c:pt>
                <c:pt idx="46">
                  <c:v>42.934100000000001</c:v>
                </c:pt>
                <c:pt idx="47">
                  <c:v>43.494100000000003</c:v>
                </c:pt>
                <c:pt idx="48">
                  <c:v>44.108599999999996</c:v>
                </c:pt>
                <c:pt idx="49">
                  <c:v>44.855649999999997</c:v>
                </c:pt>
                <c:pt idx="50">
                  <c:v>45.906318087450003</c:v>
                </c:pt>
                <c:pt idx="51">
                  <c:v>46.663863495000001</c:v>
                </c:pt>
                <c:pt idx="52">
                  <c:v>47.155381632699999</c:v>
                </c:pt>
                <c:pt idx="53">
                  <c:v>47.356027047600001</c:v>
                </c:pt>
                <c:pt idx="54">
                  <c:v>47.434863373750005</c:v>
                </c:pt>
                <c:pt idx="55">
                  <c:v>47.404772972499998</c:v>
                </c:pt>
                <c:pt idx="56">
                  <c:v>47.3562546892</c:v>
                </c:pt>
                <c:pt idx="57">
                  <c:v>47.456031912150003</c:v>
                </c:pt>
                <c:pt idx="58">
                  <c:v>47.3421182397</c:v>
                </c:pt>
                <c:pt idx="59">
                  <c:v>47.173840935249999</c:v>
                </c:pt>
                <c:pt idx="60">
                  <c:v>47</c:v>
                </c:pt>
                <c:pt idx="61">
                  <c:v>47</c:v>
                </c:pt>
                <c:pt idx="62">
                  <c:v>47.1</c:v>
                </c:pt>
                <c:pt idx="63">
                  <c:v>47</c:v>
                </c:pt>
                <c:pt idx="64">
                  <c:v>46.8</c:v>
                </c:pt>
                <c:pt idx="65">
                  <c:v>46.3</c:v>
                </c:pt>
                <c:pt idx="66">
                  <c:v>45.7</c:v>
                </c:pt>
                <c:pt idx="67">
                  <c:v>45.1</c:v>
                </c:pt>
                <c:pt idx="68">
                  <c:v>44.3</c:v>
                </c:pt>
                <c:pt idx="69">
                  <c:v>43.5</c:v>
                </c:pt>
                <c:pt idx="70">
                  <c:v>42.8</c:v>
                </c:pt>
                <c:pt idx="71">
                  <c:v>42.8</c:v>
                </c:pt>
                <c:pt idx="72">
                  <c:v>42.5</c:v>
                </c:pt>
                <c:pt idx="73">
                  <c:v>42.2</c:v>
                </c:pt>
                <c:pt idx="74">
                  <c:v>41.9</c:v>
                </c:pt>
                <c:pt idx="75">
                  <c:v>41.5</c:v>
                </c:pt>
                <c:pt idx="76">
                  <c:v>41.2</c:v>
                </c:pt>
                <c:pt idx="77">
                  <c:v>40.799999999999997</c:v>
                </c:pt>
                <c:pt idx="78">
                  <c:v>40.4</c:v>
                </c:pt>
                <c:pt idx="79">
                  <c:v>40.1</c:v>
                </c:pt>
                <c:pt idx="80">
                  <c:v>39.799999999999997</c:v>
                </c:pt>
                <c:pt idx="81">
                  <c:v>39.6</c:v>
                </c:pt>
                <c:pt idx="82">
                  <c:v>38.6</c:v>
                </c:pt>
                <c:pt idx="83">
                  <c:v>37.700000000000003</c:v>
                </c:pt>
                <c:pt idx="84">
                  <c:v>36.700000000000003</c:v>
                </c:pt>
                <c:pt idx="85">
                  <c:v>35.700000000000003</c:v>
                </c:pt>
                <c:pt idx="86">
                  <c:v>35.1</c:v>
                </c:pt>
                <c:pt idx="87">
                  <c:v>35.200000000000003</c:v>
                </c:pt>
                <c:pt idx="88">
                  <c:v>34.9</c:v>
                </c:pt>
                <c:pt idx="89">
                  <c:v>34.4</c:v>
                </c:pt>
                <c:pt idx="90">
                  <c:v>33.700000000000003</c:v>
                </c:pt>
                <c:pt idx="91">
                  <c:v>33.1</c:v>
                </c:pt>
                <c:pt idx="92">
                  <c:v>32.200000000000003</c:v>
                </c:pt>
                <c:pt idx="93">
                  <c:v>31.3</c:v>
                </c:pt>
                <c:pt idx="94">
                  <c:v>31</c:v>
                </c:pt>
                <c:pt idx="95">
                  <c:v>30.8</c:v>
                </c:pt>
                <c:pt idx="96">
                  <c:v>30.3</c:v>
                </c:pt>
                <c:pt idx="97">
                  <c:v>29.6</c:v>
                </c:pt>
                <c:pt idx="98">
                  <c:v>29.4</c:v>
                </c:pt>
                <c:pt idx="99">
                  <c:v>28.3</c:v>
                </c:pt>
                <c:pt idx="100">
                  <c:v>27.1</c:v>
                </c:pt>
                <c:pt idx="101">
                  <c:v>25.8</c:v>
                </c:pt>
                <c:pt idx="102">
                  <c:v>24.4</c:v>
                </c:pt>
                <c:pt idx="103">
                  <c:v>23.1</c:v>
                </c:pt>
                <c:pt idx="104">
                  <c:v>22.1</c:v>
                </c:pt>
                <c:pt idx="105">
                  <c:v>21.4</c:v>
                </c:pt>
                <c:pt idx="106">
                  <c:v>21</c:v>
                </c:pt>
                <c:pt idx="107">
                  <c:v>20.6</c:v>
                </c:pt>
                <c:pt idx="108">
                  <c:v>20</c:v>
                </c:pt>
                <c:pt idx="109">
                  <c:v>19.8</c:v>
                </c:pt>
                <c:pt idx="110">
                  <c:v>19.7</c:v>
                </c:pt>
                <c:pt idx="111">
                  <c:v>19.600000000000001</c:v>
                </c:pt>
                <c:pt idx="112">
                  <c:v>19.399999999999999</c:v>
                </c:pt>
                <c:pt idx="113">
                  <c:v>19.2</c:v>
                </c:pt>
                <c:pt idx="114">
                  <c:v>19</c:v>
                </c:pt>
                <c:pt idx="115">
                  <c:v>18.600000000000001</c:v>
                </c:pt>
                <c:pt idx="116">
                  <c:v>17.7</c:v>
                </c:pt>
                <c:pt idx="117">
                  <c:v>17.100000000000001</c:v>
                </c:pt>
                <c:pt idx="118">
                  <c:v>16.7</c:v>
                </c:pt>
                <c:pt idx="119">
                  <c:v>16.600000000000001</c:v>
                </c:pt>
                <c:pt idx="120">
                  <c:v>16.3</c:v>
                </c:pt>
                <c:pt idx="121">
                  <c:v>16.2</c:v>
                </c:pt>
                <c:pt idx="122">
                  <c:v>15.9</c:v>
                </c:pt>
                <c:pt idx="123">
                  <c:v>15.8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9C-4131-8B4B-8548963ABC5E}"/>
            </c:ext>
          </c:extLst>
        </c:ser>
        <c:ser>
          <c:idx val="1"/>
          <c:order val="1"/>
          <c:tx>
            <c:strRef>
              <c:f>'Сальвадор-Колвер-Бриньоли'!$I$4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'Сальвадор-Колвер-Бриньоли'!$G$5:$G$128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'Сальвадор-Колвер-Бриньоли'!$I$5:$I$128</c:f>
              <c:numCache>
                <c:formatCode>0.0</c:formatCode>
                <c:ptCount val="124"/>
                <c:pt idx="0">
                  <c:v>26.806899999999999</c:v>
                </c:pt>
                <c:pt idx="1">
                  <c:v>27.539850000000001</c:v>
                </c:pt>
                <c:pt idx="2">
                  <c:v>28.365449999999999</c:v>
                </c:pt>
                <c:pt idx="3">
                  <c:v>29.1113</c:v>
                </c:pt>
                <c:pt idx="4">
                  <c:v>29.565049999999999</c:v>
                </c:pt>
                <c:pt idx="5">
                  <c:v>29.972999999999999</c:v>
                </c:pt>
                <c:pt idx="6">
                  <c:v>30.07845</c:v>
                </c:pt>
                <c:pt idx="7">
                  <c:v>29.978099999999998</c:v>
                </c:pt>
                <c:pt idx="8">
                  <c:v>29.710899999999999</c:v>
                </c:pt>
                <c:pt idx="9">
                  <c:v>29.282299999999999</c:v>
                </c:pt>
                <c:pt idx="10">
                  <c:v>28.666499999999999</c:v>
                </c:pt>
                <c:pt idx="11">
                  <c:v>28.53725</c:v>
                </c:pt>
                <c:pt idx="12">
                  <c:v>29.046950000000002</c:v>
                </c:pt>
                <c:pt idx="13">
                  <c:v>30.500700000000002</c:v>
                </c:pt>
                <c:pt idx="14">
                  <c:v>32.97795</c:v>
                </c:pt>
                <c:pt idx="15">
                  <c:v>36.3093</c:v>
                </c:pt>
                <c:pt idx="16">
                  <c:v>38.411549999999998</c:v>
                </c:pt>
                <c:pt idx="17">
                  <c:v>38.90175</c:v>
                </c:pt>
                <c:pt idx="18">
                  <c:v>38.006600000000006</c:v>
                </c:pt>
                <c:pt idx="19">
                  <c:v>36.112349999999999</c:v>
                </c:pt>
                <c:pt idx="20">
                  <c:v>33.386150000000001</c:v>
                </c:pt>
                <c:pt idx="21">
                  <c:v>31.294550000000001</c:v>
                </c:pt>
                <c:pt idx="22">
                  <c:v>29.910800000000002</c:v>
                </c:pt>
                <c:pt idx="23">
                  <c:v>29.442349999999998</c:v>
                </c:pt>
                <c:pt idx="24">
                  <c:v>29.840450000000001</c:v>
                </c:pt>
                <c:pt idx="25">
                  <c:v>30.8279</c:v>
                </c:pt>
                <c:pt idx="26">
                  <c:v>31.480449999999998</c:v>
                </c:pt>
                <c:pt idx="27">
                  <c:v>31.660150000000002</c:v>
                </c:pt>
                <c:pt idx="28">
                  <c:v>31.64405</c:v>
                </c:pt>
                <c:pt idx="29">
                  <c:v>31.499200000000002</c:v>
                </c:pt>
                <c:pt idx="30">
                  <c:v>31.127749999999999</c:v>
                </c:pt>
                <c:pt idx="31">
                  <c:v>30.8781</c:v>
                </c:pt>
                <c:pt idx="32">
                  <c:v>30.753</c:v>
                </c:pt>
                <c:pt idx="33">
                  <c:v>30.656649999999999</c:v>
                </c:pt>
                <c:pt idx="34">
                  <c:v>30.376649999999998</c:v>
                </c:pt>
                <c:pt idx="35">
                  <c:v>29.693199999999997</c:v>
                </c:pt>
                <c:pt idx="36">
                  <c:v>28.8142</c:v>
                </c:pt>
                <c:pt idx="37">
                  <c:v>27.954000000000001</c:v>
                </c:pt>
                <c:pt idx="38">
                  <c:v>27.28895</c:v>
                </c:pt>
                <c:pt idx="39">
                  <c:v>26.99175</c:v>
                </c:pt>
                <c:pt idx="40">
                  <c:v>27.030250000000002</c:v>
                </c:pt>
                <c:pt idx="41">
                  <c:v>27.027949999999997</c:v>
                </c:pt>
                <c:pt idx="42">
                  <c:v>26.960249999999998</c:v>
                </c:pt>
                <c:pt idx="43">
                  <c:v>26.433</c:v>
                </c:pt>
                <c:pt idx="44">
                  <c:v>25.365099999999998</c:v>
                </c:pt>
                <c:pt idx="45">
                  <c:v>23.927700000000002</c:v>
                </c:pt>
                <c:pt idx="46">
                  <c:v>22.674999999999997</c:v>
                </c:pt>
                <c:pt idx="47">
                  <c:v>21.579599999999999</c:v>
                </c:pt>
                <c:pt idx="48">
                  <c:v>20.712200000000003</c:v>
                </c:pt>
                <c:pt idx="49">
                  <c:v>20.046500000000002</c:v>
                </c:pt>
                <c:pt idx="50">
                  <c:v>19.807090794800001</c:v>
                </c:pt>
                <c:pt idx="51">
                  <c:v>19.713767907099999</c:v>
                </c:pt>
                <c:pt idx="52">
                  <c:v>19.552545136750002</c:v>
                </c:pt>
                <c:pt idx="53">
                  <c:v>19.371681402</c:v>
                </c:pt>
                <c:pt idx="54">
                  <c:v>19.158672234499999</c:v>
                </c:pt>
                <c:pt idx="55">
                  <c:v>18.904818677000002</c:v>
                </c:pt>
                <c:pt idx="56">
                  <c:v>18.694509496400002</c:v>
                </c:pt>
                <c:pt idx="57">
                  <c:v>18.497845756699999</c:v>
                </c:pt>
                <c:pt idx="58">
                  <c:v>18.1457183861</c:v>
                </c:pt>
                <c:pt idx="59">
                  <c:v>17.979531938649998</c:v>
                </c:pt>
                <c:pt idx="60">
                  <c:v>17.8</c:v>
                </c:pt>
                <c:pt idx="61">
                  <c:v>17.5</c:v>
                </c:pt>
                <c:pt idx="62">
                  <c:v>17.2</c:v>
                </c:pt>
                <c:pt idx="63">
                  <c:v>17</c:v>
                </c:pt>
                <c:pt idx="64">
                  <c:v>16.8</c:v>
                </c:pt>
                <c:pt idx="65">
                  <c:v>16.5</c:v>
                </c:pt>
                <c:pt idx="66">
                  <c:v>16.2</c:v>
                </c:pt>
                <c:pt idx="67">
                  <c:v>16</c:v>
                </c:pt>
                <c:pt idx="68">
                  <c:v>15.9</c:v>
                </c:pt>
                <c:pt idx="69">
                  <c:v>15.5</c:v>
                </c:pt>
                <c:pt idx="70">
                  <c:v>15.4</c:v>
                </c:pt>
                <c:pt idx="71">
                  <c:v>15</c:v>
                </c:pt>
                <c:pt idx="72">
                  <c:v>14.6</c:v>
                </c:pt>
                <c:pt idx="73">
                  <c:v>13.9</c:v>
                </c:pt>
                <c:pt idx="74">
                  <c:v>13.7</c:v>
                </c:pt>
                <c:pt idx="75">
                  <c:v>13.2</c:v>
                </c:pt>
                <c:pt idx="76">
                  <c:v>12.5</c:v>
                </c:pt>
                <c:pt idx="77">
                  <c:v>12.5</c:v>
                </c:pt>
                <c:pt idx="78">
                  <c:v>12.1</c:v>
                </c:pt>
                <c:pt idx="79">
                  <c:v>12.5</c:v>
                </c:pt>
                <c:pt idx="80">
                  <c:v>15.2</c:v>
                </c:pt>
                <c:pt idx="81">
                  <c:v>13.9</c:v>
                </c:pt>
                <c:pt idx="82">
                  <c:v>12.4</c:v>
                </c:pt>
                <c:pt idx="83">
                  <c:v>11.8</c:v>
                </c:pt>
                <c:pt idx="84">
                  <c:v>10.6</c:v>
                </c:pt>
                <c:pt idx="85">
                  <c:v>9.6999999999999993</c:v>
                </c:pt>
                <c:pt idx="86">
                  <c:v>9</c:v>
                </c:pt>
                <c:pt idx="87">
                  <c:v>9</c:v>
                </c:pt>
                <c:pt idx="88">
                  <c:v>8.6999999999999993</c:v>
                </c:pt>
                <c:pt idx="89">
                  <c:v>8.1</c:v>
                </c:pt>
                <c:pt idx="90">
                  <c:v>7.7</c:v>
                </c:pt>
                <c:pt idx="91">
                  <c:v>7.5</c:v>
                </c:pt>
                <c:pt idx="92">
                  <c:v>7.3</c:v>
                </c:pt>
                <c:pt idx="93">
                  <c:v>6.9</c:v>
                </c:pt>
                <c:pt idx="94">
                  <c:v>6.8</c:v>
                </c:pt>
                <c:pt idx="95">
                  <c:v>6.8</c:v>
                </c:pt>
                <c:pt idx="96">
                  <c:v>6.7</c:v>
                </c:pt>
                <c:pt idx="97">
                  <c:v>6.6</c:v>
                </c:pt>
                <c:pt idx="98">
                  <c:v>6.6</c:v>
                </c:pt>
                <c:pt idx="99">
                  <c:v>6.5</c:v>
                </c:pt>
                <c:pt idx="100">
                  <c:v>6.6</c:v>
                </c:pt>
                <c:pt idx="101">
                  <c:v>6.7</c:v>
                </c:pt>
                <c:pt idx="102">
                  <c:v>6.7</c:v>
                </c:pt>
                <c:pt idx="103">
                  <c:v>6.8</c:v>
                </c:pt>
                <c:pt idx="104">
                  <c:v>6.9</c:v>
                </c:pt>
                <c:pt idx="105">
                  <c:v>7.2</c:v>
                </c:pt>
                <c:pt idx="106">
                  <c:v>7.5</c:v>
                </c:pt>
                <c:pt idx="107">
                  <c:v>7.8</c:v>
                </c:pt>
                <c:pt idx="108">
                  <c:v>7.6</c:v>
                </c:pt>
                <c:pt idx="109">
                  <c:v>7.5</c:v>
                </c:pt>
                <c:pt idx="110">
                  <c:v>7.2</c:v>
                </c:pt>
                <c:pt idx="111">
                  <c:v>7.1</c:v>
                </c:pt>
                <c:pt idx="112">
                  <c:v>7</c:v>
                </c:pt>
                <c:pt idx="113">
                  <c:v>7.2</c:v>
                </c:pt>
                <c:pt idx="114">
                  <c:v>7.2</c:v>
                </c:pt>
                <c:pt idx="115">
                  <c:v>7.4</c:v>
                </c:pt>
                <c:pt idx="116">
                  <c:v>7.4</c:v>
                </c:pt>
                <c:pt idx="117">
                  <c:v>7.5</c:v>
                </c:pt>
                <c:pt idx="118">
                  <c:v>7.4</c:v>
                </c:pt>
                <c:pt idx="119">
                  <c:v>7.4</c:v>
                </c:pt>
                <c:pt idx="120">
                  <c:v>8.6</c:v>
                </c:pt>
                <c:pt idx="121">
                  <c:v>8.6999999999999993</c:v>
                </c:pt>
                <c:pt idx="122">
                  <c:v>7.5</c:v>
                </c:pt>
                <c:pt idx="12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9C-4131-8B4B-8548963ABC5E}"/>
            </c:ext>
          </c:extLst>
        </c:ser>
        <c:ser>
          <c:idx val="2"/>
          <c:order val="2"/>
          <c:tx>
            <c:strRef>
              <c:f>'Сальвадор-Колвер-Бриньоли'!$J$4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'Сальвадор-Колвер-Бриньоли'!$G$5:$G$128</c:f>
              <c:numCache>
                <c:formatCode>0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'Сальвадор-Колвер-Бриньоли'!$J$5:$J$128</c:f>
              <c:numCache>
                <c:formatCode>0.0</c:formatCode>
                <c:ptCount val="124"/>
                <c:pt idx="0">
                  <c:v>16.852649999999997</c:v>
                </c:pt>
                <c:pt idx="1">
                  <c:v>16.126049999999999</c:v>
                </c:pt>
                <c:pt idx="2">
                  <c:v>15.267800000000005</c:v>
                </c:pt>
                <c:pt idx="3">
                  <c:v>14.443100000000001</c:v>
                </c:pt>
                <c:pt idx="4">
                  <c:v>13.839349999999996</c:v>
                </c:pt>
                <c:pt idx="5">
                  <c:v>13.177099999999996</c:v>
                </c:pt>
                <c:pt idx="6">
                  <c:v>12.876800000000006</c:v>
                </c:pt>
                <c:pt idx="7">
                  <c:v>13.085549999999998</c:v>
                </c:pt>
                <c:pt idx="8">
                  <c:v>13.699700000000004</c:v>
                </c:pt>
                <c:pt idx="9">
                  <c:v>14.502900000000004</c:v>
                </c:pt>
                <c:pt idx="10">
                  <c:v>15.484850000000002</c:v>
                </c:pt>
                <c:pt idx="11">
                  <c:v>15.864000000000004</c:v>
                </c:pt>
                <c:pt idx="12">
                  <c:v>15.384650000000001</c:v>
                </c:pt>
                <c:pt idx="13">
                  <c:v>13.666499999999999</c:v>
                </c:pt>
                <c:pt idx="14">
                  <c:v>10.532400000000003</c:v>
                </c:pt>
                <c:pt idx="15">
                  <c:v>6.2369500000000002</c:v>
                </c:pt>
                <c:pt idx="16">
                  <c:v>3.4748499999999964</c:v>
                </c:pt>
                <c:pt idx="17">
                  <c:v>2.88035</c:v>
                </c:pt>
                <c:pt idx="18">
                  <c:v>4.1457999999999942</c:v>
                </c:pt>
                <c:pt idx="19">
                  <c:v>6.8316000000000017</c:v>
                </c:pt>
                <c:pt idx="20">
                  <c:v>10.6599</c:v>
                </c:pt>
                <c:pt idx="21">
                  <c:v>13.492049999999999</c:v>
                </c:pt>
                <c:pt idx="22">
                  <c:v>15.382299999999994</c:v>
                </c:pt>
                <c:pt idx="23">
                  <c:v>16.222000000000001</c:v>
                </c:pt>
                <c:pt idx="24">
                  <c:v>16.070899999999998</c:v>
                </c:pt>
                <c:pt idx="25">
                  <c:v>15.017299999999999</c:v>
                </c:pt>
                <c:pt idx="26">
                  <c:v>14.452950000000008</c:v>
                </c:pt>
                <c:pt idx="27">
                  <c:v>14.389849999999996</c:v>
                </c:pt>
                <c:pt idx="28">
                  <c:v>14.4788</c:v>
                </c:pt>
                <c:pt idx="29">
                  <c:v>14.498949999999994</c:v>
                </c:pt>
                <c:pt idx="30">
                  <c:v>14.688499999999998</c:v>
                </c:pt>
                <c:pt idx="31">
                  <c:v>14.504949999999997</c:v>
                </c:pt>
                <c:pt idx="32">
                  <c:v>13.979300000000002</c:v>
                </c:pt>
                <c:pt idx="33">
                  <c:v>13.478549999999998</c:v>
                </c:pt>
                <c:pt idx="34">
                  <c:v>13.433750000000003</c:v>
                </c:pt>
                <c:pt idx="35">
                  <c:v>13.946750000000002</c:v>
                </c:pt>
                <c:pt idx="36">
                  <c:v>15.02805</c:v>
                </c:pt>
                <c:pt idx="37">
                  <c:v>16.095199999999998</c:v>
                </c:pt>
                <c:pt idx="38">
                  <c:v>17.011250000000004</c:v>
                </c:pt>
                <c:pt idx="39">
                  <c:v>17.498249999999995</c:v>
                </c:pt>
                <c:pt idx="40">
                  <c:v>17.416249999999998</c:v>
                </c:pt>
                <c:pt idx="41">
                  <c:v>17.059800000000003</c:v>
                </c:pt>
                <c:pt idx="42">
                  <c:v>16.650899999999996</c:v>
                </c:pt>
                <c:pt idx="43">
                  <c:v>16.760300000000001</c:v>
                </c:pt>
                <c:pt idx="44">
                  <c:v>17.542000000000002</c:v>
                </c:pt>
                <c:pt idx="45">
                  <c:v>18.828199999999995</c:v>
                </c:pt>
                <c:pt idx="46">
                  <c:v>20.259100000000004</c:v>
                </c:pt>
                <c:pt idx="47">
                  <c:v>21.914500000000004</c:v>
                </c:pt>
                <c:pt idx="48">
                  <c:v>23.396399999999993</c:v>
                </c:pt>
                <c:pt idx="49">
                  <c:v>24.809149999999995</c:v>
                </c:pt>
                <c:pt idx="50">
                  <c:v>26.099227292650003</c:v>
                </c:pt>
                <c:pt idx="51">
                  <c:v>26.950095587900002</c:v>
                </c:pt>
                <c:pt idx="52">
                  <c:v>27.602836495949997</c:v>
                </c:pt>
                <c:pt idx="53">
                  <c:v>27.984345645600001</c:v>
                </c:pt>
                <c:pt idx="54">
                  <c:v>28.276191139250006</c:v>
                </c:pt>
                <c:pt idx="55">
                  <c:v>28.499954295499997</c:v>
                </c:pt>
                <c:pt idx="56">
                  <c:v>28.661745192799998</c:v>
                </c:pt>
                <c:pt idx="57">
                  <c:v>28.958186155450004</c:v>
                </c:pt>
                <c:pt idx="58">
                  <c:v>29.196399853599999</c:v>
                </c:pt>
                <c:pt idx="59">
                  <c:v>29.1943089966</c:v>
                </c:pt>
                <c:pt idx="60">
                  <c:v>29.2</c:v>
                </c:pt>
                <c:pt idx="61">
                  <c:v>29.5</c:v>
                </c:pt>
                <c:pt idx="62">
                  <c:v>29.900000000000002</c:v>
                </c:pt>
                <c:pt idx="63">
                  <c:v>30</c:v>
                </c:pt>
                <c:pt idx="64">
                  <c:v>29.999999999999996</c:v>
                </c:pt>
                <c:pt idx="65">
                  <c:v>29.799999999999997</c:v>
                </c:pt>
                <c:pt idx="66">
                  <c:v>29.500000000000004</c:v>
                </c:pt>
                <c:pt idx="67">
                  <c:v>29.1</c:v>
                </c:pt>
                <c:pt idx="68">
                  <c:v>28.4</c:v>
                </c:pt>
                <c:pt idx="69">
                  <c:v>28</c:v>
                </c:pt>
                <c:pt idx="70">
                  <c:v>27.4</c:v>
                </c:pt>
                <c:pt idx="71">
                  <c:v>27.799999999999997</c:v>
                </c:pt>
                <c:pt idx="72">
                  <c:v>27.9</c:v>
                </c:pt>
                <c:pt idx="73">
                  <c:v>28.300000000000004</c:v>
                </c:pt>
                <c:pt idx="74">
                  <c:v>28.2</c:v>
                </c:pt>
                <c:pt idx="75">
                  <c:v>28.3</c:v>
                </c:pt>
                <c:pt idx="76">
                  <c:v>28.700000000000003</c:v>
                </c:pt>
                <c:pt idx="77">
                  <c:v>28.299999999999997</c:v>
                </c:pt>
                <c:pt idx="78">
                  <c:v>28.299999999999997</c:v>
                </c:pt>
                <c:pt idx="79">
                  <c:v>27.6</c:v>
                </c:pt>
                <c:pt idx="80">
                  <c:v>24.599999999999998</c:v>
                </c:pt>
                <c:pt idx="81">
                  <c:v>25.700000000000003</c:v>
                </c:pt>
                <c:pt idx="82">
                  <c:v>26.200000000000003</c:v>
                </c:pt>
                <c:pt idx="83">
                  <c:v>25.900000000000002</c:v>
                </c:pt>
                <c:pt idx="84">
                  <c:v>26.1</c:v>
                </c:pt>
                <c:pt idx="85">
                  <c:v>26.000000000000004</c:v>
                </c:pt>
                <c:pt idx="86">
                  <c:v>26.1</c:v>
                </c:pt>
                <c:pt idx="87">
                  <c:v>26.200000000000003</c:v>
                </c:pt>
                <c:pt idx="88">
                  <c:v>26.2</c:v>
                </c:pt>
                <c:pt idx="89">
                  <c:v>26.299999999999997</c:v>
                </c:pt>
                <c:pt idx="90">
                  <c:v>26.000000000000004</c:v>
                </c:pt>
                <c:pt idx="91">
                  <c:v>25.6</c:v>
                </c:pt>
                <c:pt idx="92">
                  <c:v>24.900000000000002</c:v>
                </c:pt>
                <c:pt idx="93">
                  <c:v>24.4</c:v>
                </c:pt>
                <c:pt idx="94">
                  <c:v>24.2</c:v>
                </c:pt>
                <c:pt idx="95">
                  <c:v>24</c:v>
                </c:pt>
                <c:pt idx="96">
                  <c:v>23.6</c:v>
                </c:pt>
                <c:pt idx="97">
                  <c:v>23</c:v>
                </c:pt>
                <c:pt idx="98">
                  <c:v>22.799999999999997</c:v>
                </c:pt>
                <c:pt idx="99">
                  <c:v>21.8</c:v>
                </c:pt>
                <c:pt idx="100">
                  <c:v>20.5</c:v>
                </c:pt>
                <c:pt idx="101">
                  <c:v>19.100000000000001</c:v>
                </c:pt>
                <c:pt idx="102">
                  <c:v>17.7</c:v>
                </c:pt>
                <c:pt idx="103">
                  <c:v>16.3</c:v>
                </c:pt>
                <c:pt idx="104">
                  <c:v>15.200000000000001</c:v>
                </c:pt>
                <c:pt idx="105">
                  <c:v>14.2</c:v>
                </c:pt>
                <c:pt idx="106">
                  <c:v>13.5</c:v>
                </c:pt>
                <c:pt idx="107">
                  <c:v>12.8</c:v>
                </c:pt>
                <c:pt idx="108">
                  <c:v>12.4</c:v>
                </c:pt>
                <c:pt idx="109">
                  <c:v>12.3</c:v>
                </c:pt>
                <c:pt idx="110">
                  <c:v>12.5</c:v>
                </c:pt>
                <c:pt idx="111">
                  <c:v>12.500000000000002</c:v>
                </c:pt>
                <c:pt idx="112">
                  <c:v>12.399999999999999</c:v>
                </c:pt>
                <c:pt idx="113">
                  <c:v>12</c:v>
                </c:pt>
                <c:pt idx="114">
                  <c:v>11.8</c:v>
                </c:pt>
                <c:pt idx="115">
                  <c:v>11.200000000000001</c:v>
                </c:pt>
                <c:pt idx="116">
                  <c:v>10.299999999999999</c:v>
                </c:pt>
                <c:pt idx="117">
                  <c:v>9.6000000000000014</c:v>
                </c:pt>
                <c:pt idx="118">
                  <c:v>9.2999999999999989</c:v>
                </c:pt>
                <c:pt idx="119">
                  <c:v>9.2000000000000011</c:v>
                </c:pt>
                <c:pt idx="120">
                  <c:v>7.7000000000000011</c:v>
                </c:pt>
                <c:pt idx="121">
                  <c:v>7.5</c:v>
                </c:pt>
                <c:pt idx="122">
                  <c:v>8.4</c:v>
                </c:pt>
                <c:pt idx="123">
                  <c:v>8.3000000000000007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9C-4131-8B4B-8548963AB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697240"/>
        <c:axId val="910714296"/>
      </c:scatterChart>
      <c:valAx>
        <c:axId val="910697240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714296"/>
        <c:crosses val="autoZero"/>
        <c:crossBetween val="midCat"/>
        <c:majorUnit val="10"/>
      </c:valAx>
      <c:valAx>
        <c:axId val="91071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697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Уругвай (Бриньоли </a:t>
            </a:r>
            <a:r>
              <a:rPr lang="en-US"/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'Уругвай-Бриньоли'!$I$2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'Уругвай-Бриньоли'!$H$3:$H$129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'Уругвай-Бриньоли'!$I$3:$I$129</c:f>
              <c:numCache>
                <c:formatCode>0.0</c:formatCode>
                <c:ptCount val="127"/>
                <c:pt idx="0">
                  <c:v>38.799999999999997</c:v>
                </c:pt>
                <c:pt idx="1">
                  <c:v>38.799999999999997</c:v>
                </c:pt>
                <c:pt idx="2">
                  <c:v>38.799999999999997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38.799999999999997</c:v>
                </c:pt>
                <c:pt idx="6">
                  <c:v>38.7119</c:v>
                </c:pt>
                <c:pt idx="7">
                  <c:v>38.4878</c:v>
                </c:pt>
                <c:pt idx="8">
                  <c:v>38.1877</c:v>
                </c:pt>
                <c:pt idx="9">
                  <c:v>37.871699999999997</c:v>
                </c:pt>
                <c:pt idx="10">
                  <c:v>37.6</c:v>
                </c:pt>
                <c:pt idx="11">
                  <c:v>37.395499999999998</c:v>
                </c:pt>
                <c:pt idx="12">
                  <c:v>37.218000000000004</c:v>
                </c:pt>
                <c:pt idx="13">
                  <c:v>37.032699999999998</c:v>
                </c:pt>
                <c:pt idx="14">
                  <c:v>36.804900000000004</c:v>
                </c:pt>
                <c:pt idx="15">
                  <c:v>36.5</c:v>
                </c:pt>
                <c:pt idx="16">
                  <c:v>35.877099999999999</c:v>
                </c:pt>
                <c:pt idx="17">
                  <c:v>34.8735</c:v>
                </c:pt>
                <c:pt idx="18">
                  <c:v>33.721400000000003</c:v>
                </c:pt>
                <c:pt idx="19">
                  <c:v>32.652799999999999</c:v>
                </c:pt>
                <c:pt idx="20">
                  <c:v>31.9</c:v>
                </c:pt>
                <c:pt idx="21">
                  <c:v>31.434000000000001</c:v>
                </c:pt>
                <c:pt idx="22">
                  <c:v>31.050899999999999</c:v>
                </c:pt>
                <c:pt idx="23">
                  <c:v>30.720800000000001</c:v>
                </c:pt>
                <c:pt idx="24">
                  <c:v>30.413900000000002</c:v>
                </c:pt>
                <c:pt idx="25">
                  <c:v>30.1</c:v>
                </c:pt>
                <c:pt idx="26">
                  <c:v>29.7971</c:v>
                </c:pt>
                <c:pt idx="27">
                  <c:v>29.523900000000001</c:v>
                </c:pt>
                <c:pt idx="28">
                  <c:v>29.252199999999998</c:v>
                </c:pt>
                <c:pt idx="29">
                  <c:v>28.953700000000001</c:v>
                </c:pt>
                <c:pt idx="30">
                  <c:v>28.6</c:v>
                </c:pt>
                <c:pt idx="31">
                  <c:v>28.158300000000001</c:v>
                </c:pt>
                <c:pt idx="32">
                  <c:v>27.631799999999998</c:v>
                </c:pt>
                <c:pt idx="33">
                  <c:v>27.046099999999999</c:v>
                </c:pt>
                <c:pt idx="34">
                  <c:v>26.4269</c:v>
                </c:pt>
                <c:pt idx="35">
                  <c:v>25.8</c:v>
                </c:pt>
                <c:pt idx="36">
                  <c:v>25.075099999999999</c:v>
                </c:pt>
                <c:pt idx="37">
                  <c:v>24.231999999999999</c:v>
                </c:pt>
                <c:pt idx="38">
                  <c:v>23.401299999999999</c:v>
                </c:pt>
                <c:pt idx="39">
                  <c:v>22.713799999999999</c:v>
                </c:pt>
                <c:pt idx="40">
                  <c:v>22.3</c:v>
                </c:pt>
                <c:pt idx="41">
                  <c:v>22.096499999999999</c:v>
                </c:pt>
                <c:pt idx="42">
                  <c:v>21.941600000000001</c:v>
                </c:pt>
                <c:pt idx="43">
                  <c:v>21.8184</c:v>
                </c:pt>
                <c:pt idx="44">
                  <c:v>21.710100000000001</c:v>
                </c:pt>
                <c:pt idx="45">
                  <c:v>21.6</c:v>
                </c:pt>
                <c:pt idx="46">
                  <c:v>21.473299999999998</c:v>
                </c:pt>
                <c:pt idx="47">
                  <c:v>21.34</c:v>
                </c:pt>
                <c:pt idx="48">
                  <c:v>21.22</c:v>
                </c:pt>
                <c:pt idx="49">
                  <c:v>21.133299999999998</c:v>
                </c:pt>
                <c:pt idx="50">
                  <c:v>21.1</c:v>
                </c:pt>
                <c:pt idx="51">
                  <c:v>21.104900000000001</c:v>
                </c:pt>
                <c:pt idx="52">
                  <c:v>21.1187</c:v>
                </c:pt>
                <c:pt idx="53">
                  <c:v>21.1401</c:v>
                </c:pt>
                <c:pt idx="54">
                  <c:v>21.167355557971</c:v>
                </c:pt>
                <c:pt idx="55">
                  <c:v>21.203549382699997</c:v>
                </c:pt>
                <c:pt idx="56">
                  <c:v>21.298022070312498</c:v>
                </c:pt>
                <c:pt idx="57">
                  <c:v>21.4475851851447</c:v>
                </c:pt>
                <c:pt idx="58">
                  <c:v>21.575236875487398</c:v>
                </c:pt>
                <c:pt idx="59">
                  <c:v>21.75235</c:v>
                </c:pt>
                <c:pt idx="60">
                  <c:v>21.865338059399999</c:v>
                </c:pt>
                <c:pt idx="61">
                  <c:v>21.8904296296392</c:v>
                </c:pt>
                <c:pt idx="62">
                  <c:v>21.810268750000002</c:v>
                </c:pt>
                <c:pt idx="63">
                  <c:v>21.804855555533599</c:v>
                </c:pt>
                <c:pt idx="64">
                  <c:v>21.800862885792</c:v>
                </c:pt>
                <c:pt idx="65">
                  <c:v>21.8</c:v>
                </c:pt>
                <c:pt idx="66">
                  <c:v>21.8</c:v>
                </c:pt>
                <c:pt idx="67">
                  <c:v>21.5</c:v>
                </c:pt>
                <c:pt idx="68">
                  <c:v>21.2</c:v>
                </c:pt>
                <c:pt idx="69">
                  <c:v>20.9</c:v>
                </c:pt>
                <c:pt idx="70">
                  <c:v>20.5</c:v>
                </c:pt>
                <c:pt idx="71">
                  <c:v>20.2</c:v>
                </c:pt>
                <c:pt idx="72">
                  <c:v>20.100000000000001</c:v>
                </c:pt>
                <c:pt idx="73">
                  <c:v>20.100000000000001</c:v>
                </c:pt>
                <c:pt idx="74">
                  <c:v>20</c:v>
                </c:pt>
                <c:pt idx="75">
                  <c:v>20</c:v>
                </c:pt>
                <c:pt idx="76">
                  <c:v>20.399999999999999</c:v>
                </c:pt>
                <c:pt idx="77">
                  <c:v>21.1</c:v>
                </c:pt>
                <c:pt idx="78">
                  <c:v>21.5</c:v>
                </c:pt>
                <c:pt idx="79">
                  <c:v>21.4</c:v>
                </c:pt>
                <c:pt idx="80">
                  <c:v>20.6</c:v>
                </c:pt>
                <c:pt idx="81">
                  <c:v>20.100000000000001</c:v>
                </c:pt>
                <c:pt idx="82">
                  <c:v>19.3</c:v>
                </c:pt>
                <c:pt idx="83">
                  <c:v>18.5</c:v>
                </c:pt>
                <c:pt idx="84">
                  <c:v>18.2</c:v>
                </c:pt>
                <c:pt idx="85">
                  <c:v>18</c:v>
                </c:pt>
                <c:pt idx="86">
                  <c:v>17.899999999999999</c:v>
                </c:pt>
                <c:pt idx="87">
                  <c:v>17.8</c:v>
                </c:pt>
                <c:pt idx="88">
                  <c:v>17.8</c:v>
                </c:pt>
                <c:pt idx="89">
                  <c:v>17.8</c:v>
                </c:pt>
                <c:pt idx="90">
                  <c:v>17.899999999999999</c:v>
                </c:pt>
                <c:pt idx="91">
                  <c:v>18.100000000000001</c:v>
                </c:pt>
                <c:pt idx="92">
                  <c:v>18.100000000000001</c:v>
                </c:pt>
                <c:pt idx="93">
                  <c:v>17.899999999999999</c:v>
                </c:pt>
                <c:pt idx="94">
                  <c:v>17.8</c:v>
                </c:pt>
                <c:pt idx="95">
                  <c:v>17.7</c:v>
                </c:pt>
                <c:pt idx="96">
                  <c:v>17.600000000000001</c:v>
                </c:pt>
                <c:pt idx="97">
                  <c:v>17.7</c:v>
                </c:pt>
                <c:pt idx="98">
                  <c:v>17.600000000000001</c:v>
                </c:pt>
                <c:pt idx="99">
                  <c:v>17.3</c:v>
                </c:pt>
                <c:pt idx="100">
                  <c:v>17</c:v>
                </c:pt>
                <c:pt idx="101">
                  <c:v>16.600000000000001</c:v>
                </c:pt>
                <c:pt idx="102">
                  <c:v>16.399999999999999</c:v>
                </c:pt>
                <c:pt idx="103">
                  <c:v>16</c:v>
                </c:pt>
                <c:pt idx="104">
                  <c:v>15.7</c:v>
                </c:pt>
                <c:pt idx="105">
                  <c:v>15.6</c:v>
                </c:pt>
                <c:pt idx="106">
                  <c:v>15.3</c:v>
                </c:pt>
                <c:pt idx="107">
                  <c:v>15.1</c:v>
                </c:pt>
                <c:pt idx="108">
                  <c:v>15.1</c:v>
                </c:pt>
                <c:pt idx="109">
                  <c:v>14.8</c:v>
                </c:pt>
                <c:pt idx="110">
                  <c:v>14.6</c:v>
                </c:pt>
                <c:pt idx="111">
                  <c:v>14.4</c:v>
                </c:pt>
                <c:pt idx="112">
                  <c:v>14.3</c:v>
                </c:pt>
                <c:pt idx="113">
                  <c:v>14.2</c:v>
                </c:pt>
                <c:pt idx="114">
                  <c:v>14.1</c:v>
                </c:pt>
                <c:pt idx="115">
                  <c:v>14.2</c:v>
                </c:pt>
                <c:pt idx="116">
                  <c:v>14.3</c:v>
                </c:pt>
                <c:pt idx="117">
                  <c:v>14.2</c:v>
                </c:pt>
                <c:pt idx="118">
                  <c:v>14.3</c:v>
                </c:pt>
                <c:pt idx="119">
                  <c:v>13.7</c:v>
                </c:pt>
                <c:pt idx="120">
                  <c:v>12.7</c:v>
                </c:pt>
                <c:pt idx="121">
                  <c:v>11.7</c:v>
                </c:pt>
                <c:pt idx="122">
                  <c:v>10.9</c:v>
                </c:pt>
                <c:pt idx="123">
                  <c:v>10.4</c:v>
                </c:pt>
                <c:pt idx="124">
                  <c:v>10.1</c:v>
                </c:pt>
                <c:pt idx="125">
                  <c:v>10</c:v>
                </c:pt>
                <c:pt idx="126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8F-4A62-B4D2-93AA17A95EAB}"/>
            </c:ext>
          </c:extLst>
        </c:ser>
        <c:ser>
          <c:idx val="1"/>
          <c:order val="1"/>
          <c:tx>
            <c:strRef>
              <c:f>'Уругвай-Бриньоли'!$J$2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'Уругвай-Бриньоли'!$H$3:$H$129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'Уругвай-Бриньоли'!$J$3:$J$129</c:f>
              <c:numCache>
                <c:formatCode>0.0</c:formatCode>
                <c:ptCount val="127"/>
                <c:pt idx="0">
                  <c:v>14.8</c:v>
                </c:pt>
                <c:pt idx="1">
                  <c:v>14.474399999999999</c:v>
                </c:pt>
                <c:pt idx="2">
                  <c:v>14.1752</c:v>
                </c:pt>
                <c:pt idx="3">
                  <c:v>13.928800000000001</c:v>
                </c:pt>
                <c:pt idx="4">
                  <c:v>13.7616</c:v>
                </c:pt>
                <c:pt idx="5">
                  <c:v>13.7</c:v>
                </c:pt>
                <c:pt idx="6">
                  <c:v>13.731199999999999</c:v>
                </c:pt>
                <c:pt idx="7">
                  <c:v>13.8056</c:v>
                </c:pt>
                <c:pt idx="8">
                  <c:v>13.894399999999999</c:v>
                </c:pt>
                <c:pt idx="9">
                  <c:v>13.9688</c:v>
                </c:pt>
                <c:pt idx="10">
                  <c:v>14</c:v>
                </c:pt>
                <c:pt idx="11">
                  <c:v>13.948</c:v>
                </c:pt>
                <c:pt idx="12">
                  <c:v>13.824</c:v>
                </c:pt>
                <c:pt idx="13">
                  <c:v>13.676</c:v>
                </c:pt>
                <c:pt idx="14">
                  <c:v>13.552</c:v>
                </c:pt>
                <c:pt idx="15">
                  <c:v>13.5</c:v>
                </c:pt>
                <c:pt idx="16">
                  <c:v>13.5624</c:v>
                </c:pt>
                <c:pt idx="17">
                  <c:v>13.7112</c:v>
                </c:pt>
                <c:pt idx="18">
                  <c:v>13.8888</c:v>
                </c:pt>
                <c:pt idx="19">
                  <c:v>14.037599999999999</c:v>
                </c:pt>
                <c:pt idx="20">
                  <c:v>14.1</c:v>
                </c:pt>
                <c:pt idx="21">
                  <c:v>13.974500000000001</c:v>
                </c:pt>
                <c:pt idx="22">
                  <c:v>13.663600000000001</c:v>
                </c:pt>
                <c:pt idx="23">
                  <c:v>13.265499999999999</c:v>
                </c:pt>
                <c:pt idx="24">
                  <c:v>12.8782</c:v>
                </c:pt>
                <c:pt idx="25">
                  <c:v>12.6</c:v>
                </c:pt>
                <c:pt idx="26">
                  <c:v>12.4213</c:v>
                </c:pt>
                <c:pt idx="27">
                  <c:v>12.265000000000001</c:v>
                </c:pt>
                <c:pt idx="28">
                  <c:v>12.1281</c:v>
                </c:pt>
                <c:pt idx="29">
                  <c:v>12.007400000000001</c:v>
                </c:pt>
                <c:pt idx="30">
                  <c:v>11.9</c:v>
                </c:pt>
                <c:pt idx="31">
                  <c:v>11.805999999999999</c:v>
                </c:pt>
                <c:pt idx="32">
                  <c:v>11.724299999999999</c:v>
                </c:pt>
                <c:pt idx="33">
                  <c:v>11.6495</c:v>
                </c:pt>
                <c:pt idx="34">
                  <c:v>11.576499999999999</c:v>
                </c:pt>
                <c:pt idx="35">
                  <c:v>11.5</c:v>
                </c:pt>
                <c:pt idx="36">
                  <c:v>11.424300000000001</c:v>
                </c:pt>
                <c:pt idx="37">
                  <c:v>11.3528</c:v>
                </c:pt>
                <c:pt idx="38">
                  <c:v>11.279199999999999</c:v>
                </c:pt>
                <c:pt idx="39">
                  <c:v>11.197100000000001</c:v>
                </c:pt>
                <c:pt idx="40">
                  <c:v>11.1</c:v>
                </c:pt>
                <c:pt idx="41">
                  <c:v>10.9793</c:v>
                </c:pt>
                <c:pt idx="42">
                  <c:v>10.8338</c:v>
                </c:pt>
                <c:pt idx="43">
                  <c:v>10.6686</c:v>
                </c:pt>
                <c:pt idx="44">
                  <c:v>10.489000000000001</c:v>
                </c:pt>
                <c:pt idx="45">
                  <c:v>10.3</c:v>
                </c:pt>
                <c:pt idx="46">
                  <c:v>10.0779</c:v>
                </c:pt>
                <c:pt idx="47">
                  <c:v>9.8162000000000003</c:v>
                </c:pt>
                <c:pt idx="48">
                  <c:v>9.5454000000000008</c:v>
                </c:pt>
                <c:pt idx="49">
                  <c:v>9.2965</c:v>
                </c:pt>
                <c:pt idx="50">
                  <c:v>9.1</c:v>
                </c:pt>
                <c:pt idx="51">
                  <c:v>8.9352</c:v>
                </c:pt>
                <c:pt idx="52">
                  <c:v>8.7736000000000001</c:v>
                </c:pt>
                <c:pt idx="53">
                  <c:v>8.6343999999999994</c:v>
                </c:pt>
                <c:pt idx="54">
                  <c:v>8.547297087063999</c:v>
                </c:pt>
                <c:pt idx="55">
                  <c:v>8.5709876539999996</c:v>
                </c:pt>
                <c:pt idx="56">
                  <c:v>8.7246500000000005</c:v>
                </c:pt>
                <c:pt idx="57">
                  <c:v>8.9612148144592005</c:v>
                </c:pt>
                <c:pt idx="58">
                  <c:v>9.2162701776735982</c:v>
                </c:pt>
                <c:pt idx="59">
                  <c:v>9.4344000000000001</c:v>
                </c:pt>
                <c:pt idx="60">
                  <c:v>9.5840567128000007</c:v>
                </c:pt>
                <c:pt idx="61">
                  <c:v>9.6667851854183997</c:v>
                </c:pt>
                <c:pt idx="62">
                  <c:v>9.6921781250000016</c:v>
                </c:pt>
                <c:pt idx="63">
                  <c:v>9.7614395063472017</c:v>
                </c:pt>
                <c:pt idx="64">
                  <c:v>9.6947046489840005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9.8000000000000007</c:v>
                </c:pt>
                <c:pt idx="74">
                  <c:v>9.8000000000000007</c:v>
                </c:pt>
                <c:pt idx="75">
                  <c:v>9.8000000000000007</c:v>
                </c:pt>
                <c:pt idx="76">
                  <c:v>9.8000000000000007</c:v>
                </c:pt>
                <c:pt idx="77">
                  <c:v>9.9</c:v>
                </c:pt>
                <c:pt idx="78">
                  <c:v>9.9</c:v>
                </c:pt>
                <c:pt idx="79">
                  <c:v>9.9</c:v>
                </c:pt>
                <c:pt idx="80">
                  <c:v>9.9</c:v>
                </c:pt>
                <c:pt idx="81">
                  <c:v>9.9</c:v>
                </c:pt>
                <c:pt idx="82">
                  <c:v>10</c:v>
                </c:pt>
                <c:pt idx="83">
                  <c:v>9.9</c:v>
                </c:pt>
                <c:pt idx="84">
                  <c:v>9.6999999999999993</c:v>
                </c:pt>
                <c:pt idx="85">
                  <c:v>9.6</c:v>
                </c:pt>
                <c:pt idx="86">
                  <c:v>9.8000000000000007</c:v>
                </c:pt>
                <c:pt idx="87">
                  <c:v>9.9</c:v>
                </c:pt>
                <c:pt idx="88">
                  <c:v>9.8000000000000007</c:v>
                </c:pt>
                <c:pt idx="89">
                  <c:v>9.6999999999999993</c:v>
                </c:pt>
                <c:pt idx="90">
                  <c:v>9.9</c:v>
                </c:pt>
                <c:pt idx="91">
                  <c:v>9.9</c:v>
                </c:pt>
                <c:pt idx="92">
                  <c:v>9.9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9.8000000000000007</c:v>
                </c:pt>
                <c:pt idx="96">
                  <c:v>9.9</c:v>
                </c:pt>
                <c:pt idx="97">
                  <c:v>10</c:v>
                </c:pt>
                <c:pt idx="98">
                  <c:v>9.8000000000000007</c:v>
                </c:pt>
                <c:pt idx="99">
                  <c:v>9.6</c:v>
                </c:pt>
                <c:pt idx="100">
                  <c:v>9.6999999999999993</c:v>
                </c:pt>
                <c:pt idx="101">
                  <c:v>9.6999999999999993</c:v>
                </c:pt>
                <c:pt idx="102">
                  <c:v>9.6999999999999993</c:v>
                </c:pt>
                <c:pt idx="103">
                  <c:v>9.5</c:v>
                </c:pt>
                <c:pt idx="104">
                  <c:v>9.4</c:v>
                </c:pt>
                <c:pt idx="105">
                  <c:v>9.5</c:v>
                </c:pt>
                <c:pt idx="106">
                  <c:v>9.6</c:v>
                </c:pt>
                <c:pt idx="107">
                  <c:v>9.6</c:v>
                </c:pt>
                <c:pt idx="108">
                  <c:v>9.3000000000000007</c:v>
                </c:pt>
                <c:pt idx="109">
                  <c:v>9.4</c:v>
                </c:pt>
                <c:pt idx="110">
                  <c:v>9.3000000000000007</c:v>
                </c:pt>
                <c:pt idx="111">
                  <c:v>9.4</c:v>
                </c:pt>
                <c:pt idx="112">
                  <c:v>9.1999999999999993</c:v>
                </c:pt>
                <c:pt idx="113">
                  <c:v>9.4</c:v>
                </c:pt>
                <c:pt idx="114">
                  <c:v>9.6</c:v>
                </c:pt>
                <c:pt idx="115">
                  <c:v>9.6</c:v>
                </c:pt>
                <c:pt idx="116">
                  <c:v>9.5</c:v>
                </c:pt>
                <c:pt idx="117">
                  <c:v>9.4</c:v>
                </c:pt>
                <c:pt idx="118">
                  <c:v>9.5</c:v>
                </c:pt>
                <c:pt idx="119">
                  <c:v>9.6</c:v>
                </c:pt>
                <c:pt idx="120">
                  <c:v>9.5</c:v>
                </c:pt>
                <c:pt idx="121">
                  <c:v>9.5</c:v>
                </c:pt>
                <c:pt idx="122">
                  <c:v>9.8000000000000007</c:v>
                </c:pt>
                <c:pt idx="123">
                  <c:v>9.1999999999999993</c:v>
                </c:pt>
                <c:pt idx="124">
                  <c:v>11.7</c:v>
                </c:pt>
                <c:pt idx="125">
                  <c:v>10.8</c:v>
                </c:pt>
                <c:pt idx="126">
                  <c:v>9.8000000000000007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8F-4A62-B4D2-93AA17A95EAB}"/>
            </c:ext>
          </c:extLst>
        </c:ser>
        <c:ser>
          <c:idx val="2"/>
          <c:order val="2"/>
          <c:tx>
            <c:strRef>
              <c:f>'Уругвай-Бриньоли'!$K$2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'Уругвай-Бриньоли'!$H$3:$H$129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'Уругвай-Бриньоли'!$K$3:$K$129</c:f>
              <c:numCache>
                <c:formatCode>0.0</c:formatCode>
                <c:ptCount val="127"/>
                <c:pt idx="0">
                  <c:v>23.999999999999996</c:v>
                </c:pt>
                <c:pt idx="1">
                  <c:v>24.325599999999998</c:v>
                </c:pt>
                <c:pt idx="2">
                  <c:v>24.624799999999997</c:v>
                </c:pt>
                <c:pt idx="3">
                  <c:v>24.871199999999995</c:v>
                </c:pt>
                <c:pt idx="4">
                  <c:v>25.038399999999996</c:v>
                </c:pt>
                <c:pt idx="5">
                  <c:v>25.099999999999998</c:v>
                </c:pt>
                <c:pt idx="6">
                  <c:v>24.980699999999999</c:v>
                </c:pt>
                <c:pt idx="7">
                  <c:v>24.682200000000002</c:v>
                </c:pt>
                <c:pt idx="8">
                  <c:v>24.293300000000002</c:v>
                </c:pt>
                <c:pt idx="9">
                  <c:v>23.902899999999995</c:v>
                </c:pt>
                <c:pt idx="10">
                  <c:v>23.6</c:v>
                </c:pt>
                <c:pt idx="11">
                  <c:v>23.447499999999998</c:v>
                </c:pt>
                <c:pt idx="12">
                  <c:v>23.394000000000005</c:v>
                </c:pt>
                <c:pt idx="13">
                  <c:v>23.356699999999996</c:v>
                </c:pt>
                <c:pt idx="14">
                  <c:v>23.252900000000004</c:v>
                </c:pt>
                <c:pt idx="15">
                  <c:v>23</c:v>
                </c:pt>
                <c:pt idx="16">
                  <c:v>22.314699999999998</c:v>
                </c:pt>
                <c:pt idx="17">
                  <c:v>21.162300000000002</c:v>
                </c:pt>
                <c:pt idx="18">
                  <c:v>19.832600000000003</c:v>
                </c:pt>
                <c:pt idx="19">
                  <c:v>18.615200000000002</c:v>
                </c:pt>
                <c:pt idx="20">
                  <c:v>17.799999999999997</c:v>
                </c:pt>
                <c:pt idx="21">
                  <c:v>17.459499999999998</c:v>
                </c:pt>
                <c:pt idx="22">
                  <c:v>17.387299999999996</c:v>
                </c:pt>
                <c:pt idx="23">
                  <c:v>17.455300000000001</c:v>
                </c:pt>
                <c:pt idx="24">
                  <c:v>17.535700000000002</c:v>
                </c:pt>
                <c:pt idx="25">
                  <c:v>17.5</c:v>
                </c:pt>
                <c:pt idx="26">
                  <c:v>17.375799999999998</c:v>
                </c:pt>
                <c:pt idx="27">
                  <c:v>17.258900000000001</c:v>
                </c:pt>
                <c:pt idx="28">
                  <c:v>17.124099999999999</c:v>
                </c:pt>
                <c:pt idx="29">
                  <c:v>16.946300000000001</c:v>
                </c:pt>
                <c:pt idx="30">
                  <c:v>16.700000000000003</c:v>
                </c:pt>
                <c:pt idx="31">
                  <c:v>16.3523</c:v>
                </c:pt>
                <c:pt idx="32">
                  <c:v>15.907499999999999</c:v>
                </c:pt>
                <c:pt idx="33">
                  <c:v>15.396599999999999</c:v>
                </c:pt>
                <c:pt idx="34">
                  <c:v>14.8504</c:v>
                </c:pt>
                <c:pt idx="35">
                  <c:v>14.3</c:v>
                </c:pt>
                <c:pt idx="36">
                  <c:v>13.650799999999998</c:v>
                </c:pt>
                <c:pt idx="37">
                  <c:v>12.879199999999999</c:v>
                </c:pt>
                <c:pt idx="38">
                  <c:v>12.1221</c:v>
                </c:pt>
                <c:pt idx="39">
                  <c:v>11.516699999999998</c:v>
                </c:pt>
                <c:pt idx="40">
                  <c:v>11.200000000000001</c:v>
                </c:pt>
                <c:pt idx="41">
                  <c:v>11.117199999999999</c:v>
                </c:pt>
                <c:pt idx="42">
                  <c:v>11.107800000000001</c:v>
                </c:pt>
                <c:pt idx="43">
                  <c:v>11.149800000000001</c:v>
                </c:pt>
                <c:pt idx="44">
                  <c:v>11.2211</c:v>
                </c:pt>
                <c:pt idx="45">
                  <c:v>11.3</c:v>
                </c:pt>
                <c:pt idx="46">
                  <c:v>11.395399999999999</c:v>
                </c:pt>
                <c:pt idx="47">
                  <c:v>11.5238</c:v>
                </c:pt>
                <c:pt idx="48">
                  <c:v>11.674599999999998</c:v>
                </c:pt>
                <c:pt idx="49">
                  <c:v>11.836799999999998</c:v>
                </c:pt>
                <c:pt idx="50">
                  <c:v>12.000000000000002</c:v>
                </c:pt>
                <c:pt idx="51">
                  <c:v>12.169700000000001</c:v>
                </c:pt>
                <c:pt idx="52">
                  <c:v>12.3451</c:v>
                </c:pt>
                <c:pt idx="53">
                  <c:v>12.505700000000001</c:v>
                </c:pt>
                <c:pt idx="54">
                  <c:v>12.620058470907001</c:v>
                </c:pt>
                <c:pt idx="55">
                  <c:v>12.632561728699997</c:v>
                </c:pt>
                <c:pt idx="56">
                  <c:v>12.573372070312498</c:v>
                </c:pt>
                <c:pt idx="57">
                  <c:v>12.486370370685499</c:v>
                </c:pt>
                <c:pt idx="58">
                  <c:v>12.3589666978138</c:v>
                </c:pt>
                <c:pt idx="59">
                  <c:v>12.31795</c:v>
                </c:pt>
                <c:pt idx="60">
                  <c:v>12.281281346599998</c:v>
                </c:pt>
                <c:pt idx="61">
                  <c:v>12.223644444220801</c:v>
                </c:pt>
                <c:pt idx="62">
                  <c:v>12.118090625000001</c:v>
                </c:pt>
                <c:pt idx="63">
                  <c:v>12.043416049186398</c:v>
                </c:pt>
                <c:pt idx="64">
                  <c:v>12.106158236808</c:v>
                </c:pt>
                <c:pt idx="65">
                  <c:v>12.100000000000001</c:v>
                </c:pt>
                <c:pt idx="66">
                  <c:v>12.100000000000001</c:v>
                </c:pt>
                <c:pt idx="67">
                  <c:v>11.8</c:v>
                </c:pt>
                <c:pt idx="68">
                  <c:v>11.5</c:v>
                </c:pt>
                <c:pt idx="69">
                  <c:v>11.2</c:v>
                </c:pt>
                <c:pt idx="70">
                  <c:v>10.8</c:v>
                </c:pt>
                <c:pt idx="71">
                  <c:v>10.5</c:v>
                </c:pt>
                <c:pt idx="72">
                  <c:v>10.400000000000002</c:v>
                </c:pt>
                <c:pt idx="73">
                  <c:v>10.3</c:v>
                </c:pt>
                <c:pt idx="74">
                  <c:v>10.199999999999999</c:v>
                </c:pt>
                <c:pt idx="75">
                  <c:v>10.199999999999999</c:v>
                </c:pt>
                <c:pt idx="76">
                  <c:v>10.599999999999998</c:v>
                </c:pt>
                <c:pt idx="77">
                  <c:v>11.200000000000001</c:v>
                </c:pt>
                <c:pt idx="78">
                  <c:v>11.6</c:v>
                </c:pt>
                <c:pt idx="79">
                  <c:v>11.499999999999998</c:v>
                </c:pt>
                <c:pt idx="80">
                  <c:v>10.700000000000001</c:v>
                </c:pt>
                <c:pt idx="81">
                  <c:v>10.200000000000001</c:v>
                </c:pt>
                <c:pt idx="82">
                  <c:v>9.3000000000000007</c:v>
                </c:pt>
                <c:pt idx="83">
                  <c:v>8.6</c:v>
                </c:pt>
                <c:pt idx="84">
                  <c:v>8.5</c:v>
                </c:pt>
                <c:pt idx="85">
                  <c:v>8.4</c:v>
                </c:pt>
                <c:pt idx="86">
                  <c:v>8.0999999999999979</c:v>
                </c:pt>
                <c:pt idx="87">
                  <c:v>7.9</c:v>
                </c:pt>
                <c:pt idx="88">
                  <c:v>8</c:v>
                </c:pt>
                <c:pt idx="89">
                  <c:v>8.1000000000000014</c:v>
                </c:pt>
                <c:pt idx="90">
                  <c:v>7.9999999999999982</c:v>
                </c:pt>
                <c:pt idx="91">
                  <c:v>8.2000000000000011</c:v>
                </c:pt>
                <c:pt idx="92">
                  <c:v>8.2000000000000011</c:v>
                </c:pt>
                <c:pt idx="93">
                  <c:v>8.1999999999999993</c:v>
                </c:pt>
                <c:pt idx="94">
                  <c:v>8.1000000000000014</c:v>
                </c:pt>
                <c:pt idx="95">
                  <c:v>7.8999999999999986</c:v>
                </c:pt>
                <c:pt idx="96">
                  <c:v>7.7000000000000011</c:v>
                </c:pt>
                <c:pt idx="97">
                  <c:v>7.6999999999999993</c:v>
                </c:pt>
                <c:pt idx="98">
                  <c:v>7.8000000000000007</c:v>
                </c:pt>
                <c:pt idx="99">
                  <c:v>7.7000000000000011</c:v>
                </c:pt>
                <c:pt idx="100">
                  <c:v>7.3000000000000007</c:v>
                </c:pt>
                <c:pt idx="101">
                  <c:v>6.9000000000000021</c:v>
                </c:pt>
                <c:pt idx="102">
                  <c:v>6.6999999999999993</c:v>
                </c:pt>
                <c:pt idx="103">
                  <c:v>6.5</c:v>
                </c:pt>
                <c:pt idx="104">
                  <c:v>6.2999999999999989</c:v>
                </c:pt>
                <c:pt idx="105">
                  <c:v>6.1</c:v>
                </c:pt>
                <c:pt idx="106">
                  <c:v>5.7000000000000011</c:v>
                </c:pt>
                <c:pt idx="107">
                  <c:v>5.5</c:v>
                </c:pt>
                <c:pt idx="108">
                  <c:v>5.7999999999999989</c:v>
                </c:pt>
                <c:pt idx="109">
                  <c:v>5.4</c:v>
                </c:pt>
                <c:pt idx="110">
                  <c:v>5.2999999999999989</c:v>
                </c:pt>
                <c:pt idx="111">
                  <c:v>5</c:v>
                </c:pt>
                <c:pt idx="112">
                  <c:v>5.1000000000000014</c:v>
                </c:pt>
                <c:pt idx="113">
                  <c:v>4.7999999999999989</c:v>
                </c:pt>
                <c:pt idx="114">
                  <c:v>4.5</c:v>
                </c:pt>
                <c:pt idx="115">
                  <c:v>4.5999999999999996</c:v>
                </c:pt>
                <c:pt idx="116">
                  <c:v>4.8000000000000007</c:v>
                </c:pt>
                <c:pt idx="117">
                  <c:v>4.7999999999999989</c:v>
                </c:pt>
                <c:pt idx="118">
                  <c:v>4.8000000000000007</c:v>
                </c:pt>
                <c:pt idx="119">
                  <c:v>4.0999999999999996</c:v>
                </c:pt>
                <c:pt idx="120">
                  <c:v>3.1999999999999993</c:v>
                </c:pt>
                <c:pt idx="121">
                  <c:v>2.1999999999999993</c:v>
                </c:pt>
                <c:pt idx="122">
                  <c:v>1.0999999999999996</c:v>
                </c:pt>
                <c:pt idx="123">
                  <c:v>1.2000000000000011</c:v>
                </c:pt>
                <c:pt idx="124">
                  <c:v>-1.5999999999999996</c:v>
                </c:pt>
                <c:pt idx="125">
                  <c:v>-0.80000000000000071</c:v>
                </c:pt>
                <c:pt idx="126">
                  <c:v>9.9999999999999645E-2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8F-4A62-B4D2-93AA17A95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656648"/>
        <c:axId val="876367848"/>
      </c:scatterChart>
      <c:valAx>
        <c:axId val="868656648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67848"/>
        <c:crosses val="autoZero"/>
        <c:crossBetween val="midCat"/>
        <c:majorUnit val="10"/>
      </c:valAx>
      <c:valAx>
        <c:axId val="87636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8656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Уругвай (Ротман </a:t>
            </a:r>
            <a:r>
              <a:rPr lang="en-US"/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'Уругвай-Ротман'!$B$1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'Уругвай-Ротман'!$A$2:$A$130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'Уругвай-Ротман'!$B$2:$B$130</c:f>
              <c:numCache>
                <c:formatCode>0.0</c:formatCode>
                <c:ptCount val="129"/>
                <c:pt idx="0">
                  <c:v>44.5</c:v>
                </c:pt>
                <c:pt idx="1">
                  <c:v>44.2</c:v>
                </c:pt>
                <c:pt idx="2">
                  <c:v>43.7</c:v>
                </c:pt>
                <c:pt idx="3">
                  <c:v>42.9</c:v>
                </c:pt>
                <c:pt idx="4">
                  <c:v>41.9</c:v>
                </c:pt>
                <c:pt idx="5">
                  <c:v>40.6</c:v>
                </c:pt>
                <c:pt idx="6">
                  <c:v>39.5</c:v>
                </c:pt>
                <c:pt idx="7">
                  <c:v>38.700000000000003</c:v>
                </c:pt>
                <c:pt idx="8">
                  <c:v>38.1</c:v>
                </c:pt>
                <c:pt idx="9">
                  <c:v>37.799999999999997</c:v>
                </c:pt>
                <c:pt idx="10">
                  <c:v>37.700000000000003</c:v>
                </c:pt>
                <c:pt idx="11">
                  <c:v>37.6</c:v>
                </c:pt>
                <c:pt idx="12">
                  <c:v>37.6</c:v>
                </c:pt>
                <c:pt idx="13">
                  <c:v>37.6</c:v>
                </c:pt>
                <c:pt idx="14">
                  <c:v>37.6</c:v>
                </c:pt>
                <c:pt idx="15">
                  <c:v>37.6</c:v>
                </c:pt>
                <c:pt idx="16">
                  <c:v>37.299999999999997</c:v>
                </c:pt>
                <c:pt idx="17">
                  <c:v>36.799999999999997</c:v>
                </c:pt>
                <c:pt idx="18">
                  <c:v>36</c:v>
                </c:pt>
                <c:pt idx="19">
                  <c:v>34.9</c:v>
                </c:pt>
                <c:pt idx="20">
                  <c:v>33.6</c:v>
                </c:pt>
                <c:pt idx="21">
                  <c:v>32.5</c:v>
                </c:pt>
                <c:pt idx="22">
                  <c:v>31.7</c:v>
                </c:pt>
                <c:pt idx="23">
                  <c:v>31.1</c:v>
                </c:pt>
                <c:pt idx="24">
                  <c:v>30.7</c:v>
                </c:pt>
                <c:pt idx="25">
                  <c:v>30.5</c:v>
                </c:pt>
                <c:pt idx="26">
                  <c:v>30.3</c:v>
                </c:pt>
                <c:pt idx="27">
                  <c:v>30.1</c:v>
                </c:pt>
                <c:pt idx="28">
                  <c:v>29.9</c:v>
                </c:pt>
                <c:pt idx="29">
                  <c:v>29.6</c:v>
                </c:pt>
                <c:pt idx="30">
                  <c:v>29.4</c:v>
                </c:pt>
                <c:pt idx="31">
                  <c:v>29</c:v>
                </c:pt>
                <c:pt idx="32">
                  <c:v>28.7</c:v>
                </c:pt>
                <c:pt idx="33">
                  <c:v>28.2</c:v>
                </c:pt>
                <c:pt idx="34">
                  <c:v>27.7</c:v>
                </c:pt>
                <c:pt idx="35">
                  <c:v>27.2</c:v>
                </c:pt>
                <c:pt idx="36">
                  <c:v>26.6</c:v>
                </c:pt>
                <c:pt idx="37">
                  <c:v>25.9</c:v>
                </c:pt>
                <c:pt idx="38">
                  <c:v>25.1</c:v>
                </c:pt>
                <c:pt idx="39">
                  <c:v>24.3</c:v>
                </c:pt>
                <c:pt idx="40">
                  <c:v>23.4</c:v>
                </c:pt>
                <c:pt idx="41">
                  <c:v>22.6</c:v>
                </c:pt>
                <c:pt idx="42">
                  <c:v>22.1</c:v>
                </c:pt>
                <c:pt idx="43">
                  <c:v>21.8</c:v>
                </c:pt>
                <c:pt idx="44">
                  <c:v>21.6</c:v>
                </c:pt>
                <c:pt idx="45">
                  <c:v>21.7</c:v>
                </c:pt>
                <c:pt idx="46">
                  <c:v>21.7</c:v>
                </c:pt>
                <c:pt idx="47">
                  <c:v>21.6</c:v>
                </c:pt>
                <c:pt idx="48">
                  <c:v>21.6</c:v>
                </c:pt>
                <c:pt idx="49">
                  <c:v>21.4</c:v>
                </c:pt>
                <c:pt idx="50">
                  <c:v>21.3</c:v>
                </c:pt>
                <c:pt idx="51">
                  <c:v>21.1</c:v>
                </c:pt>
                <c:pt idx="52">
                  <c:v>21.1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21.1</c:v>
                </c:pt>
                <c:pt idx="57">
                  <c:v>21.2</c:v>
                </c:pt>
                <c:pt idx="58">
                  <c:v>21.3</c:v>
                </c:pt>
                <c:pt idx="59">
                  <c:v>21.4</c:v>
                </c:pt>
                <c:pt idx="60">
                  <c:v>21.6</c:v>
                </c:pt>
                <c:pt idx="61">
                  <c:v>21.7</c:v>
                </c:pt>
                <c:pt idx="62">
                  <c:v>21.9</c:v>
                </c:pt>
                <c:pt idx="63">
                  <c:v>21.9</c:v>
                </c:pt>
                <c:pt idx="64">
                  <c:v>21.8</c:v>
                </c:pt>
                <c:pt idx="65">
                  <c:v>21.8</c:v>
                </c:pt>
                <c:pt idx="66">
                  <c:v>21.8</c:v>
                </c:pt>
                <c:pt idx="67">
                  <c:v>21.8</c:v>
                </c:pt>
                <c:pt idx="68">
                  <c:v>21.8</c:v>
                </c:pt>
                <c:pt idx="69">
                  <c:v>21.5</c:v>
                </c:pt>
                <c:pt idx="70">
                  <c:v>21.2</c:v>
                </c:pt>
                <c:pt idx="71">
                  <c:v>20.9</c:v>
                </c:pt>
                <c:pt idx="72">
                  <c:v>20.5</c:v>
                </c:pt>
                <c:pt idx="73">
                  <c:v>20.2</c:v>
                </c:pt>
                <c:pt idx="74">
                  <c:v>20.100000000000001</c:v>
                </c:pt>
                <c:pt idx="75">
                  <c:v>20.100000000000001</c:v>
                </c:pt>
                <c:pt idx="76">
                  <c:v>20</c:v>
                </c:pt>
                <c:pt idx="77">
                  <c:v>20</c:v>
                </c:pt>
                <c:pt idx="78">
                  <c:v>20.399999999999999</c:v>
                </c:pt>
                <c:pt idx="79">
                  <c:v>21.1</c:v>
                </c:pt>
                <c:pt idx="80">
                  <c:v>21.5</c:v>
                </c:pt>
                <c:pt idx="81">
                  <c:v>21.4</c:v>
                </c:pt>
                <c:pt idx="82">
                  <c:v>20.6</c:v>
                </c:pt>
                <c:pt idx="83">
                  <c:v>20.100000000000001</c:v>
                </c:pt>
                <c:pt idx="84">
                  <c:v>19.3</c:v>
                </c:pt>
                <c:pt idx="85">
                  <c:v>18.5</c:v>
                </c:pt>
                <c:pt idx="86">
                  <c:v>18.2</c:v>
                </c:pt>
                <c:pt idx="87">
                  <c:v>18</c:v>
                </c:pt>
                <c:pt idx="88">
                  <c:v>17.899999999999999</c:v>
                </c:pt>
                <c:pt idx="89">
                  <c:v>17.8</c:v>
                </c:pt>
                <c:pt idx="90">
                  <c:v>17.8</c:v>
                </c:pt>
                <c:pt idx="91">
                  <c:v>17.8</c:v>
                </c:pt>
                <c:pt idx="92">
                  <c:v>17.899999999999999</c:v>
                </c:pt>
                <c:pt idx="93">
                  <c:v>18.100000000000001</c:v>
                </c:pt>
                <c:pt idx="94">
                  <c:v>18.100000000000001</c:v>
                </c:pt>
                <c:pt idx="95">
                  <c:v>17.899999999999999</c:v>
                </c:pt>
                <c:pt idx="96">
                  <c:v>17.8</c:v>
                </c:pt>
                <c:pt idx="97">
                  <c:v>17.7</c:v>
                </c:pt>
                <c:pt idx="98">
                  <c:v>17.600000000000001</c:v>
                </c:pt>
                <c:pt idx="99">
                  <c:v>17.7</c:v>
                </c:pt>
                <c:pt idx="100">
                  <c:v>17.600000000000001</c:v>
                </c:pt>
                <c:pt idx="101">
                  <c:v>17.3</c:v>
                </c:pt>
                <c:pt idx="102">
                  <c:v>17</c:v>
                </c:pt>
                <c:pt idx="103">
                  <c:v>16.600000000000001</c:v>
                </c:pt>
                <c:pt idx="104">
                  <c:v>16.399999999999999</c:v>
                </c:pt>
                <c:pt idx="105">
                  <c:v>16</c:v>
                </c:pt>
                <c:pt idx="106">
                  <c:v>15.7</c:v>
                </c:pt>
                <c:pt idx="107">
                  <c:v>15.6</c:v>
                </c:pt>
                <c:pt idx="108">
                  <c:v>15.3</c:v>
                </c:pt>
                <c:pt idx="109">
                  <c:v>15.1</c:v>
                </c:pt>
                <c:pt idx="110">
                  <c:v>15.1</c:v>
                </c:pt>
                <c:pt idx="111">
                  <c:v>14.8</c:v>
                </c:pt>
                <c:pt idx="112">
                  <c:v>14.6</c:v>
                </c:pt>
                <c:pt idx="113">
                  <c:v>14.4</c:v>
                </c:pt>
                <c:pt idx="114">
                  <c:v>14.3</c:v>
                </c:pt>
                <c:pt idx="115">
                  <c:v>14.2</c:v>
                </c:pt>
                <c:pt idx="116">
                  <c:v>14.1</c:v>
                </c:pt>
                <c:pt idx="117">
                  <c:v>14.2</c:v>
                </c:pt>
                <c:pt idx="118">
                  <c:v>14.3</c:v>
                </c:pt>
                <c:pt idx="119">
                  <c:v>14.2</c:v>
                </c:pt>
                <c:pt idx="120">
                  <c:v>14.3</c:v>
                </c:pt>
                <c:pt idx="121">
                  <c:v>13.7</c:v>
                </c:pt>
                <c:pt idx="122">
                  <c:v>12.7</c:v>
                </c:pt>
                <c:pt idx="123">
                  <c:v>11.7</c:v>
                </c:pt>
                <c:pt idx="124">
                  <c:v>10.9</c:v>
                </c:pt>
                <c:pt idx="125">
                  <c:v>10.4</c:v>
                </c:pt>
                <c:pt idx="126">
                  <c:v>10.1</c:v>
                </c:pt>
                <c:pt idx="127">
                  <c:v>10</c:v>
                </c:pt>
                <c:pt idx="128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51-4859-BDDD-D57055C4AF1E}"/>
            </c:ext>
          </c:extLst>
        </c:ser>
        <c:ser>
          <c:idx val="1"/>
          <c:order val="1"/>
          <c:tx>
            <c:strRef>
              <c:f>'Уругвай-Ротман'!$C$1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'Уругвай-Ротман'!$A$2:$A$130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'Уругвай-Ротман'!$C$2:$C$130</c:f>
              <c:numCache>
                <c:formatCode>0.0</c:formatCode>
                <c:ptCount val="129"/>
                <c:pt idx="0">
                  <c:v>15.1</c:v>
                </c:pt>
                <c:pt idx="1">
                  <c:v>15</c:v>
                </c:pt>
                <c:pt idx="2">
                  <c:v>14.9</c:v>
                </c:pt>
                <c:pt idx="3">
                  <c:v>14.7</c:v>
                </c:pt>
                <c:pt idx="4">
                  <c:v>14.3</c:v>
                </c:pt>
                <c:pt idx="5">
                  <c:v>14</c:v>
                </c:pt>
                <c:pt idx="6">
                  <c:v>13.7</c:v>
                </c:pt>
                <c:pt idx="7">
                  <c:v>13.6</c:v>
                </c:pt>
                <c:pt idx="8">
                  <c:v>13.6</c:v>
                </c:pt>
                <c:pt idx="9">
                  <c:v>13.7</c:v>
                </c:pt>
                <c:pt idx="10">
                  <c:v>13.9</c:v>
                </c:pt>
                <c:pt idx="11">
                  <c:v>14.1</c:v>
                </c:pt>
                <c:pt idx="12">
                  <c:v>14.1</c:v>
                </c:pt>
                <c:pt idx="13">
                  <c:v>14</c:v>
                </c:pt>
                <c:pt idx="14">
                  <c:v>13.8</c:v>
                </c:pt>
                <c:pt idx="15">
                  <c:v>13.6</c:v>
                </c:pt>
                <c:pt idx="16">
                  <c:v>13.4</c:v>
                </c:pt>
                <c:pt idx="17">
                  <c:v>13.4</c:v>
                </c:pt>
                <c:pt idx="18">
                  <c:v>13.5</c:v>
                </c:pt>
                <c:pt idx="19">
                  <c:v>13.7</c:v>
                </c:pt>
                <c:pt idx="20">
                  <c:v>14.1</c:v>
                </c:pt>
                <c:pt idx="21">
                  <c:v>14.3</c:v>
                </c:pt>
                <c:pt idx="22">
                  <c:v>14.3</c:v>
                </c:pt>
                <c:pt idx="23">
                  <c:v>14.1</c:v>
                </c:pt>
                <c:pt idx="24">
                  <c:v>13.8</c:v>
                </c:pt>
                <c:pt idx="25">
                  <c:v>13.3</c:v>
                </c:pt>
                <c:pt idx="26">
                  <c:v>12.9</c:v>
                </c:pt>
                <c:pt idx="27">
                  <c:v>12.5</c:v>
                </c:pt>
                <c:pt idx="28">
                  <c:v>12.3</c:v>
                </c:pt>
                <c:pt idx="29">
                  <c:v>12.1</c:v>
                </c:pt>
                <c:pt idx="30">
                  <c:v>12.1</c:v>
                </c:pt>
                <c:pt idx="31">
                  <c:v>12</c:v>
                </c:pt>
                <c:pt idx="32">
                  <c:v>11.9</c:v>
                </c:pt>
                <c:pt idx="33">
                  <c:v>11.8</c:v>
                </c:pt>
                <c:pt idx="34">
                  <c:v>11.7</c:v>
                </c:pt>
                <c:pt idx="35">
                  <c:v>11.7</c:v>
                </c:pt>
                <c:pt idx="36">
                  <c:v>11.6</c:v>
                </c:pt>
                <c:pt idx="37">
                  <c:v>11.5</c:v>
                </c:pt>
                <c:pt idx="38">
                  <c:v>11.4</c:v>
                </c:pt>
                <c:pt idx="39">
                  <c:v>11.4</c:v>
                </c:pt>
                <c:pt idx="40">
                  <c:v>11.3</c:v>
                </c:pt>
                <c:pt idx="41">
                  <c:v>11.2</c:v>
                </c:pt>
                <c:pt idx="42">
                  <c:v>11.1</c:v>
                </c:pt>
                <c:pt idx="43">
                  <c:v>11</c:v>
                </c:pt>
                <c:pt idx="44">
                  <c:v>10.9</c:v>
                </c:pt>
                <c:pt idx="45">
                  <c:v>10.7</c:v>
                </c:pt>
                <c:pt idx="46">
                  <c:v>10.5</c:v>
                </c:pt>
                <c:pt idx="47">
                  <c:v>10.3</c:v>
                </c:pt>
                <c:pt idx="48">
                  <c:v>10.1</c:v>
                </c:pt>
                <c:pt idx="49">
                  <c:v>9.8000000000000007</c:v>
                </c:pt>
                <c:pt idx="50">
                  <c:v>9.6</c:v>
                </c:pt>
                <c:pt idx="51">
                  <c:v>9.3000000000000007</c:v>
                </c:pt>
                <c:pt idx="52">
                  <c:v>9.1</c:v>
                </c:pt>
                <c:pt idx="53">
                  <c:v>8.9</c:v>
                </c:pt>
                <c:pt idx="54">
                  <c:v>8.6999999999999993</c:v>
                </c:pt>
                <c:pt idx="55">
                  <c:v>8.6</c:v>
                </c:pt>
                <c:pt idx="56">
                  <c:v>8.5</c:v>
                </c:pt>
                <c:pt idx="57">
                  <c:v>8.5</c:v>
                </c:pt>
                <c:pt idx="58">
                  <c:v>8.6</c:v>
                </c:pt>
                <c:pt idx="59">
                  <c:v>8.8000000000000007</c:v>
                </c:pt>
                <c:pt idx="60">
                  <c:v>9</c:v>
                </c:pt>
                <c:pt idx="61">
                  <c:v>9.1999999999999993</c:v>
                </c:pt>
                <c:pt idx="62">
                  <c:v>9.4</c:v>
                </c:pt>
                <c:pt idx="63">
                  <c:v>9.4</c:v>
                </c:pt>
                <c:pt idx="64">
                  <c:v>9.5</c:v>
                </c:pt>
                <c:pt idx="65">
                  <c:v>9.6</c:v>
                </c:pt>
                <c:pt idx="66">
                  <c:v>9.6</c:v>
                </c:pt>
                <c:pt idx="67">
                  <c:v>9.6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9.8000000000000007</c:v>
                </c:pt>
                <c:pt idx="76">
                  <c:v>9.8000000000000007</c:v>
                </c:pt>
                <c:pt idx="77">
                  <c:v>9.8000000000000007</c:v>
                </c:pt>
                <c:pt idx="78">
                  <c:v>9.8000000000000007</c:v>
                </c:pt>
                <c:pt idx="79">
                  <c:v>9.9</c:v>
                </c:pt>
                <c:pt idx="80">
                  <c:v>9.9</c:v>
                </c:pt>
                <c:pt idx="81">
                  <c:v>9.9</c:v>
                </c:pt>
                <c:pt idx="82">
                  <c:v>9.9</c:v>
                </c:pt>
                <c:pt idx="83">
                  <c:v>9.9</c:v>
                </c:pt>
                <c:pt idx="84">
                  <c:v>10</c:v>
                </c:pt>
                <c:pt idx="85">
                  <c:v>9.9</c:v>
                </c:pt>
                <c:pt idx="86">
                  <c:v>9.6999999999999993</c:v>
                </c:pt>
                <c:pt idx="87">
                  <c:v>9.6</c:v>
                </c:pt>
                <c:pt idx="88">
                  <c:v>9.8000000000000007</c:v>
                </c:pt>
                <c:pt idx="89">
                  <c:v>9.9</c:v>
                </c:pt>
                <c:pt idx="90">
                  <c:v>9.8000000000000007</c:v>
                </c:pt>
                <c:pt idx="91">
                  <c:v>9.6999999999999993</c:v>
                </c:pt>
                <c:pt idx="92">
                  <c:v>9.9</c:v>
                </c:pt>
                <c:pt idx="93">
                  <c:v>9.9</c:v>
                </c:pt>
                <c:pt idx="94">
                  <c:v>9.9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9.8000000000000007</c:v>
                </c:pt>
                <c:pt idx="101">
                  <c:v>9.6</c:v>
                </c:pt>
                <c:pt idx="102">
                  <c:v>9.6999999999999993</c:v>
                </c:pt>
                <c:pt idx="103">
                  <c:v>9.6999999999999993</c:v>
                </c:pt>
                <c:pt idx="104">
                  <c:v>9.6999999999999993</c:v>
                </c:pt>
                <c:pt idx="105">
                  <c:v>9.5</c:v>
                </c:pt>
                <c:pt idx="106">
                  <c:v>9.4</c:v>
                </c:pt>
                <c:pt idx="107">
                  <c:v>9.5</c:v>
                </c:pt>
                <c:pt idx="108">
                  <c:v>9.6</c:v>
                </c:pt>
                <c:pt idx="109">
                  <c:v>9.6</c:v>
                </c:pt>
                <c:pt idx="110">
                  <c:v>9.3000000000000007</c:v>
                </c:pt>
                <c:pt idx="111">
                  <c:v>9.4</c:v>
                </c:pt>
                <c:pt idx="112">
                  <c:v>9.3000000000000007</c:v>
                </c:pt>
                <c:pt idx="113">
                  <c:v>9.4</c:v>
                </c:pt>
                <c:pt idx="114">
                  <c:v>9.1999999999999993</c:v>
                </c:pt>
                <c:pt idx="115">
                  <c:v>9.4</c:v>
                </c:pt>
                <c:pt idx="116">
                  <c:v>9.6</c:v>
                </c:pt>
                <c:pt idx="117">
                  <c:v>9.6</c:v>
                </c:pt>
                <c:pt idx="118">
                  <c:v>9.5</c:v>
                </c:pt>
                <c:pt idx="119">
                  <c:v>9.4</c:v>
                </c:pt>
                <c:pt idx="120">
                  <c:v>9.5</c:v>
                </c:pt>
                <c:pt idx="121">
                  <c:v>9.6</c:v>
                </c:pt>
                <c:pt idx="122">
                  <c:v>9.5</c:v>
                </c:pt>
                <c:pt idx="123">
                  <c:v>9.5</c:v>
                </c:pt>
                <c:pt idx="124">
                  <c:v>9.8000000000000007</c:v>
                </c:pt>
                <c:pt idx="125">
                  <c:v>9.1999999999999993</c:v>
                </c:pt>
                <c:pt idx="126">
                  <c:v>11.7</c:v>
                </c:pt>
                <c:pt idx="127">
                  <c:v>10.8</c:v>
                </c:pt>
                <c:pt idx="128">
                  <c:v>9.8000000000000007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51-4859-BDDD-D57055C4AF1E}"/>
            </c:ext>
          </c:extLst>
        </c:ser>
        <c:ser>
          <c:idx val="2"/>
          <c:order val="2"/>
          <c:tx>
            <c:strRef>
              <c:f>'Уругвай-Ротман'!$D$1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'Уругвай-Ротман'!$A$2:$A$130</c:f>
              <c:numCache>
                <c:formatCode>0</c:formatCode>
                <c:ptCount val="129"/>
                <c:pt idx="0">
                  <c:v>1895</c:v>
                </c:pt>
                <c:pt idx="1">
                  <c:v>1896</c:v>
                </c:pt>
                <c:pt idx="2">
                  <c:v>1897</c:v>
                </c:pt>
                <c:pt idx="3">
                  <c:v>1898</c:v>
                </c:pt>
                <c:pt idx="4">
                  <c:v>1899</c:v>
                </c:pt>
                <c:pt idx="5">
                  <c:v>1900</c:v>
                </c:pt>
                <c:pt idx="6">
                  <c:v>1901</c:v>
                </c:pt>
                <c:pt idx="7">
                  <c:v>1902</c:v>
                </c:pt>
                <c:pt idx="8">
                  <c:v>1903</c:v>
                </c:pt>
                <c:pt idx="9">
                  <c:v>1904</c:v>
                </c:pt>
                <c:pt idx="10">
                  <c:v>1905</c:v>
                </c:pt>
                <c:pt idx="11">
                  <c:v>1906</c:v>
                </c:pt>
                <c:pt idx="12">
                  <c:v>1907</c:v>
                </c:pt>
                <c:pt idx="13">
                  <c:v>1908</c:v>
                </c:pt>
                <c:pt idx="14">
                  <c:v>1909</c:v>
                </c:pt>
                <c:pt idx="15">
                  <c:v>1910</c:v>
                </c:pt>
                <c:pt idx="16">
                  <c:v>1911</c:v>
                </c:pt>
                <c:pt idx="17">
                  <c:v>1912</c:v>
                </c:pt>
                <c:pt idx="18">
                  <c:v>1913</c:v>
                </c:pt>
                <c:pt idx="19">
                  <c:v>1914</c:v>
                </c:pt>
                <c:pt idx="20">
                  <c:v>1915</c:v>
                </c:pt>
                <c:pt idx="21">
                  <c:v>1916</c:v>
                </c:pt>
                <c:pt idx="22">
                  <c:v>1917</c:v>
                </c:pt>
                <c:pt idx="23">
                  <c:v>1918</c:v>
                </c:pt>
                <c:pt idx="24">
                  <c:v>1919</c:v>
                </c:pt>
                <c:pt idx="25">
                  <c:v>1920</c:v>
                </c:pt>
                <c:pt idx="26">
                  <c:v>1921</c:v>
                </c:pt>
                <c:pt idx="27">
                  <c:v>1922</c:v>
                </c:pt>
                <c:pt idx="28">
                  <c:v>1923</c:v>
                </c:pt>
                <c:pt idx="29">
                  <c:v>1924</c:v>
                </c:pt>
                <c:pt idx="30">
                  <c:v>1925</c:v>
                </c:pt>
                <c:pt idx="31">
                  <c:v>1926</c:v>
                </c:pt>
                <c:pt idx="32">
                  <c:v>1927</c:v>
                </c:pt>
                <c:pt idx="33">
                  <c:v>1928</c:v>
                </c:pt>
                <c:pt idx="34">
                  <c:v>1929</c:v>
                </c:pt>
                <c:pt idx="35">
                  <c:v>1930</c:v>
                </c:pt>
                <c:pt idx="36">
                  <c:v>1931</c:v>
                </c:pt>
                <c:pt idx="37">
                  <c:v>1932</c:v>
                </c:pt>
                <c:pt idx="38">
                  <c:v>1933</c:v>
                </c:pt>
                <c:pt idx="39">
                  <c:v>1934</c:v>
                </c:pt>
                <c:pt idx="40">
                  <c:v>1935</c:v>
                </c:pt>
                <c:pt idx="41">
                  <c:v>1936</c:v>
                </c:pt>
                <c:pt idx="42">
                  <c:v>1937</c:v>
                </c:pt>
                <c:pt idx="43">
                  <c:v>1938</c:v>
                </c:pt>
                <c:pt idx="44">
                  <c:v>1939</c:v>
                </c:pt>
                <c:pt idx="45">
                  <c:v>1940</c:v>
                </c:pt>
                <c:pt idx="46">
                  <c:v>1941</c:v>
                </c:pt>
                <c:pt idx="47">
                  <c:v>1942</c:v>
                </c:pt>
                <c:pt idx="48">
                  <c:v>1943</c:v>
                </c:pt>
                <c:pt idx="49">
                  <c:v>1944</c:v>
                </c:pt>
                <c:pt idx="50">
                  <c:v>1945</c:v>
                </c:pt>
                <c:pt idx="51">
                  <c:v>1946</c:v>
                </c:pt>
                <c:pt idx="52">
                  <c:v>1947</c:v>
                </c:pt>
                <c:pt idx="53">
                  <c:v>1948</c:v>
                </c:pt>
                <c:pt idx="54">
                  <c:v>1949</c:v>
                </c:pt>
                <c:pt idx="55">
                  <c:v>1950</c:v>
                </c:pt>
                <c:pt idx="56">
                  <c:v>1951</c:v>
                </c:pt>
                <c:pt idx="57">
                  <c:v>1952</c:v>
                </c:pt>
                <c:pt idx="58">
                  <c:v>1953</c:v>
                </c:pt>
                <c:pt idx="59">
                  <c:v>1954</c:v>
                </c:pt>
                <c:pt idx="60">
                  <c:v>1955</c:v>
                </c:pt>
                <c:pt idx="61">
                  <c:v>1956</c:v>
                </c:pt>
                <c:pt idx="62">
                  <c:v>1957</c:v>
                </c:pt>
                <c:pt idx="63">
                  <c:v>1958</c:v>
                </c:pt>
                <c:pt idx="64">
                  <c:v>1959</c:v>
                </c:pt>
                <c:pt idx="65">
                  <c:v>1960</c:v>
                </c:pt>
                <c:pt idx="66">
                  <c:v>1961</c:v>
                </c:pt>
                <c:pt idx="67">
                  <c:v>1962</c:v>
                </c:pt>
                <c:pt idx="68">
                  <c:v>1963</c:v>
                </c:pt>
                <c:pt idx="69">
                  <c:v>1964</c:v>
                </c:pt>
                <c:pt idx="70">
                  <c:v>1965</c:v>
                </c:pt>
                <c:pt idx="71">
                  <c:v>1966</c:v>
                </c:pt>
                <c:pt idx="72">
                  <c:v>1967</c:v>
                </c:pt>
                <c:pt idx="73">
                  <c:v>1968</c:v>
                </c:pt>
                <c:pt idx="74">
                  <c:v>1969</c:v>
                </c:pt>
                <c:pt idx="75">
                  <c:v>1970</c:v>
                </c:pt>
                <c:pt idx="76">
                  <c:v>1971</c:v>
                </c:pt>
                <c:pt idx="77">
                  <c:v>1972</c:v>
                </c:pt>
                <c:pt idx="78">
                  <c:v>1973</c:v>
                </c:pt>
                <c:pt idx="79">
                  <c:v>1974</c:v>
                </c:pt>
                <c:pt idx="80">
                  <c:v>1975</c:v>
                </c:pt>
                <c:pt idx="81">
                  <c:v>1976</c:v>
                </c:pt>
                <c:pt idx="82">
                  <c:v>1977</c:v>
                </c:pt>
                <c:pt idx="83">
                  <c:v>1978</c:v>
                </c:pt>
                <c:pt idx="84">
                  <c:v>1979</c:v>
                </c:pt>
                <c:pt idx="85">
                  <c:v>1980</c:v>
                </c:pt>
                <c:pt idx="86">
                  <c:v>1981</c:v>
                </c:pt>
                <c:pt idx="87">
                  <c:v>1982</c:v>
                </c:pt>
                <c:pt idx="88">
                  <c:v>1983</c:v>
                </c:pt>
                <c:pt idx="89">
                  <c:v>1984</c:v>
                </c:pt>
                <c:pt idx="90">
                  <c:v>1985</c:v>
                </c:pt>
                <c:pt idx="91">
                  <c:v>1986</c:v>
                </c:pt>
                <c:pt idx="92">
                  <c:v>1987</c:v>
                </c:pt>
                <c:pt idx="93">
                  <c:v>1988</c:v>
                </c:pt>
                <c:pt idx="94">
                  <c:v>1989</c:v>
                </c:pt>
                <c:pt idx="95">
                  <c:v>1990</c:v>
                </c:pt>
                <c:pt idx="96">
                  <c:v>1991</c:v>
                </c:pt>
                <c:pt idx="97">
                  <c:v>1992</c:v>
                </c:pt>
                <c:pt idx="98">
                  <c:v>1993</c:v>
                </c:pt>
                <c:pt idx="99">
                  <c:v>1994</c:v>
                </c:pt>
                <c:pt idx="100">
                  <c:v>1995</c:v>
                </c:pt>
                <c:pt idx="101">
                  <c:v>1996</c:v>
                </c:pt>
                <c:pt idx="102">
                  <c:v>1997</c:v>
                </c:pt>
                <c:pt idx="103">
                  <c:v>1998</c:v>
                </c:pt>
                <c:pt idx="104">
                  <c:v>1999</c:v>
                </c:pt>
                <c:pt idx="105">
                  <c:v>2000</c:v>
                </c:pt>
                <c:pt idx="106">
                  <c:v>2001</c:v>
                </c:pt>
                <c:pt idx="107">
                  <c:v>2002</c:v>
                </c:pt>
                <c:pt idx="108">
                  <c:v>2003</c:v>
                </c:pt>
                <c:pt idx="109">
                  <c:v>2004</c:v>
                </c:pt>
                <c:pt idx="110">
                  <c:v>2005</c:v>
                </c:pt>
                <c:pt idx="111">
                  <c:v>2006</c:v>
                </c:pt>
                <c:pt idx="112">
                  <c:v>2007</c:v>
                </c:pt>
                <c:pt idx="113">
                  <c:v>2008</c:v>
                </c:pt>
                <c:pt idx="114">
                  <c:v>2009</c:v>
                </c:pt>
                <c:pt idx="115">
                  <c:v>2010</c:v>
                </c:pt>
                <c:pt idx="116">
                  <c:v>2011</c:v>
                </c:pt>
                <c:pt idx="117">
                  <c:v>2012</c:v>
                </c:pt>
                <c:pt idx="118">
                  <c:v>2013</c:v>
                </c:pt>
                <c:pt idx="119">
                  <c:v>2014</c:v>
                </c:pt>
                <c:pt idx="120">
                  <c:v>2015</c:v>
                </c:pt>
                <c:pt idx="121">
                  <c:v>2016</c:v>
                </c:pt>
                <c:pt idx="122">
                  <c:v>2017</c:v>
                </c:pt>
                <c:pt idx="123">
                  <c:v>2018</c:v>
                </c:pt>
                <c:pt idx="124">
                  <c:v>2019</c:v>
                </c:pt>
                <c:pt idx="125">
                  <c:v>2020</c:v>
                </c:pt>
                <c:pt idx="126">
                  <c:v>2021</c:v>
                </c:pt>
                <c:pt idx="127">
                  <c:v>2022</c:v>
                </c:pt>
                <c:pt idx="128">
                  <c:v>2023</c:v>
                </c:pt>
              </c:numCache>
            </c:numRef>
          </c:xVal>
          <c:yVal>
            <c:numRef>
              <c:f>'Уругвай-Ротман'!$D$2:$D$130</c:f>
              <c:numCache>
                <c:formatCode>0.0</c:formatCode>
                <c:ptCount val="129"/>
                <c:pt idx="0">
                  <c:v>29.4</c:v>
                </c:pt>
                <c:pt idx="1">
                  <c:v>29.200000000000003</c:v>
                </c:pt>
                <c:pt idx="2">
                  <c:v>28.800000000000004</c:v>
                </c:pt>
                <c:pt idx="3">
                  <c:v>28.2</c:v>
                </c:pt>
                <c:pt idx="4">
                  <c:v>27.599999999999998</c:v>
                </c:pt>
                <c:pt idx="5">
                  <c:v>26.6</c:v>
                </c:pt>
                <c:pt idx="6">
                  <c:v>25.8</c:v>
                </c:pt>
                <c:pt idx="7">
                  <c:v>25.1</c:v>
                </c:pt>
                <c:pt idx="8">
                  <c:v>24.5</c:v>
                </c:pt>
                <c:pt idx="9">
                  <c:v>24.099999999999998</c:v>
                </c:pt>
                <c:pt idx="10">
                  <c:v>23.800000000000004</c:v>
                </c:pt>
                <c:pt idx="11">
                  <c:v>23.5</c:v>
                </c:pt>
                <c:pt idx="12">
                  <c:v>23.5</c:v>
                </c:pt>
                <c:pt idx="13">
                  <c:v>23.6</c:v>
                </c:pt>
                <c:pt idx="14">
                  <c:v>23.8</c:v>
                </c:pt>
                <c:pt idx="15">
                  <c:v>24</c:v>
                </c:pt>
                <c:pt idx="16">
                  <c:v>23.9</c:v>
                </c:pt>
                <c:pt idx="17">
                  <c:v>23.4</c:v>
                </c:pt>
                <c:pt idx="18">
                  <c:v>22.5</c:v>
                </c:pt>
                <c:pt idx="19">
                  <c:v>21.2</c:v>
                </c:pt>
                <c:pt idx="20">
                  <c:v>19.5</c:v>
                </c:pt>
                <c:pt idx="21">
                  <c:v>18.2</c:v>
                </c:pt>
                <c:pt idx="22">
                  <c:v>17.399999999999999</c:v>
                </c:pt>
                <c:pt idx="23">
                  <c:v>17</c:v>
                </c:pt>
                <c:pt idx="24">
                  <c:v>16.899999999999999</c:v>
                </c:pt>
                <c:pt idx="25">
                  <c:v>17.2</c:v>
                </c:pt>
                <c:pt idx="26">
                  <c:v>17.399999999999999</c:v>
                </c:pt>
                <c:pt idx="27">
                  <c:v>17.600000000000001</c:v>
                </c:pt>
                <c:pt idx="28">
                  <c:v>17.599999999999998</c:v>
                </c:pt>
                <c:pt idx="29">
                  <c:v>17.5</c:v>
                </c:pt>
                <c:pt idx="30">
                  <c:v>17.299999999999997</c:v>
                </c:pt>
                <c:pt idx="31">
                  <c:v>17</c:v>
                </c:pt>
                <c:pt idx="32">
                  <c:v>16.799999999999997</c:v>
                </c:pt>
                <c:pt idx="33">
                  <c:v>16.399999999999999</c:v>
                </c:pt>
                <c:pt idx="34">
                  <c:v>16</c:v>
                </c:pt>
                <c:pt idx="35">
                  <c:v>15.5</c:v>
                </c:pt>
                <c:pt idx="36">
                  <c:v>15.000000000000002</c:v>
                </c:pt>
                <c:pt idx="37">
                  <c:v>14.399999999999999</c:v>
                </c:pt>
                <c:pt idx="38">
                  <c:v>13.700000000000001</c:v>
                </c:pt>
                <c:pt idx="39">
                  <c:v>12.9</c:v>
                </c:pt>
                <c:pt idx="40">
                  <c:v>12.099999999999998</c:v>
                </c:pt>
                <c:pt idx="41">
                  <c:v>11.400000000000002</c:v>
                </c:pt>
                <c:pt idx="42">
                  <c:v>11.000000000000002</c:v>
                </c:pt>
                <c:pt idx="43">
                  <c:v>10.8</c:v>
                </c:pt>
                <c:pt idx="44">
                  <c:v>10.700000000000001</c:v>
                </c:pt>
                <c:pt idx="45">
                  <c:v>11</c:v>
                </c:pt>
                <c:pt idx="46">
                  <c:v>11.2</c:v>
                </c:pt>
                <c:pt idx="47">
                  <c:v>11.3</c:v>
                </c:pt>
                <c:pt idx="48">
                  <c:v>11.500000000000002</c:v>
                </c:pt>
                <c:pt idx="49">
                  <c:v>11.599999999999998</c:v>
                </c:pt>
                <c:pt idx="50">
                  <c:v>11.700000000000001</c:v>
                </c:pt>
                <c:pt idx="51">
                  <c:v>11.8</c:v>
                </c:pt>
                <c:pt idx="52">
                  <c:v>12.000000000000002</c:v>
                </c:pt>
                <c:pt idx="53">
                  <c:v>12.1</c:v>
                </c:pt>
                <c:pt idx="54">
                  <c:v>12.3</c:v>
                </c:pt>
                <c:pt idx="55">
                  <c:v>12.4</c:v>
                </c:pt>
                <c:pt idx="56">
                  <c:v>12.600000000000001</c:v>
                </c:pt>
                <c:pt idx="57">
                  <c:v>12.7</c:v>
                </c:pt>
                <c:pt idx="58">
                  <c:v>12.700000000000001</c:v>
                </c:pt>
                <c:pt idx="59">
                  <c:v>12.599999999999998</c:v>
                </c:pt>
                <c:pt idx="60">
                  <c:v>12.600000000000001</c:v>
                </c:pt>
                <c:pt idx="61">
                  <c:v>12.5</c:v>
                </c:pt>
                <c:pt idx="62">
                  <c:v>12.499999999999998</c:v>
                </c:pt>
                <c:pt idx="63">
                  <c:v>12.499999999999998</c:v>
                </c:pt>
                <c:pt idx="64">
                  <c:v>12.3</c:v>
                </c:pt>
                <c:pt idx="65">
                  <c:v>12.200000000000001</c:v>
                </c:pt>
                <c:pt idx="66">
                  <c:v>12.200000000000001</c:v>
                </c:pt>
                <c:pt idx="67">
                  <c:v>12.200000000000001</c:v>
                </c:pt>
                <c:pt idx="68">
                  <c:v>12.100000000000001</c:v>
                </c:pt>
                <c:pt idx="69">
                  <c:v>11.8</c:v>
                </c:pt>
                <c:pt idx="70">
                  <c:v>11.5</c:v>
                </c:pt>
                <c:pt idx="71">
                  <c:v>11.2</c:v>
                </c:pt>
                <c:pt idx="72">
                  <c:v>10.8</c:v>
                </c:pt>
                <c:pt idx="73">
                  <c:v>10.5</c:v>
                </c:pt>
                <c:pt idx="74">
                  <c:v>10.400000000000002</c:v>
                </c:pt>
                <c:pt idx="75">
                  <c:v>10.3</c:v>
                </c:pt>
                <c:pt idx="76">
                  <c:v>10.199999999999999</c:v>
                </c:pt>
                <c:pt idx="77">
                  <c:v>10.199999999999999</c:v>
                </c:pt>
                <c:pt idx="78">
                  <c:v>10.599999999999998</c:v>
                </c:pt>
                <c:pt idx="79">
                  <c:v>11.200000000000001</c:v>
                </c:pt>
                <c:pt idx="80">
                  <c:v>11.6</c:v>
                </c:pt>
                <c:pt idx="81">
                  <c:v>11.499999999999998</c:v>
                </c:pt>
                <c:pt idx="82">
                  <c:v>10.700000000000001</c:v>
                </c:pt>
                <c:pt idx="83">
                  <c:v>10.200000000000001</c:v>
                </c:pt>
                <c:pt idx="84">
                  <c:v>9.3000000000000007</c:v>
                </c:pt>
                <c:pt idx="85">
                  <c:v>8.6</c:v>
                </c:pt>
                <c:pt idx="86">
                  <c:v>8.5</c:v>
                </c:pt>
                <c:pt idx="87">
                  <c:v>8.4</c:v>
                </c:pt>
                <c:pt idx="88">
                  <c:v>8.0999999999999979</c:v>
                </c:pt>
                <c:pt idx="89">
                  <c:v>7.9</c:v>
                </c:pt>
                <c:pt idx="90">
                  <c:v>8</c:v>
                </c:pt>
                <c:pt idx="91">
                  <c:v>8.1000000000000014</c:v>
                </c:pt>
                <c:pt idx="92">
                  <c:v>7.9999999999999982</c:v>
                </c:pt>
                <c:pt idx="93">
                  <c:v>8.2000000000000011</c:v>
                </c:pt>
                <c:pt idx="94">
                  <c:v>8.2000000000000011</c:v>
                </c:pt>
                <c:pt idx="95">
                  <c:v>8.1999999999999993</c:v>
                </c:pt>
                <c:pt idx="96">
                  <c:v>8.1000000000000014</c:v>
                </c:pt>
                <c:pt idx="97">
                  <c:v>7.8999999999999986</c:v>
                </c:pt>
                <c:pt idx="98">
                  <c:v>7.7000000000000011</c:v>
                </c:pt>
                <c:pt idx="99">
                  <c:v>7.6999999999999993</c:v>
                </c:pt>
                <c:pt idx="100">
                  <c:v>7.8000000000000007</c:v>
                </c:pt>
                <c:pt idx="101">
                  <c:v>7.7000000000000011</c:v>
                </c:pt>
                <c:pt idx="102">
                  <c:v>7.3000000000000007</c:v>
                </c:pt>
                <c:pt idx="103">
                  <c:v>6.9000000000000021</c:v>
                </c:pt>
                <c:pt idx="104">
                  <c:v>6.6999999999999993</c:v>
                </c:pt>
                <c:pt idx="105">
                  <c:v>6.5</c:v>
                </c:pt>
                <c:pt idx="106">
                  <c:v>6.2999999999999989</c:v>
                </c:pt>
                <c:pt idx="107">
                  <c:v>6.1</c:v>
                </c:pt>
                <c:pt idx="108">
                  <c:v>5.7000000000000011</c:v>
                </c:pt>
                <c:pt idx="109">
                  <c:v>5.5</c:v>
                </c:pt>
                <c:pt idx="110">
                  <c:v>5.7999999999999989</c:v>
                </c:pt>
                <c:pt idx="111">
                  <c:v>5.4</c:v>
                </c:pt>
                <c:pt idx="112">
                  <c:v>5.2999999999999989</c:v>
                </c:pt>
                <c:pt idx="113">
                  <c:v>5</c:v>
                </c:pt>
                <c:pt idx="114">
                  <c:v>5.1000000000000014</c:v>
                </c:pt>
                <c:pt idx="115">
                  <c:v>4.7999999999999989</c:v>
                </c:pt>
                <c:pt idx="116">
                  <c:v>4.5</c:v>
                </c:pt>
                <c:pt idx="117">
                  <c:v>4.5999999999999996</c:v>
                </c:pt>
                <c:pt idx="118">
                  <c:v>4.8000000000000007</c:v>
                </c:pt>
                <c:pt idx="119">
                  <c:v>4.7999999999999989</c:v>
                </c:pt>
                <c:pt idx="120">
                  <c:v>4.8000000000000007</c:v>
                </c:pt>
                <c:pt idx="121">
                  <c:v>4.0999999999999996</c:v>
                </c:pt>
                <c:pt idx="122">
                  <c:v>3.1999999999999993</c:v>
                </c:pt>
                <c:pt idx="123">
                  <c:v>2.1999999999999993</c:v>
                </c:pt>
                <c:pt idx="124">
                  <c:v>1.0999999999999996</c:v>
                </c:pt>
                <c:pt idx="125">
                  <c:v>1.2000000000000011</c:v>
                </c:pt>
                <c:pt idx="126">
                  <c:v>-1.5999999999999996</c:v>
                </c:pt>
                <c:pt idx="127">
                  <c:v>-0.80000000000000071</c:v>
                </c:pt>
                <c:pt idx="128">
                  <c:v>9.9999999999999645E-2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51-4859-BDDD-D57055C4A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520984"/>
        <c:axId val="825520000"/>
      </c:scatterChart>
      <c:valAx>
        <c:axId val="825520984"/>
        <c:scaling>
          <c:orientation val="minMax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5520000"/>
        <c:crosses val="autoZero"/>
        <c:crossBetween val="midCat"/>
        <c:majorUnit val="10"/>
      </c:valAx>
      <c:valAx>
        <c:axId val="8255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552098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Уругвай (Митчел) - несглаженные значения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'Уругвай-Митчел'!$B$2</c:f>
              <c:strCache>
                <c:ptCount val="1"/>
                <c:pt idx="0">
                  <c:v>р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'Уругвай-Митчел'!$B$3:$B$112</c:f>
              <c:numCache>
                <c:formatCode>0.0</c:formatCode>
                <c:ptCount val="110"/>
                <c:pt idx="0">
                  <c:v>43</c:v>
                </c:pt>
                <c:pt idx="1">
                  <c:v>42.6</c:v>
                </c:pt>
                <c:pt idx="2">
                  <c:v>38.9</c:v>
                </c:pt>
                <c:pt idx="3">
                  <c:v>40.700000000000003</c:v>
                </c:pt>
                <c:pt idx="4">
                  <c:v>41.5</c:v>
                </c:pt>
                <c:pt idx="5">
                  <c:v>42.1</c:v>
                </c:pt>
                <c:pt idx="6">
                  <c:v>41.85</c:v>
                </c:pt>
                <c:pt idx="7">
                  <c:v>41.6</c:v>
                </c:pt>
                <c:pt idx="8">
                  <c:v>40.700000000000003</c:v>
                </c:pt>
                <c:pt idx="9">
                  <c:v>40.6</c:v>
                </c:pt>
                <c:pt idx="10">
                  <c:v>39.6</c:v>
                </c:pt>
                <c:pt idx="11">
                  <c:v>37.6</c:v>
                </c:pt>
                <c:pt idx="12">
                  <c:v>38.1</c:v>
                </c:pt>
                <c:pt idx="13">
                  <c:v>39.200000000000003</c:v>
                </c:pt>
                <c:pt idx="14">
                  <c:v>37.799999999999997</c:v>
                </c:pt>
                <c:pt idx="15">
                  <c:v>32.1</c:v>
                </c:pt>
                <c:pt idx="16">
                  <c:v>33.6</c:v>
                </c:pt>
                <c:pt idx="17">
                  <c:v>34.299999999999997</c:v>
                </c:pt>
                <c:pt idx="18">
                  <c:v>32.6</c:v>
                </c:pt>
                <c:pt idx="19">
                  <c:v>32.799999999999997</c:v>
                </c:pt>
                <c:pt idx="20">
                  <c:v>31.8</c:v>
                </c:pt>
                <c:pt idx="21">
                  <c:v>32</c:v>
                </c:pt>
                <c:pt idx="22">
                  <c:v>26</c:v>
                </c:pt>
                <c:pt idx="23">
                  <c:v>31.5</c:v>
                </c:pt>
                <c:pt idx="24">
                  <c:v>29.5</c:v>
                </c:pt>
                <c:pt idx="25">
                  <c:v>30.5</c:v>
                </c:pt>
                <c:pt idx="26">
                  <c:v>33.6</c:v>
                </c:pt>
                <c:pt idx="27">
                  <c:v>32.5</c:v>
                </c:pt>
                <c:pt idx="28">
                  <c:v>31.7</c:v>
                </c:pt>
                <c:pt idx="29">
                  <c:v>31.8</c:v>
                </c:pt>
                <c:pt idx="30">
                  <c:v>31.9</c:v>
                </c:pt>
                <c:pt idx="31">
                  <c:v>32.200000000000003</c:v>
                </c:pt>
                <c:pt idx="32">
                  <c:v>29.7</c:v>
                </c:pt>
                <c:pt idx="33">
                  <c:v>28.6</c:v>
                </c:pt>
                <c:pt idx="34">
                  <c:v>27.1</c:v>
                </c:pt>
                <c:pt idx="35">
                  <c:v>26.4</c:v>
                </c:pt>
                <c:pt idx="36">
                  <c:v>27.4</c:v>
                </c:pt>
                <c:pt idx="37">
                  <c:v>27.2</c:v>
                </c:pt>
                <c:pt idx="38">
                  <c:v>26.6</c:v>
                </c:pt>
                <c:pt idx="39">
                  <c:v>26.2</c:v>
                </c:pt>
                <c:pt idx="40">
                  <c:v>26</c:v>
                </c:pt>
                <c:pt idx="41">
                  <c:v>25.4</c:v>
                </c:pt>
                <c:pt idx="42">
                  <c:v>25.8</c:v>
                </c:pt>
                <c:pt idx="43">
                  <c:v>25.1</c:v>
                </c:pt>
                <c:pt idx="44">
                  <c:v>25.4</c:v>
                </c:pt>
                <c:pt idx="45">
                  <c:v>24.6</c:v>
                </c:pt>
                <c:pt idx="46">
                  <c:v>25</c:v>
                </c:pt>
                <c:pt idx="47">
                  <c:v>24.2</c:v>
                </c:pt>
                <c:pt idx="48">
                  <c:v>24.4</c:v>
                </c:pt>
                <c:pt idx="49">
                  <c:v>23.3</c:v>
                </c:pt>
                <c:pt idx="50">
                  <c:v>22.5</c:v>
                </c:pt>
                <c:pt idx="51">
                  <c:v>21</c:v>
                </c:pt>
                <c:pt idx="52">
                  <c:v>20.6</c:v>
                </c:pt>
                <c:pt idx="53">
                  <c:v>20.399999999999999</c:v>
                </c:pt>
                <c:pt idx="54">
                  <c:v>19.8</c:v>
                </c:pt>
                <c:pt idx="55">
                  <c:v>19.899999999999999</c:v>
                </c:pt>
                <c:pt idx="56">
                  <c:v>19.8</c:v>
                </c:pt>
                <c:pt idx="57">
                  <c:v>20.100000000000001</c:v>
                </c:pt>
                <c:pt idx="58">
                  <c:v>19.899999999999999</c:v>
                </c:pt>
                <c:pt idx="59">
                  <c:v>20.399999999999999</c:v>
                </c:pt>
                <c:pt idx="60">
                  <c:v>19.399999999999999</c:v>
                </c:pt>
                <c:pt idx="61">
                  <c:v>19.600000000000001</c:v>
                </c:pt>
                <c:pt idx="62">
                  <c:v>20.7</c:v>
                </c:pt>
                <c:pt idx="63">
                  <c:v>21.6</c:v>
                </c:pt>
                <c:pt idx="64">
                  <c:v>23.5</c:v>
                </c:pt>
                <c:pt idx="65">
                  <c:v>20.100000000000001</c:v>
                </c:pt>
                <c:pt idx="66">
                  <c:v>18.7</c:v>
                </c:pt>
                <c:pt idx="67">
                  <c:v>18.7</c:v>
                </c:pt>
                <c:pt idx="68">
                  <c:v>18.600000000000001</c:v>
                </c:pt>
                <c:pt idx="69">
                  <c:v>18.5</c:v>
                </c:pt>
                <c:pt idx="70">
                  <c:v>18.8</c:v>
                </c:pt>
                <c:pt idx="71">
                  <c:v>18.8</c:v>
                </c:pt>
                <c:pt idx="72">
                  <c:v>19.399999999999999</c:v>
                </c:pt>
                <c:pt idx="73">
                  <c:v>21.4</c:v>
                </c:pt>
                <c:pt idx="74">
                  <c:v>23.5</c:v>
                </c:pt>
                <c:pt idx="75">
                  <c:v>23.1</c:v>
                </c:pt>
                <c:pt idx="76">
                  <c:v>23.1</c:v>
                </c:pt>
                <c:pt idx="77">
                  <c:v>22.6</c:v>
                </c:pt>
                <c:pt idx="78">
                  <c:v>23.9</c:v>
                </c:pt>
                <c:pt idx="79">
                  <c:v>25</c:v>
                </c:pt>
                <c:pt idx="80">
                  <c:v>25.3</c:v>
                </c:pt>
                <c:pt idx="81">
                  <c:v>23.8</c:v>
                </c:pt>
                <c:pt idx="82">
                  <c:v>23.4</c:v>
                </c:pt>
                <c:pt idx="83">
                  <c:v>22.2</c:v>
                </c:pt>
                <c:pt idx="84">
                  <c:v>21.4</c:v>
                </c:pt>
                <c:pt idx="85">
                  <c:v>22</c:v>
                </c:pt>
                <c:pt idx="86">
                  <c:v>22.1</c:v>
                </c:pt>
                <c:pt idx="87">
                  <c:v>20.100000000000001</c:v>
                </c:pt>
                <c:pt idx="88">
                  <c:v>19.5</c:v>
                </c:pt>
                <c:pt idx="89">
                  <c:v>19.8</c:v>
                </c:pt>
                <c:pt idx="90">
                  <c:v>19.899999999999999</c:v>
                </c:pt>
                <c:pt idx="91">
                  <c:v>20</c:v>
                </c:pt>
                <c:pt idx="92">
                  <c:v>20.5</c:v>
                </c:pt>
                <c:pt idx="93">
                  <c:v>20.9</c:v>
                </c:pt>
                <c:pt idx="94">
                  <c:v>20.8</c:v>
                </c:pt>
                <c:pt idx="95">
                  <c:v>20.3</c:v>
                </c:pt>
                <c:pt idx="96">
                  <c:v>19.899999999999999</c:v>
                </c:pt>
                <c:pt idx="97">
                  <c:v>19.3</c:v>
                </c:pt>
                <c:pt idx="98">
                  <c:v>18.5</c:v>
                </c:pt>
                <c:pt idx="99">
                  <c:v>18.399999999999999</c:v>
                </c:pt>
                <c:pt idx="100">
                  <c:v>18.5</c:v>
                </c:pt>
                <c:pt idx="101">
                  <c:v>18</c:v>
                </c:pt>
                <c:pt idx="102">
                  <c:v>17.8</c:v>
                </c:pt>
                <c:pt idx="103">
                  <c:v>17.899999999999999</c:v>
                </c:pt>
                <c:pt idx="104">
                  <c:v>17.8</c:v>
                </c:pt>
                <c:pt idx="105">
                  <c:v>17.600000000000001</c:v>
                </c:pt>
                <c:pt idx="106">
                  <c:v>18.2</c:v>
                </c:pt>
                <c:pt idx="107">
                  <c:v>18</c:v>
                </c:pt>
                <c:pt idx="108">
                  <c:v>18.3</c:v>
                </c:pt>
                <c:pt idx="109">
                  <c:v>17.600000000000001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AF-4B81-BEEF-B6304FA341F0}"/>
            </c:ext>
          </c:extLst>
        </c:ser>
        <c:ser>
          <c:idx val="1"/>
          <c:order val="1"/>
          <c:tx>
            <c:strRef>
              <c:f>'Уругвай-Митчел'!$C$2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'Уругвай-Митчел'!$C$3:$C$112</c:f>
              <c:numCache>
                <c:formatCode>0.0</c:formatCode>
                <c:ptCount val="110"/>
                <c:pt idx="0">
                  <c:v>18.100000000000001</c:v>
                </c:pt>
                <c:pt idx="1">
                  <c:v>16.3</c:v>
                </c:pt>
                <c:pt idx="2">
                  <c:v>17.3</c:v>
                </c:pt>
                <c:pt idx="3">
                  <c:v>16.7</c:v>
                </c:pt>
                <c:pt idx="4">
                  <c:v>18.3</c:v>
                </c:pt>
                <c:pt idx="5">
                  <c:v>20.2</c:v>
                </c:pt>
                <c:pt idx="6">
                  <c:v>19.649999999999999</c:v>
                </c:pt>
                <c:pt idx="7">
                  <c:v>19.100000000000001</c:v>
                </c:pt>
                <c:pt idx="8">
                  <c:v>21.2</c:v>
                </c:pt>
                <c:pt idx="9">
                  <c:v>17.100000000000001</c:v>
                </c:pt>
                <c:pt idx="10">
                  <c:v>17</c:v>
                </c:pt>
                <c:pt idx="11">
                  <c:v>17.2</c:v>
                </c:pt>
                <c:pt idx="12">
                  <c:v>18.5</c:v>
                </c:pt>
                <c:pt idx="13">
                  <c:v>15.6</c:v>
                </c:pt>
                <c:pt idx="14">
                  <c:v>15.6</c:v>
                </c:pt>
                <c:pt idx="15">
                  <c:v>14.5</c:v>
                </c:pt>
                <c:pt idx="16">
                  <c:v>14.4</c:v>
                </c:pt>
                <c:pt idx="17">
                  <c:v>12.8</c:v>
                </c:pt>
                <c:pt idx="18">
                  <c:v>13.7</c:v>
                </c:pt>
                <c:pt idx="19">
                  <c:v>12.9</c:v>
                </c:pt>
                <c:pt idx="20">
                  <c:v>13.6</c:v>
                </c:pt>
                <c:pt idx="21">
                  <c:v>13.4</c:v>
                </c:pt>
                <c:pt idx="22">
                  <c:v>11.1</c:v>
                </c:pt>
                <c:pt idx="23">
                  <c:v>12.7</c:v>
                </c:pt>
                <c:pt idx="24">
                  <c:v>13.7</c:v>
                </c:pt>
                <c:pt idx="25">
                  <c:v>14.1</c:v>
                </c:pt>
                <c:pt idx="26">
                  <c:v>13.6</c:v>
                </c:pt>
                <c:pt idx="27">
                  <c:v>13.9</c:v>
                </c:pt>
                <c:pt idx="28">
                  <c:v>14.5</c:v>
                </c:pt>
                <c:pt idx="29">
                  <c:v>14</c:v>
                </c:pt>
                <c:pt idx="30">
                  <c:v>13.6</c:v>
                </c:pt>
                <c:pt idx="31">
                  <c:v>12.3</c:v>
                </c:pt>
                <c:pt idx="32">
                  <c:v>11.8</c:v>
                </c:pt>
                <c:pt idx="33">
                  <c:v>12.8</c:v>
                </c:pt>
                <c:pt idx="34">
                  <c:v>14.9</c:v>
                </c:pt>
                <c:pt idx="35">
                  <c:v>12.5</c:v>
                </c:pt>
                <c:pt idx="36">
                  <c:v>14.1</c:v>
                </c:pt>
                <c:pt idx="37">
                  <c:v>13.1</c:v>
                </c:pt>
                <c:pt idx="38">
                  <c:v>12.9</c:v>
                </c:pt>
                <c:pt idx="39">
                  <c:v>12.2</c:v>
                </c:pt>
                <c:pt idx="40">
                  <c:v>10.6</c:v>
                </c:pt>
                <c:pt idx="41">
                  <c:v>11.4</c:v>
                </c:pt>
                <c:pt idx="42">
                  <c:v>11.8</c:v>
                </c:pt>
                <c:pt idx="43">
                  <c:v>11.5</c:v>
                </c:pt>
                <c:pt idx="44">
                  <c:v>10.5</c:v>
                </c:pt>
                <c:pt idx="45">
                  <c:v>11.5</c:v>
                </c:pt>
                <c:pt idx="46">
                  <c:v>10.7</c:v>
                </c:pt>
                <c:pt idx="47">
                  <c:v>10.8</c:v>
                </c:pt>
                <c:pt idx="48">
                  <c:v>10.7</c:v>
                </c:pt>
                <c:pt idx="49">
                  <c:v>11</c:v>
                </c:pt>
                <c:pt idx="50">
                  <c:v>10.1</c:v>
                </c:pt>
                <c:pt idx="51">
                  <c:v>10.3</c:v>
                </c:pt>
                <c:pt idx="52">
                  <c:v>10</c:v>
                </c:pt>
                <c:pt idx="53">
                  <c:v>10.6</c:v>
                </c:pt>
                <c:pt idx="54">
                  <c:v>9.6999999999999993</c:v>
                </c:pt>
                <c:pt idx="55">
                  <c:v>10.4</c:v>
                </c:pt>
                <c:pt idx="56">
                  <c:v>10.3</c:v>
                </c:pt>
                <c:pt idx="57">
                  <c:v>9.1</c:v>
                </c:pt>
                <c:pt idx="58">
                  <c:v>9.6</c:v>
                </c:pt>
                <c:pt idx="59">
                  <c:v>9.4</c:v>
                </c:pt>
                <c:pt idx="60">
                  <c:v>9.4</c:v>
                </c:pt>
                <c:pt idx="61">
                  <c:v>9.4</c:v>
                </c:pt>
                <c:pt idx="62">
                  <c:v>9</c:v>
                </c:pt>
                <c:pt idx="63">
                  <c:v>8.6999999999999993</c:v>
                </c:pt>
                <c:pt idx="64">
                  <c:v>8.8000000000000007</c:v>
                </c:pt>
                <c:pt idx="65">
                  <c:v>9</c:v>
                </c:pt>
                <c:pt idx="66">
                  <c:v>8.9</c:v>
                </c:pt>
                <c:pt idx="67">
                  <c:v>8.6</c:v>
                </c:pt>
                <c:pt idx="68">
                  <c:v>8</c:v>
                </c:pt>
                <c:pt idx="69">
                  <c:v>8.6</c:v>
                </c:pt>
                <c:pt idx="70">
                  <c:v>8.4</c:v>
                </c:pt>
                <c:pt idx="71">
                  <c:v>8.5</c:v>
                </c:pt>
                <c:pt idx="72">
                  <c:v>8.1999999999999993</c:v>
                </c:pt>
                <c:pt idx="73">
                  <c:v>8.6999999999999993</c:v>
                </c:pt>
                <c:pt idx="74">
                  <c:v>8.3000000000000007</c:v>
                </c:pt>
                <c:pt idx="75">
                  <c:v>8.9</c:v>
                </c:pt>
                <c:pt idx="76">
                  <c:v>8.5</c:v>
                </c:pt>
                <c:pt idx="77">
                  <c:v>9.4</c:v>
                </c:pt>
                <c:pt idx="78">
                  <c:v>8.5</c:v>
                </c:pt>
                <c:pt idx="79">
                  <c:v>8.8000000000000007</c:v>
                </c:pt>
                <c:pt idx="80">
                  <c:v>8.6999999999999993</c:v>
                </c:pt>
                <c:pt idx="81">
                  <c:v>8.9</c:v>
                </c:pt>
                <c:pt idx="82">
                  <c:v>9</c:v>
                </c:pt>
                <c:pt idx="83">
                  <c:v>9.1</c:v>
                </c:pt>
                <c:pt idx="84">
                  <c:v>9</c:v>
                </c:pt>
                <c:pt idx="85">
                  <c:v>9.5</c:v>
                </c:pt>
                <c:pt idx="86">
                  <c:v>9.1999999999999993</c:v>
                </c:pt>
                <c:pt idx="87">
                  <c:v>9.6999999999999993</c:v>
                </c:pt>
                <c:pt idx="88">
                  <c:v>9.1999999999999993</c:v>
                </c:pt>
                <c:pt idx="89">
                  <c:v>10.3</c:v>
                </c:pt>
                <c:pt idx="90">
                  <c:v>10.6</c:v>
                </c:pt>
                <c:pt idx="91">
                  <c:v>10.199999999999999</c:v>
                </c:pt>
                <c:pt idx="92">
                  <c:v>10.1</c:v>
                </c:pt>
                <c:pt idx="93">
                  <c:v>9.6999999999999993</c:v>
                </c:pt>
                <c:pt idx="94">
                  <c:v>10.1</c:v>
                </c:pt>
                <c:pt idx="95">
                  <c:v>10.1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10.3</c:v>
                </c:pt>
                <c:pt idx="99">
                  <c:v>9.4</c:v>
                </c:pt>
                <c:pt idx="100">
                  <c:v>9.1999999999999993</c:v>
                </c:pt>
                <c:pt idx="101">
                  <c:v>9.6</c:v>
                </c:pt>
                <c:pt idx="102">
                  <c:v>10</c:v>
                </c:pt>
                <c:pt idx="103">
                  <c:v>9.5</c:v>
                </c:pt>
                <c:pt idx="104">
                  <c:v>9.5</c:v>
                </c:pt>
                <c:pt idx="105">
                  <c:v>9.6</c:v>
                </c:pt>
                <c:pt idx="106">
                  <c:v>9.6</c:v>
                </c:pt>
                <c:pt idx="107">
                  <c:v>9.6</c:v>
                </c:pt>
                <c:pt idx="108">
                  <c:v>9.8000000000000007</c:v>
                </c:pt>
                <c:pt idx="109">
                  <c:v>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AF-4B81-BEEF-B6304FA341F0}"/>
            </c:ext>
          </c:extLst>
        </c:ser>
        <c:ser>
          <c:idx val="2"/>
          <c:order val="2"/>
          <c:tx>
            <c:strRef>
              <c:f>'Уругвай-Митчел'!$D$2</c:f>
              <c:strCache>
                <c:ptCount val="1"/>
                <c:pt idx="0">
                  <c:v>еп-несгл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'Уругвай-Митчел'!$D$3:$D$112</c:f>
              <c:numCache>
                <c:formatCode>0.0</c:formatCode>
                <c:ptCount val="110"/>
                <c:pt idx="0">
                  <c:v>24.9</c:v>
                </c:pt>
                <c:pt idx="1">
                  <c:v>26.3</c:v>
                </c:pt>
                <c:pt idx="2">
                  <c:v>21.599999999999998</c:v>
                </c:pt>
                <c:pt idx="3">
                  <c:v>24.000000000000004</c:v>
                </c:pt>
                <c:pt idx="4">
                  <c:v>23.2</c:v>
                </c:pt>
                <c:pt idx="5">
                  <c:v>21.900000000000002</c:v>
                </c:pt>
                <c:pt idx="6">
                  <c:v>22.200000000000003</c:v>
                </c:pt>
                <c:pt idx="7">
                  <c:v>22.5</c:v>
                </c:pt>
                <c:pt idx="8">
                  <c:v>19.500000000000004</c:v>
                </c:pt>
                <c:pt idx="9">
                  <c:v>23.5</c:v>
                </c:pt>
                <c:pt idx="10">
                  <c:v>22.6</c:v>
                </c:pt>
                <c:pt idx="11">
                  <c:v>20.400000000000002</c:v>
                </c:pt>
                <c:pt idx="12">
                  <c:v>19.600000000000001</c:v>
                </c:pt>
                <c:pt idx="13">
                  <c:v>23.6</c:v>
                </c:pt>
                <c:pt idx="14">
                  <c:v>22.199999999999996</c:v>
                </c:pt>
                <c:pt idx="15">
                  <c:v>17.600000000000001</c:v>
                </c:pt>
                <c:pt idx="16">
                  <c:v>19.200000000000003</c:v>
                </c:pt>
                <c:pt idx="17">
                  <c:v>21.499999999999996</c:v>
                </c:pt>
                <c:pt idx="18">
                  <c:v>18.900000000000002</c:v>
                </c:pt>
                <c:pt idx="19">
                  <c:v>19.899999999999999</c:v>
                </c:pt>
                <c:pt idx="20">
                  <c:v>18.200000000000003</c:v>
                </c:pt>
                <c:pt idx="21">
                  <c:v>18.600000000000001</c:v>
                </c:pt>
                <c:pt idx="22">
                  <c:v>14.9</c:v>
                </c:pt>
                <c:pt idx="23">
                  <c:v>18.8</c:v>
                </c:pt>
                <c:pt idx="24">
                  <c:v>15.8</c:v>
                </c:pt>
                <c:pt idx="25">
                  <c:v>16.399999999999999</c:v>
                </c:pt>
                <c:pt idx="26">
                  <c:v>20</c:v>
                </c:pt>
                <c:pt idx="27">
                  <c:v>18.600000000000001</c:v>
                </c:pt>
                <c:pt idx="28">
                  <c:v>17.2</c:v>
                </c:pt>
                <c:pt idx="29">
                  <c:v>17.8</c:v>
                </c:pt>
                <c:pt idx="30">
                  <c:v>18.299999999999997</c:v>
                </c:pt>
                <c:pt idx="31">
                  <c:v>19.900000000000002</c:v>
                </c:pt>
                <c:pt idx="32">
                  <c:v>17.899999999999999</c:v>
                </c:pt>
                <c:pt idx="33">
                  <c:v>15.8</c:v>
                </c:pt>
                <c:pt idx="34">
                  <c:v>12.200000000000001</c:v>
                </c:pt>
                <c:pt idx="35">
                  <c:v>13.899999999999999</c:v>
                </c:pt>
                <c:pt idx="36">
                  <c:v>13.299999999999999</c:v>
                </c:pt>
                <c:pt idx="37">
                  <c:v>14.1</c:v>
                </c:pt>
                <c:pt idx="38">
                  <c:v>13.700000000000001</c:v>
                </c:pt>
                <c:pt idx="39">
                  <c:v>14</c:v>
                </c:pt>
                <c:pt idx="40">
                  <c:v>15.4</c:v>
                </c:pt>
                <c:pt idx="41">
                  <c:v>13.999999999999998</c:v>
                </c:pt>
                <c:pt idx="42">
                  <c:v>14</c:v>
                </c:pt>
                <c:pt idx="43">
                  <c:v>13.600000000000001</c:v>
                </c:pt>
                <c:pt idx="44">
                  <c:v>14.899999999999999</c:v>
                </c:pt>
                <c:pt idx="45">
                  <c:v>13.100000000000001</c:v>
                </c:pt>
                <c:pt idx="46">
                  <c:v>14.3</c:v>
                </c:pt>
                <c:pt idx="47">
                  <c:v>13.399999999999999</c:v>
                </c:pt>
                <c:pt idx="48">
                  <c:v>13.7</c:v>
                </c:pt>
                <c:pt idx="49">
                  <c:v>12.3</c:v>
                </c:pt>
                <c:pt idx="50">
                  <c:v>12.4</c:v>
                </c:pt>
                <c:pt idx="51">
                  <c:v>10.7</c:v>
                </c:pt>
                <c:pt idx="52">
                  <c:v>10.600000000000001</c:v>
                </c:pt>
                <c:pt idx="53">
                  <c:v>9.7999999999999989</c:v>
                </c:pt>
                <c:pt idx="54">
                  <c:v>10.100000000000001</c:v>
                </c:pt>
                <c:pt idx="55">
                  <c:v>9.4999999999999982</c:v>
                </c:pt>
                <c:pt idx="56">
                  <c:v>9.5</c:v>
                </c:pt>
                <c:pt idx="57">
                  <c:v>11.000000000000002</c:v>
                </c:pt>
                <c:pt idx="58">
                  <c:v>10.299999999999999</c:v>
                </c:pt>
                <c:pt idx="59">
                  <c:v>10.999999999999998</c:v>
                </c:pt>
                <c:pt idx="60">
                  <c:v>9.9999999999999982</c:v>
                </c:pt>
                <c:pt idx="61">
                  <c:v>10.200000000000001</c:v>
                </c:pt>
                <c:pt idx="62">
                  <c:v>11.7</c:v>
                </c:pt>
                <c:pt idx="63">
                  <c:v>12.900000000000002</c:v>
                </c:pt>
                <c:pt idx="64">
                  <c:v>14.7</c:v>
                </c:pt>
                <c:pt idx="65">
                  <c:v>11.100000000000001</c:v>
                </c:pt>
                <c:pt idx="66">
                  <c:v>9.7999999999999989</c:v>
                </c:pt>
                <c:pt idx="67">
                  <c:v>10.1</c:v>
                </c:pt>
                <c:pt idx="68">
                  <c:v>10.600000000000001</c:v>
                </c:pt>
                <c:pt idx="69">
                  <c:v>9.9</c:v>
                </c:pt>
                <c:pt idx="70">
                  <c:v>10.4</c:v>
                </c:pt>
                <c:pt idx="71">
                  <c:v>10.3</c:v>
                </c:pt>
                <c:pt idx="72">
                  <c:v>11.2</c:v>
                </c:pt>
                <c:pt idx="73">
                  <c:v>12.7</c:v>
                </c:pt>
                <c:pt idx="74">
                  <c:v>15.2</c:v>
                </c:pt>
                <c:pt idx="75">
                  <c:v>14.200000000000001</c:v>
                </c:pt>
                <c:pt idx="76">
                  <c:v>14.600000000000001</c:v>
                </c:pt>
                <c:pt idx="77">
                  <c:v>13.200000000000001</c:v>
                </c:pt>
                <c:pt idx="78">
                  <c:v>15.399999999999999</c:v>
                </c:pt>
                <c:pt idx="79">
                  <c:v>16.2</c:v>
                </c:pt>
                <c:pt idx="80">
                  <c:v>16.600000000000001</c:v>
                </c:pt>
                <c:pt idx="81">
                  <c:v>14.9</c:v>
                </c:pt>
                <c:pt idx="82">
                  <c:v>14.399999999999999</c:v>
                </c:pt>
                <c:pt idx="83">
                  <c:v>13.1</c:v>
                </c:pt>
                <c:pt idx="84">
                  <c:v>12.399999999999999</c:v>
                </c:pt>
                <c:pt idx="85">
                  <c:v>12.5</c:v>
                </c:pt>
                <c:pt idx="86">
                  <c:v>12.900000000000002</c:v>
                </c:pt>
                <c:pt idx="87">
                  <c:v>10.400000000000002</c:v>
                </c:pt>
                <c:pt idx="88">
                  <c:v>10.3</c:v>
                </c:pt>
                <c:pt idx="89">
                  <c:v>9.5</c:v>
                </c:pt>
                <c:pt idx="90">
                  <c:v>9.2999999999999989</c:v>
                </c:pt>
                <c:pt idx="91">
                  <c:v>9.8000000000000007</c:v>
                </c:pt>
                <c:pt idx="92">
                  <c:v>10.4</c:v>
                </c:pt>
                <c:pt idx="93">
                  <c:v>11.2</c:v>
                </c:pt>
                <c:pt idx="94">
                  <c:v>10.700000000000001</c:v>
                </c:pt>
                <c:pt idx="95">
                  <c:v>10.200000000000001</c:v>
                </c:pt>
                <c:pt idx="96">
                  <c:v>10.199999999999999</c:v>
                </c:pt>
                <c:pt idx="97">
                  <c:v>9.5</c:v>
                </c:pt>
                <c:pt idx="98">
                  <c:v>8.1999999999999993</c:v>
                </c:pt>
                <c:pt idx="99">
                  <c:v>8.9999999999999982</c:v>
                </c:pt>
                <c:pt idx="100">
                  <c:v>9.3000000000000007</c:v>
                </c:pt>
                <c:pt idx="101">
                  <c:v>8.4</c:v>
                </c:pt>
                <c:pt idx="102">
                  <c:v>7.8000000000000007</c:v>
                </c:pt>
                <c:pt idx="103">
                  <c:v>8.3999999999999986</c:v>
                </c:pt>
                <c:pt idx="104">
                  <c:v>8.3000000000000007</c:v>
                </c:pt>
                <c:pt idx="105">
                  <c:v>8.0000000000000018</c:v>
                </c:pt>
                <c:pt idx="106">
                  <c:v>8.6</c:v>
                </c:pt>
                <c:pt idx="107">
                  <c:v>8.4</c:v>
                </c:pt>
                <c:pt idx="108">
                  <c:v>8.5</c:v>
                </c:pt>
                <c:pt idx="109">
                  <c:v>8.0000000000000018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AF-4B81-BEEF-B6304FA34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89024"/>
        <c:axId val="893287712"/>
      </c:scatterChart>
      <c:valAx>
        <c:axId val="893289024"/>
        <c:scaling>
          <c:orientation val="minMax"/>
          <c:max val="199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287712"/>
        <c:crosses val="autoZero"/>
        <c:crossBetween val="midCat"/>
        <c:majorUnit val="10"/>
      </c:valAx>
      <c:valAx>
        <c:axId val="8932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28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Уругвай (Митчел)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'Уругвай-Митчел'!$B$2</c:f>
              <c:strCache>
                <c:ptCount val="1"/>
                <c:pt idx="0">
                  <c:v>р</c:v>
                </c:pt>
              </c:strCache>
            </c:strRef>
          </c:tx>
          <c:spPr>
            <a:ln w="19050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'Уругвай-Митчел'!$B$3:$B$112</c:f>
              <c:numCache>
                <c:formatCode>0.0</c:formatCode>
                <c:ptCount val="110"/>
                <c:pt idx="0">
                  <c:v>43</c:v>
                </c:pt>
                <c:pt idx="1">
                  <c:v>42.6</c:v>
                </c:pt>
                <c:pt idx="2">
                  <c:v>38.9</c:v>
                </c:pt>
                <c:pt idx="3">
                  <c:v>40.700000000000003</c:v>
                </c:pt>
                <c:pt idx="4">
                  <c:v>41.5</c:v>
                </c:pt>
                <c:pt idx="5">
                  <c:v>42.1</c:v>
                </c:pt>
                <c:pt idx="6">
                  <c:v>41.85</c:v>
                </c:pt>
                <c:pt idx="7">
                  <c:v>41.6</c:v>
                </c:pt>
                <c:pt idx="8">
                  <c:v>40.700000000000003</c:v>
                </c:pt>
                <c:pt idx="9">
                  <c:v>40.6</c:v>
                </c:pt>
                <c:pt idx="10">
                  <c:v>39.6</c:v>
                </c:pt>
                <c:pt idx="11">
                  <c:v>37.6</c:v>
                </c:pt>
                <c:pt idx="12">
                  <c:v>38.1</c:v>
                </c:pt>
                <c:pt idx="13">
                  <c:v>39.200000000000003</c:v>
                </c:pt>
                <c:pt idx="14">
                  <c:v>37.799999999999997</c:v>
                </c:pt>
                <c:pt idx="15">
                  <c:v>32.1</c:v>
                </c:pt>
                <c:pt idx="16">
                  <c:v>33.6</c:v>
                </c:pt>
                <c:pt idx="17">
                  <c:v>34.299999999999997</c:v>
                </c:pt>
                <c:pt idx="18">
                  <c:v>32.6</c:v>
                </c:pt>
                <c:pt idx="19">
                  <c:v>32.799999999999997</c:v>
                </c:pt>
                <c:pt idx="20">
                  <c:v>31.8</c:v>
                </c:pt>
                <c:pt idx="21">
                  <c:v>32</c:v>
                </c:pt>
                <c:pt idx="22">
                  <c:v>26</c:v>
                </c:pt>
                <c:pt idx="23">
                  <c:v>31.5</c:v>
                </c:pt>
                <c:pt idx="24">
                  <c:v>29.5</c:v>
                </c:pt>
                <c:pt idx="25">
                  <c:v>30.5</c:v>
                </c:pt>
                <c:pt idx="26">
                  <c:v>33.6</c:v>
                </c:pt>
                <c:pt idx="27">
                  <c:v>32.5</c:v>
                </c:pt>
                <c:pt idx="28">
                  <c:v>31.7</c:v>
                </c:pt>
                <c:pt idx="29">
                  <c:v>31.8</c:v>
                </c:pt>
                <c:pt idx="30">
                  <c:v>31.9</c:v>
                </c:pt>
                <c:pt idx="31">
                  <c:v>32.200000000000003</c:v>
                </c:pt>
                <c:pt idx="32">
                  <c:v>29.7</c:v>
                </c:pt>
                <c:pt idx="33">
                  <c:v>28.6</c:v>
                </c:pt>
                <c:pt idx="34">
                  <c:v>27.1</c:v>
                </c:pt>
                <c:pt idx="35">
                  <c:v>26.4</c:v>
                </c:pt>
                <c:pt idx="36">
                  <c:v>27.4</c:v>
                </c:pt>
                <c:pt idx="37">
                  <c:v>27.2</c:v>
                </c:pt>
                <c:pt idx="38">
                  <c:v>26.6</c:v>
                </c:pt>
                <c:pt idx="39">
                  <c:v>26.2</c:v>
                </c:pt>
                <c:pt idx="40">
                  <c:v>26</c:v>
                </c:pt>
                <c:pt idx="41">
                  <c:v>25.4</c:v>
                </c:pt>
                <c:pt idx="42">
                  <c:v>25.8</c:v>
                </c:pt>
                <c:pt idx="43">
                  <c:v>25.1</c:v>
                </c:pt>
                <c:pt idx="44">
                  <c:v>25.4</c:v>
                </c:pt>
                <c:pt idx="45">
                  <c:v>24.6</c:v>
                </c:pt>
                <c:pt idx="46">
                  <c:v>25</c:v>
                </c:pt>
                <c:pt idx="47">
                  <c:v>24.2</c:v>
                </c:pt>
                <c:pt idx="48">
                  <c:v>24.4</c:v>
                </c:pt>
                <c:pt idx="49">
                  <c:v>23.3</c:v>
                </c:pt>
                <c:pt idx="50">
                  <c:v>22.5</c:v>
                </c:pt>
                <c:pt idx="51">
                  <c:v>21</c:v>
                </c:pt>
                <c:pt idx="52">
                  <c:v>20.6</c:v>
                </c:pt>
                <c:pt idx="53">
                  <c:v>20.399999999999999</c:v>
                </c:pt>
                <c:pt idx="54">
                  <c:v>19.8</c:v>
                </c:pt>
                <c:pt idx="55">
                  <c:v>19.899999999999999</c:v>
                </c:pt>
                <c:pt idx="56">
                  <c:v>19.8</c:v>
                </c:pt>
                <c:pt idx="57">
                  <c:v>20.100000000000001</c:v>
                </c:pt>
                <c:pt idx="58">
                  <c:v>19.899999999999999</c:v>
                </c:pt>
                <c:pt idx="59">
                  <c:v>20.399999999999999</c:v>
                </c:pt>
                <c:pt idx="60">
                  <c:v>19.399999999999999</c:v>
                </c:pt>
                <c:pt idx="61">
                  <c:v>19.600000000000001</c:v>
                </c:pt>
                <c:pt idx="62">
                  <c:v>20.7</c:v>
                </c:pt>
                <c:pt idx="63">
                  <c:v>21.6</c:v>
                </c:pt>
                <c:pt idx="64">
                  <c:v>23.5</c:v>
                </c:pt>
                <c:pt idx="65">
                  <c:v>20.100000000000001</c:v>
                </c:pt>
                <c:pt idx="66">
                  <c:v>18.7</c:v>
                </c:pt>
                <c:pt idx="67">
                  <c:v>18.7</c:v>
                </c:pt>
                <c:pt idx="68">
                  <c:v>18.600000000000001</c:v>
                </c:pt>
                <c:pt idx="69">
                  <c:v>18.5</c:v>
                </c:pt>
                <c:pt idx="70">
                  <c:v>18.8</c:v>
                </c:pt>
                <c:pt idx="71">
                  <c:v>18.8</c:v>
                </c:pt>
                <c:pt idx="72">
                  <c:v>19.399999999999999</c:v>
                </c:pt>
                <c:pt idx="73">
                  <c:v>21.4</c:v>
                </c:pt>
                <c:pt idx="74">
                  <c:v>23.5</c:v>
                </c:pt>
                <c:pt idx="75">
                  <c:v>23.1</c:v>
                </c:pt>
                <c:pt idx="76">
                  <c:v>23.1</c:v>
                </c:pt>
                <c:pt idx="77">
                  <c:v>22.6</c:v>
                </c:pt>
                <c:pt idx="78">
                  <c:v>23.9</c:v>
                </c:pt>
                <c:pt idx="79">
                  <c:v>25</c:v>
                </c:pt>
                <c:pt idx="80">
                  <c:v>25.3</c:v>
                </c:pt>
                <c:pt idx="81">
                  <c:v>23.8</c:v>
                </c:pt>
                <c:pt idx="82">
                  <c:v>23.4</c:v>
                </c:pt>
                <c:pt idx="83">
                  <c:v>22.2</c:v>
                </c:pt>
                <c:pt idx="84">
                  <c:v>21.4</c:v>
                </c:pt>
                <c:pt idx="85">
                  <c:v>22</c:v>
                </c:pt>
                <c:pt idx="86">
                  <c:v>22.1</c:v>
                </c:pt>
                <c:pt idx="87">
                  <c:v>20.100000000000001</c:v>
                </c:pt>
                <c:pt idx="88">
                  <c:v>19.5</c:v>
                </c:pt>
                <c:pt idx="89">
                  <c:v>19.8</c:v>
                </c:pt>
                <c:pt idx="90">
                  <c:v>19.899999999999999</c:v>
                </c:pt>
                <c:pt idx="91">
                  <c:v>20</c:v>
                </c:pt>
                <c:pt idx="92">
                  <c:v>20.5</c:v>
                </c:pt>
                <c:pt idx="93">
                  <c:v>20.9</c:v>
                </c:pt>
                <c:pt idx="94">
                  <c:v>20.8</c:v>
                </c:pt>
                <c:pt idx="95">
                  <c:v>20.3</c:v>
                </c:pt>
                <c:pt idx="96">
                  <c:v>19.899999999999999</c:v>
                </c:pt>
                <c:pt idx="97">
                  <c:v>19.3</c:v>
                </c:pt>
                <c:pt idx="98">
                  <c:v>18.5</c:v>
                </c:pt>
                <c:pt idx="99">
                  <c:v>18.399999999999999</c:v>
                </c:pt>
                <c:pt idx="100">
                  <c:v>18.5</c:v>
                </c:pt>
                <c:pt idx="101">
                  <c:v>18</c:v>
                </c:pt>
                <c:pt idx="102">
                  <c:v>17.8</c:v>
                </c:pt>
                <c:pt idx="103">
                  <c:v>17.899999999999999</c:v>
                </c:pt>
                <c:pt idx="104">
                  <c:v>17.8</c:v>
                </c:pt>
                <c:pt idx="105">
                  <c:v>17.600000000000001</c:v>
                </c:pt>
                <c:pt idx="106">
                  <c:v>18.2</c:v>
                </c:pt>
                <c:pt idx="107">
                  <c:v>18</c:v>
                </c:pt>
                <c:pt idx="108">
                  <c:v>18.3</c:v>
                </c:pt>
                <c:pt idx="109">
                  <c:v>17.600000000000001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B8-4D86-9518-EA73808B03FC}"/>
            </c:ext>
          </c:extLst>
        </c:ser>
        <c:ser>
          <c:idx val="1"/>
          <c:order val="1"/>
          <c:tx>
            <c:strRef>
              <c:f>'Уругвай-Митчел'!$C$2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'Уругвай-Митчел'!$C$3:$C$112</c:f>
              <c:numCache>
                <c:formatCode>0.0</c:formatCode>
                <c:ptCount val="110"/>
                <c:pt idx="0">
                  <c:v>18.100000000000001</c:v>
                </c:pt>
                <c:pt idx="1">
                  <c:v>16.3</c:v>
                </c:pt>
                <c:pt idx="2">
                  <c:v>17.3</c:v>
                </c:pt>
                <c:pt idx="3">
                  <c:v>16.7</c:v>
                </c:pt>
                <c:pt idx="4">
                  <c:v>18.3</c:v>
                </c:pt>
                <c:pt idx="5">
                  <c:v>20.2</c:v>
                </c:pt>
                <c:pt idx="6">
                  <c:v>19.649999999999999</c:v>
                </c:pt>
                <c:pt idx="7">
                  <c:v>19.100000000000001</c:v>
                </c:pt>
                <c:pt idx="8">
                  <c:v>21.2</c:v>
                </c:pt>
                <c:pt idx="9">
                  <c:v>17.100000000000001</c:v>
                </c:pt>
                <c:pt idx="10">
                  <c:v>17</c:v>
                </c:pt>
                <c:pt idx="11">
                  <c:v>17.2</c:v>
                </c:pt>
                <c:pt idx="12">
                  <c:v>18.5</c:v>
                </c:pt>
                <c:pt idx="13">
                  <c:v>15.6</c:v>
                </c:pt>
                <c:pt idx="14">
                  <c:v>15.6</c:v>
                </c:pt>
                <c:pt idx="15">
                  <c:v>14.5</c:v>
                </c:pt>
                <c:pt idx="16">
                  <c:v>14.4</c:v>
                </c:pt>
                <c:pt idx="17">
                  <c:v>12.8</c:v>
                </c:pt>
                <c:pt idx="18">
                  <c:v>13.7</c:v>
                </c:pt>
                <c:pt idx="19">
                  <c:v>12.9</c:v>
                </c:pt>
                <c:pt idx="20">
                  <c:v>13.6</c:v>
                </c:pt>
                <c:pt idx="21">
                  <c:v>13.4</c:v>
                </c:pt>
                <c:pt idx="22">
                  <c:v>11.1</c:v>
                </c:pt>
                <c:pt idx="23">
                  <c:v>12.7</c:v>
                </c:pt>
                <c:pt idx="24">
                  <c:v>13.7</c:v>
                </c:pt>
                <c:pt idx="25">
                  <c:v>14.1</c:v>
                </c:pt>
                <c:pt idx="26">
                  <c:v>13.6</c:v>
                </c:pt>
                <c:pt idx="27">
                  <c:v>13.9</c:v>
                </c:pt>
                <c:pt idx="28">
                  <c:v>14.5</c:v>
                </c:pt>
                <c:pt idx="29">
                  <c:v>14</c:v>
                </c:pt>
                <c:pt idx="30">
                  <c:v>13.6</c:v>
                </c:pt>
                <c:pt idx="31">
                  <c:v>12.3</c:v>
                </c:pt>
                <c:pt idx="32">
                  <c:v>11.8</c:v>
                </c:pt>
                <c:pt idx="33">
                  <c:v>12.8</c:v>
                </c:pt>
                <c:pt idx="34">
                  <c:v>14.9</c:v>
                </c:pt>
                <c:pt idx="35">
                  <c:v>12.5</c:v>
                </c:pt>
                <c:pt idx="36">
                  <c:v>14.1</c:v>
                </c:pt>
                <c:pt idx="37">
                  <c:v>13.1</c:v>
                </c:pt>
                <c:pt idx="38">
                  <c:v>12.9</c:v>
                </c:pt>
                <c:pt idx="39">
                  <c:v>12.2</c:v>
                </c:pt>
                <c:pt idx="40">
                  <c:v>10.6</c:v>
                </c:pt>
                <c:pt idx="41">
                  <c:v>11.4</c:v>
                </c:pt>
                <c:pt idx="42">
                  <c:v>11.8</c:v>
                </c:pt>
                <c:pt idx="43">
                  <c:v>11.5</c:v>
                </c:pt>
                <c:pt idx="44">
                  <c:v>10.5</c:v>
                </c:pt>
                <c:pt idx="45">
                  <c:v>11.5</c:v>
                </c:pt>
                <c:pt idx="46">
                  <c:v>10.7</c:v>
                </c:pt>
                <c:pt idx="47">
                  <c:v>10.8</c:v>
                </c:pt>
                <c:pt idx="48">
                  <c:v>10.7</c:v>
                </c:pt>
                <c:pt idx="49">
                  <c:v>11</c:v>
                </c:pt>
                <c:pt idx="50">
                  <c:v>10.1</c:v>
                </c:pt>
                <c:pt idx="51">
                  <c:v>10.3</c:v>
                </c:pt>
                <c:pt idx="52">
                  <c:v>10</c:v>
                </c:pt>
                <c:pt idx="53">
                  <c:v>10.6</c:v>
                </c:pt>
                <c:pt idx="54">
                  <c:v>9.6999999999999993</c:v>
                </c:pt>
                <c:pt idx="55">
                  <c:v>10.4</c:v>
                </c:pt>
                <c:pt idx="56">
                  <c:v>10.3</c:v>
                </c:pt>
                <c:pt idx="57">
                  <c:v>9.1</c:v>
                </c:pt>
                <c:pt idx="58">
                  <c:v>9.6</c:v>
                </c:pt>
                <c:pt idx="59">
                  <c:v>9.4</c:v>
                </c:pt>
                <c:pt idx="60">
                  <c:v>9.4</c:v>
                </c:pt>
                <c:pt idx="61">
                  <c:v>9.4</c:v>
                </c:pt>
                <c:pt idx="62">
                  <c:v>9</c:v>
                </c:pt>
                <c:pt idx="63">
                  <c:v>8.6999999999999993</c:v>
                </c:pt>
                <c:pt idx="64">
                  <c:v>8.8000000000000007</c:v>
                </c:pt>
                <c:pt idx="65">
                  <c:v>9</c:v>
                </c:pt>
                <c:pt idx="66">
                  <c:v>8.9</c:v>
                </c:pt>
                <c:pt idx="67">
                  <c:v>8.6</c:v>
                </c:pt>
                <c:pt idx="68">
                  <c:v>8</c:v>
                </c:pt>
                <c:pt idx="69">
                  <c:v>8.6</c:v>
                </c:pt>
                <c:pt idx="70">
                  <c:v>8.4</c:v>
                </c:pt>
                <c:pt idx="71">
                  <c:v>8.5</c:v>
                </c:pt>
                <c:pt idx="72">
                  <c:v>8.1999999999999993</c:v>
                </c:pt>
                <c:pt idx="73">
                  <c:v>8.6999999999999993</c:v>
                </c:pt>
                <c:pt idx="74">
                  <c:v>8.3000000000000007</c:v>
                </c:pt>
                <c:pt idx="75">
                  <c:v>8.9</c:v>
                </c:pt>
                <c:pt idx="76">
                  <c:v>8.5</c:v>
                </c:pt>
                <c:pt idx="77">
                  <c:v>9.4</c:v>
                </c:pt>
                <c:pt idx="78">
                  <c:v>8.5</c:v>
                </c:pt>
                <c:pt idx="79">
                  <c:v>8.8000000000000007</c:v>
                </c:pt>
                <c:pt idx="80">
                  <c:v>8.6999999999999993</c:v>
                </c:pt>
                <c:pt idx="81">
                  <c:v>8.9</c:v>
                </c:pt>
                <c:pt idx="82">
                  <c:v>9</c:v>
                </c:pt>
                <c:pt idx="83">
                  <c:v>9.1</c:v>
                </c:pt>
                <c:pt idx="84">
                  <c:v>9</c:v>
                </c:pt>
                <c:pt idx="85">
                  <c:v>9.5</c:v>
                </c:pt>
                <c:pt idx="86">
                  <c:v>9.1999999999999993</c:v>
                </c:pt>
                <c:pt idx="87">
                  <c:v>9.6999999999999993</c:v>
                </c:pt>
                <c:pt idx="88">
                  <c:v>9.1999999999999993</c:v>
                </c:pt>
                <c:pt idx="89">
                  <c:v>10.3</c:v>
                </c:pt>
                <c:pt idx="90">
                  <c:v>10.6</c:v>
                </c:pt>
                <c:pt idx="91">
                  <c:v>10.199999999999999</c:v>
                </c:pt>
                <c:pt idx="92">
                  <c:v>10.1</c:v>
                </c:pt>
                <c:pt idx="93">
                  <c:v>9.6999999999999993</c:v>
                </c:pt>
                <c:pt idx="94">
                  <c:v>10.1</c:v>
                </c:pt>
                <c:pt idx="95">
                  <c:v>10.1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10.3</c:v>
                </c:pt>
                <c:pt idx="99">
                  <c:v>9.4</c:v>
                </c:pt>
                <c:pt idx="100">
                  <c:v>9.1999999999999993</c:v>
                </c:pt>
                <c:pt idx="101">
                  <c:v>9.6</c:v>
                </c:pt>
                <c:pt idx="102">
                  <c:v>10</c:v>
                </c:pt>
                <c:pt idx="103">
                  <c:v>9.5</c:v>
                </c:pt>
                <c:pt idx="104">
                  <c:v>9.5</c:v>
                </c:pt>
                <c:pt idx="105">
                  <c:v>9.6</c:v>
                </c:pt>
                <c:pt idx="106">
                  <c:v>9.6</c:v>
                </c:pt>
                <c:pt idx="107">
                  <c:v>9.6</c:v>
                </c:pt>
                <c:pt idx="108">
                  <c:v>9.8000000000000007</c:v>
                </c:pt>
                <c:pt idx="109">
                  <c:v>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B8-4D86-9518-EA73808B03FC}"/>
            </c:ext>
          </c:extLst>
        </c:ser>
        <c:ser>
          <c:idx val="2"/>
          <c:order val="2"/>
          <c:tx>
            <c:strRef>
              <c:f>'Уругвай-Митчел'!$D$2</c:f>
              <c:strCache>
                <c:ptCount val="1"/>
                <c:pt idx="0">
                  <c:v>еп-несгл</c:v>
                </c:pt>
              </c:strCache>
            </c:strRef>
          </c:tx>
          <c:spPr>
            <a:ln w="1905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'Уругвай-Митчел'!$D$3:$D$112</c:f>
              <c:numCache>
                <c:formatCode>0.0</c:formatCode>
                <c:ptCount val="110"/>
                <c:pt idx="0">
                  <c:v>24.9</c:v>
                </c:pt>
                <c:pt idx="1">
                  <c:v>26.3</c:v>
                </c:pt>
                <c:pt idx="2">
                  <c:v>21.599999999999998</c:v>
                </c:pt>
                <c:pt idx="3">
                  <c:v>24.000000000000004</c:v>
                </c:pt>
                <c:pt idx="4">
                  <c:v>23.2</c:v>
                </c:pt>
                <c:pt idx="5">
                  <c:v>21.900000000000002</c:v>
                </c:pt>
                <c:pt idx="6">
                  <c:v>22.200000000000003</c:v>
                </c:pt>
                <c:pt idx="7">
                  <c:v>22.5</c:v>
                </c:pt>
                <c:pt idx="8">
                  <c:v>19.500000000000004</c:v>
                </c:pt>
                <c:pt idx="9">
                  <c:v>23.5</c:v>
                </c:pt>
                <c:pt idx="10">
                  <c:v>22.6</c:v>
                </c:pt>
                <c:pt idx="11">
                  <c:v>20.400000000000002</c:v>
                </c:pt>
                <c:pt idx="12">
                  <c:v>19.600000000000001</c:v>
                </c:pt>
                <c:pt idx="13">
                  <c:v>23.6</c:v>
                </c:pt>
                <c:pt idx="14">
                  <c:v>22.199999999999996</c:v>
                </c:pt>
                <c:pt idx="15">
                  <c:v>17.600000000000001</c:v>
                </c:pt>
                <c:pt idx="16">
                  <c:v>19.200000000000003</c:v>
                </c:pt>
                <c:pt idx="17">
                  <c:v>21.499999999999996</c:v>
                </c:pt>
                <c:pt idx="18">
                  <c:v>18.900000000000002</c:v>
                </c:pt>
                <c:pt idx="19">
                  <c:v>19.899999999999999</c:v>
                </c:pt>
                <c:pt idx="20">
                  <c:v>18.200000000000003</c:v>
                </c:pt>
                <c:pt idx="21">
                  <c:v>18.600000000000001</c:v>
                </c:pt>
                <c:pt idx="22">
                  <c:v>14.9</c:v>
                </c:pt>
                <c:pt idx="23">
                  <c:v>18.8</c:v>
                </c:pt>
                <c:pt idx="24">
                  <c:v>15.8</c:v>
                </c:pt>
                <c:pt idx="25">
                  <c:v>16.399999999999999</c:v>
                </c:pt>
                <c:pt idx="26">
                  <c:v>20</c:v>
                </c:pt>
                <c:pt idx="27">
                  <c:v>18.600000000000001</c:v>
                </c:pt>
                <c:pt idx="28">
                  <c:v>17.2</c:v>
                </c:pt>
                <c:pt idx="29">
                  <c:v>17.8</c:v>
                </c:pt>
                <c:pt idx="30">
                  <c:v>18.299999999999997</c:v>
                </c:pt>
                <c:pt idx="31">
                  <c:v>19.900000000000002</c:v>
                </c:pt>
                <c:pt idx="32">
                  <c:v>17.899999999999999</c:v>
                </c:pt>
                <c:pt idx="33">
                  <c:v>15.8</c:v>
                </c:pt>
                <c:pt idx="34">
                  <c:v>12.200000000000001</c:v>
                </c:pt>
                <c:pt idx="35">
                  <c:v>13.899999999999999</c:v>
                </c:pt>
                <c:pt idx="36">
                  <c:v>13.299999999999999</c:v>
                </c:pt>
                <c:pt idx="37">
                  <c:v>14.1</c:v>
                </c:pt>
                <c:pt idx="38">
                  <c:v>13.700000000000001</c:v>
                </c:pt>
                <c:pt idx="39">
                  <c:v>14</c:v>
                </c:pt>
                <c:pt idx="40">
                  <c:v>15.4</c:v>
                </c:pt>
                <c:pt idx="41">
                  <c:v>13.999999999999998</c:v>
                </c:pt>
                <c:pt idx="42">
                  <c:v>14</c:v>
                </c:pt>
                <c:pt idx="43">
                  <c:v>13.600000000000001</c:v>
                </c:pt>
                <c:pt idx="44">
                  <c:v>14.899999999999999</c:v>
                </c:pt>
                <c:pt idx="45">
                  <c:v>13.100000000000001</c:v>
                </c:pt>
                <c:pt idx="46">
                  <c:v>14.3</c:v>
                </c:pt>
                <c:pt idx="47">
                  <c:v>13.399999999999999</c:v>
                </c:pt>
                <c:pt idx="48">
                  <c:v>13.7</c:v>
                </c:pt>
                <c:pt idx="49">
                  <c:v>12.3</c:v>
                </c:pt>
                <c:pt idx="50">
                  <c:v>12.4</c:v>
                </c:pt>
                <c:pt idx="51">
                  <c:v>10.7</c:v>
                </c:pt>
                <c:pt idx="52">
                  <c:v>10.600000000000001</c:v>
                </c:pt>
                <c:pt idx="53">
                  <c:v>9.7999999999999989</c:v>
                </c:pt>
                <c:pt idx="54">
                  <c:v>10.100000000000001</c:v>
                </c:pt>
                <c:pt idx="55">
                  <c:v>9.4999999999999982</c:v>
                </c:pt>
                <c:pt idx="56">
                  <c:v>9.5</c:v>
                </c:pt>
                <c:pt idx="57">
                  <c:v>11.000000000000002</c:v>
                </c:pt>
                <c:pt idx="58">
                  <c:v>10.299999999999999</c:v>
                </c:pt>
                <c:pt idx="59">
                  <c:v>10.999999999999998</c:v>
                </c:pt>
                <c:pt idx="60">
                  <c:v>9.9999999999999982</c:v>
                </c:pt>
                <c:pt idx="61">
                  <c:v>10.200000000000001</c:v>
                </c:pt>
                <c:pt idx="62">
                  <c:v>11.7</c:v>
                </c:pt>
                <c:pt idx="63">
                  <c:v>12.900000000000002</c:v>
                </c:pt>
                <c:pt idx="64">
                  <c:v>14.7</c:v>
                </c:pt>
                <c:pt idx="65">
                  <c:v>11.100000000000001</c:v>
                </c:pt>
                <c:pt idx="66">
                  <c:v>9.7999999999999989</c:v>
                </c:pt>
                <c:pt idx="67">
                  <c:v>10.1</c:v>
                </c:pt>
                <c:pt idx="68">
                  <c:v>10.600000000000001</c:v>
                </c:pt>
                <c:pt idx="69">
                  <c:v>9.9</c:v>
                </c:pt>
                <c:pt idx="70">
                  <c:v>10.4</c:v>
                </c:pt>
                <c:pt idx="71">
                  <c:v>10.3</c:v>
                </c:pt>
                <c:pt idx="72">
                  <c:v>11.2</c:v>
                </c:pt>
                <c:pt idx="73">
                  <c:v>12.7</c:v>
                </c:pt>
                <c:pt idx="74">
                  <c:v>15.2</c:v>
                </c:pt>
                <c:pt idx="75">
                  <c:v>14.200000000000001</c:v>
                </c:pt>
                <c:pt idx="76">
                  <c:v>14.600000000000001</c:v>
                </c:pt>
                <c:pt idx="77">
                  <c:v>13.200000000000001</c:v>
                </c:pt>
                <c:pt idx="78">
                  <c:v>15.399999999999999</c:v>
                </c:pt>
                <c:pt idx="79">
                  <c:v>16.2</c:v>
                </c:pt>
                <c:pt idx="80">
                  <c:v>16.600000000000001</c:v>
                </c:pt>
                <c:pt idx="81">
                  <c:v>14.9</c:v>
                </c:pt>
                <c:pt idx="82">
                  <c:v>14.399999999999999</c:v>
                </c:pt>
                <c:pt idx="83">
                  <c:v>13.1</c:v>
                </c:pt>
                <c:pt idx="84">
                  <c:v>12.399999999999999</c:v>
                </c:pt>
                <c:pt idx="85">
                  <c:v>12.5</c:v>
                </c:pt>
                <c:pt idx="86">
                  <c:v>12.900000000000002</c:v>
                </c:pt>
                <c:pt idx="87">
                  <c:v>10.400000000000002</c:v>
                </c:pt>
                <c:pt idx="88">
                  <c:v>10.3</c:v>
                </c:pt>
                <c:pt idx="89">
                  <c:v>9.5</c:v>
                </c:pt>
                <c:pt idx="90">
                  <c:v>9.2999999999999989</c:v>
                </c:pt>
                <c:pt idx="91">
                  <c:v>9.8000000000000007</c:v>
                </c:pt>
                <c:pt idx="92">
                  <c:v>10.4</c:v>
                </c:pt>
                <c:pt idx="93">
                  <c:v>11.2</c:v>
                </c:pt>
                <c:pt idx="94">
                  <c:v>10.700000000000001</c:v>
                </c:pt>
                <c:pt idx="95">
                  <c:v>10.200000000000001</c:v>
                </c:pt>
                <c:pt idx="96">
                  <c:v>10.199999999999999</c:v>
                </c:pt>
                <c:pt idx="97">
                  <c:v>9.5</c:v>
                </c:pt>
                <c:pt idx="98">
                  <c:v>8.1999999999999993</c:v>
                </c:pt>
                <c:pt idx="99">
                  <c:v>8.9999999999999982</c:v>
                </c:pt>
                <c:pt idx="100">
                  <c:v>9.3000000000000007</c:v>
                </c:pt>
                <c:pt idx="101">
                  <c:v>8.4</c:v>
                </c:pt>
                <c:pt idx="102">
                  <c:v>7.8000000000000007</c:v>
                </c:pt>
                <c:pt idx="103">
                  <c:v>8.3999999999999986</c:v>
                </c:pt>
                <c:pt idx="104">
                  <c:v>8.3000000000000007</c:v>
                </c:pt>
                <c:pt idx="105">
                  <c:v>8.0000000000000018</c:v>
                </c:pt>
                <c:pt idx="106">
                  <c:v>8.6</c:v>
                </c:pt>
                <c:pt idx="107">
                  <c:v>8.4</c:v>
                </c:pt>
                <c:pt idx="108">
                  <c:v>8.5</c:v>
                </c:pt>
                <c:pt idx="109">
                  <c:v>8.0000000000000018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B8-4D86-9518-EA73808B03FC}"/>
            </c:ext>
          </c:extLst>
        </c:ser>
        <c:ser>
          <c:idx val="3"/>
          <c:order val="3"/>
          <c:tx>
            <c:strRef>
              <c:f>'Уругвай-Митчел'!$G$2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'Уругвай-Митчел'!$G$3:$G$112</c:f>
              <c:numCache>
                <c:formatCode>0.00</c:formatCode>
                <c:ptCount val="110"/>
                <c:pt idx="0">
                  <c:v>42.536299999999997</c:v>
                </c:pt>
                <c:pt idx="1">
                  <c:v>41.701599999999999</c:v>
                </c:pt>
                <c:pt idx="2">
                  <c:v>41.021599999999999</c:v>
                </c:pt>
                <c:pt idx="3">
                  <c:v>40.950099999999999</c:v>
                </c:pt>
                <c:pt idx="4">
                  <c:v>41.234200000000001</c:v>
                </c:pt>
                <c:pt idx="5">
                  <c:v>41.537199999999999</c:v>
                </c:pt>
                <c:pt idx="6">
                  <c:v>41.6111</c:v>
                </c:pt>
                <c:pt idx="7">
                  <c:v>41.395800000000001</c:v>
                </c:pt>
                <c:pt idx="8">
                  <c:v>40.927199999999999</c:v>
                </c:pt>
                <c:pt idx="9">
                  <c:v>40.3093</c:v>
                </c:pt>
                <c:pt idx="10">
                  <c:v>39.570300000000003</c:v>
                </c:pt>
                <c:pt idx="11">
                  <c:v>38.835599999999999</c:v>
                </c:pt>
                <c:pt idx="12">
                  <c:v>38.240099999999998</c:v>
                </c:pt>
                <c:pt idx="13">
                  <c:v>37.507199999999997</c:v>
                </c:pt>
                <c:pt idx="14">
                  <c:v>36.313299999999998</c:v>
                </c:pt>
                <c:pt idx="15">
                  <c:v>34.899099999999997</c:v>
                </c:pt>
                <c:pt idx="16">
                  <c:v>34.001199999999997</c:v>
                </c:pt>
                <c:pt idx="17">
                  <c:v>33.422899999999998</c:v>
                </c:pt>
                <c:pt idx="18">
                  <c:v>32.833599999999997</c:v>
                </c:pt>
                <c:pt idx="19">
                  <c:v>32.195399999999999</c:v>
                </c:pt>
                <c:pt idx="20">
                  <c:v>31.392299999999999</c:v>
                </c:pt>
                <c:pt idx="21">
                  <c:v>30.510100000000001</c:v>
                </c:pt>
                <c:pt idx="22">
                  <c:v>29.770299999999999</c:v>
                </c:pt>
                <c:pt idx="23">
                  <c:v>29.890999999999998</c:v>
                </c:pt>
                <c:pt idx="24">
                  <c:v>30.3337</c:v>
                </c:pt>
                <c:pt idx="25">
                  <c:v>31.096</c:v>
                </c:pt>
                <c:pt idx="26">
                  <c:v>31.898</c:v>
                </c:pt>
                <c:pt idx="27">
                  <c:v>32.2607</c:v>
                </c:pt>
                <c:pt idx="28">
                  <c:v>32.272799999999997</c:v>
                </c:pt>
                <c:pt idx="29">
                  <c:v>32.102400000000003</c:v>
                </c:pt>
                <c:pt idx="30">
                  <c:v>31.727</c:v>
                </c:pt>
                <c:pt idx="31">
                  <c:v>31.023099999999999</c:v>
                </c:pt>
                <c:pt idx="32">
                  <c:v>29.924800000000001</c:v>
                </c:pt>
                <c:pt idx="33">
                  <c:v>28.758800000000001</c:v>
                </c:pt>
                <c:pt idx="34">
                  <c:v>27.776599999999998</c:v>
                </c:pt>
                <c:pt idx="35">
                  <c:v>27.1768</c:v>
                </c:pt>
                <c:pt idx="36">
                  <c:v>26.932700000000001</c:v>
                </c:pt>
                <c:pt idx="37">
                  <c:v>26.758299999999998</c:v>
                </c:pt>
                <c:pt idx="38">
                  <c:v>26.523599999999998</c:v>
                </c:pt>
                <c:pt idx="39">
                  <c:v>26.245899999999999</c:v>
                </c:pt>
                <c:pt idx="40">
                  <c:v>25.967700000000001</c:v>
                </c:pt>
                <c:pt idx="41">
                  <c:v>25.7165</c:v>
                </c:pt>
                <c:pt idx="42">
                  <c:v>25.530200000000001</c:v>
                </c:pt>
                <c:pt idx="43">
                  <c:v>25.3415</c:v>
                </c:pt>
                <c:pt idx="44">
                  <c:v>25.172899999999998</c:v>
                </c:pt>
                <c:pt idx="45">
                  <c:v>24.9665</c:v>
                </c:pt>
                <c:pt idx="46">
                  <c:v>24.740100000000002</c:v>
                </c:pt>
                <c:pt idx="47">
                  <c:v>24.389199999999999</c:v>
                </c:pt>
                <c:pt idx="48">
                  <c:v>23.896100000000001</c:v>
                </c:pt>
                <c:pt idx="49">
                  <c:v>23.180099999999999</c:v>
                </c:pt>
                <c:pt idx="50">
                  <c:v>22.328199999999999</c:v>
                </c:pt>
                <c:pt idx="51">
                  <c:v>21.467500000000001</c:v>
                </c:pt>
                <c:pt idx="52">
                  <c:v>20.782599999999999</c:v>
                </c:pt>
                <c:pt idx="53">
                  <c:v>20.3019</c:v>
                </c:pt>
                <c:pt idx="54">
                  <c:v>19.993099999999998</c:v>
                </c:pt>
                <c:pt idx="55">
                  <c:v>19.8566</c:v>
                </c:pt>
                <c:pt idx="56">
                  <c:v>19.828499999999998</c:v>
                </c:pt>
                <c:pt idx="57">
                  <c:v>19.859300000000001</c:v>
                </c:pt>
                <c:pt idx="58">
                  <c:v>19.89</c:v>
                </c:pt>
                <c:pt idx="59">
                  <c:v>19.9419</c:v>
                </c:pt>
                <c:pt idx="60">
                  <c:v>20.0395</c:v>
                </c:pt>
                <c:pt idx="61">
                  <c:v>20.360199999999999</c:v>
                </c:pt>
                <c:pt idx="62">
                  <c:v>20.868099999999998</c:v>
                </c:pt>
                <c:pt idx="63">
                  <c:v>21.273900000000001</c:v>
                </c:pt>
                <c:pt idx="64">
                  <c:v>21.232399999999998</c:v>
                </c:pt>
                <c:pt idx="65">
                  <c:v>20.506900000000002</c:v>
                </c:pt>
                <c:pt idx="66">
                  <c:v>19.616700000000002</c:v>
                </c:pt>
                <c:pt idx="67">
                  <c:v>18.945399999999999</c:v>
                </c:pt>
                <c:pt idx="68">
                  <c:v>18.571000000000002</c:v>
                </c:pt>
                <c:pt idx="69">
                  <c:v>18.489899999999999</c:v>
                </c:pt>
                <c:pt idx="70">
                  <c:v>18.707899999999999</c:v>
                </c:pt>
                <c:pt idx="71">
                  <c:v>19.234200000000001</c:v>
                </c:pt>
                <c:pt idx="72">
                  <c:v>20.109000000000002</c:v>
                </c:pt>
                <c:pt idx="73">
                  <c:v>21.2273</c:v>
                </c:pt>
                <c:pt idx="74">
                  <c:v>22.248200000000001</c:v>
                </c:pt>
                <c:pt idx="75">
                  <c:v>22.888200000000001</c:v>
                </c:pt>
                <c:pt idx="76">
                  <c:v>23.280899999999999</c:v>
                </c:pt>
                <c:pt idx="77">
                  <c:v>23.630800000000001</c:v>
                </c:pt>
                <c:pt idx="78">
                  <c:v>24.081800000000001</c:v>
                </c:pt>
                <c:pt idx="79">
                  <c:v>24.4344</c:v>
                </c:pt>
                <c:pt idx="80">
                  <c:v>24.4285</c:v>
                </c:pt>
                <c:pt idx="81">
                  <c:v>23.9925</c:v>
                </c:pt>
                <c:pt idx="82">
                  <c:v>23.345300000000002</c:v>
                </c:pt>
                <c:pt idx="83">
                  <c:v>22.6417</c:v>
                </c:pt>
                <c:pt idx="84">
                  <c:v>22.054500000000001</c:v>
                </c:pt>
                <c:pt idx="85">
                  <c:v>21.6096</c:v>
                </c:pt>
                <c:pt idx="86">
                  <c:v>21.1145</c:v>
                </c:pt>
                <c:pt idx="87">
                  <c:v>20.506799999999998</c:v>
                </c:pt>
                <c:pt idx="88">
                  <c:v>20.052900000000001</c:v>
                </c:pt>
                <c:pt idx="89">
                  <c:v>19.883099999999999</c:v>
                </c:pt>
                <c:pt idx="90">
                  <c:v>19.943899999999999</c:v>
                </c:pt>
                <c:pt idx="91">
                  <c:v>20.1539</c:v>
                </c:pt>
                <c:pt idx="92">
                  <c:v>20.416899999999998</c:v>
                </c:pt>
                <c:pt idx="93">
                  <c:v>20.585699999999999</c:v>
                </c:pt>
                <c:pt idx="94">
                  <c:v>20.540500000000002</c:v>
                </c:pt>
                <c:pt idx="95">
                  <c:v>20.2666</c:v>
                </c:pt>
                <c:pt idx="96">
                  <c:v>19.8355</c:v>
                </c:pt>
                <c:pt idx="97">
                  <c:v>19.330100000000002</c:v>
                </c:pt>
                <c:pt idx="98">
                  <c:v>18.854399999999998</c:v>
                </c:pt>
                <c:pt idx="99">
                  <c:v>18.502800000000001</c:v>
                </c:pt>
                <c:pt idx="100">
                  <c:v>18.251300000000001</c:v>
                </c:pt>
                <c:pt idx="101">
                  <c:v>18.041799999999999</c:v>
                </c:pt>
                <c:pt idx="102">
                  <c:v>17.899000000000001</c:v>
                </c:pt>
                <c:pt idx="103">
                  <c:v>17.8337</c:v>
                </c:pt>
                <c:pt idx="104">
                  <c:v>17.823699999999999</c:v>
                </c:pt>
                <c:pt idx="105">
                  <c:v>17.869</c:v>
                </c:pt>
                <c:pt idx="106">
                  <c:v>17.961600000000001</c:v>
                </c:pt>
                <c:pt idx="107">
                  <c:v>18.003900000000002</c:v>
                </c:pt>
                <c:pt idx="108">
                  <c:v>17.977799999999998</c:v>
                </c:pt>
                <c:pt idx="109">
                  <c:v>17.863800000000001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B8-4D86-9518-EA73808B03FC}"/>
            </c:ext>
          </c:extLst>
        </c:ser>
        <c:ser>
          <c:idx val="4"/>
          <c:order val="4"/>
          <c:tx>
            <c:strRef>
              <c:f>'Уругвай-Митчел'!$H$2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'Уругвай-Митчел'!$H$3:$H$112</c:f>
              <c:numCache>
                <c:formatCode>0.00</c:formatCode>
                <c:ptCount val="110"/>
                <c:pt idx="0">
                  <c:v>17.142099999999999</c:v>
                </c:pt>
                <c:pt idx="1">
                  <c:v>17.172899999999998</c:v>
                </c:pt>
                <c:pt idx="2">
                  <c:v>17.395199999999999</c:v>
                </c:pt>
                <c:pt idx="3">
                  <c:v>17.8262</c:v>
                </c:pt>
                <c:pt idx="4">
                  <c:v>18.463699999999999</c:v>
                </c:pt>
                <c:pt idx="5">
                  <c:v>19.080500000000001</c:v>
                </c:pt>
                <c:pt idx="6">
                  <c:v>19.416599999999999</c:v>
                </c:pt>
                <c:pt idx="7">
                  <c:v>19.4358</c:v>
                </c:pt>
                <c:pt idx="8">
                  <c:v>19.1587</c:v>
                </c:pt>
                <c:pt idx="9">
                  <c:v>18.538799999999998</c:v>
                </c:pt>
                <c:pt idx="10">
                  <c:v>17.9377</c:v>
                </c:pt>
                <c:pt idx="11">
                  <c:v>17.429200000000002</c:v>
                </c:pt>
                <c:pt idx="12">
                  <c:v>16.899799999999999</c:v>
                </c:pt>
                <c:pt idx="13">
                  <c:v>16.190000000000001</c:v>
                </c:pt>
                <c:pt idx="14">
                  <c:v>15.4604</c:v>
                </c:pt>
                <c:pt idx="15">
                  <c:v>14.753500000000001</c:v>
                </c:pt>
                <c:pt idx="16">
                  <c:v>14.139799999999999</c:v>
                </c:pt>
                <c:pt idx="17">
                  <c:v>13.638999999999999</c:v>
                </c:pt>
                <c:pt idx="18">
                  <c:v>13.3231</c:v>
                </c:pt>
                <c:pt idx="19">
                  <c:v>13.0961</c:v>
                </c:pt>
                <c:pt idx="20">
                  <c:v>12.9373</c:v>
                </c:pt>
                <c:pt idx="21">
                  <c:v>12.787000000000001</c:v>
                </c:pt>
                <c:pt idx="22">
                  <c:v>12.7178</c:v>
                </c:pt>
                <c:pt idx="23">
                  <c:v>12.9252</c:v>
                </c:pt>
                <c:pt idx="24">
                  <c:v>13.280799999999999</c:v>
                </c:pt>
                <c:pt idx="25">
                  <c:v>13.6114</c:v>
                </c:pt>
                <c:pt idx="26">
                  <c:v>13.8276</c:v>
                </c:pt>
                <c:pt idx="27">
                  <c:v>13.9376</c:v>
                </c:pt>
                <c:pt idx="28">
                  <c:v>13.904199999999999</c:v>
                </c:pt>
                <c:pt idx="29">
                  <c:v>13.682600000000001</c:v>
                </c:pt>
                <c:pt idx="30">
                  <c:v>13.347200000000001</c:v>
                </c:pt>
                <c:pt idx="31">
                  <c:v>13.036</c:v>
                </c:pt>
                <c:pt idx="32">
                  <c:v>12.9374</c:v>
                </c:pt>
                <c:pt idx="33">
                  <c:v>13.092599999999999</c:v>
                </c:pt>
                <c:pt idx="34">
                  <c:v>13.3155</c:v>
                </c:pt>
                <c:pt idx="35">
                  <c:v>13.3611</c:v>
                </c:pt>
                <c:pt idx="36">
                  <c:v>13.3017</c:v>
                </c:pt>
                <c:pt idx="37">
                  <c:v>13.0373</c:v>
                </c:pt>
                <c:pt idx="38">
                  <c:v>12.6273</c:v>
                </c:pt>
                <c:pt idx="39">
                  <c:v>12.1439</c:v>
                </c:pt>
                <c:pt idx="40">
                  <c:v>11.713699999999999</c:v>
                </c:pt>
                <c:pt idx="41">
                  <c:v>11.4748</c:v>
                </c:pt>
                <c:pt idx="42">
                  <c:v>11.3422</c:v>
                </c:pt>
                <c:pt idx="43">
                  <c:v>11.216100000000001</c:v>
                </c:pt>
                <c:pt idx="44">
                  <c:v>11.0883</c:v>
                </c:pt>
                <c:pt idx="45">
                  <c:v>11.007300000000001</c:v>
                </c:pt>
                <c:pt idx="46">
                  <c:v>10.9041</c:v>
                </c:pt>
                <c:pt idx="47">
                  <c:v>10.8081</c:v>
                </c:pt>
                <c:pt idx="48">
                  <c:v>10.7079</c:v>
                </c:pt>
                <c:pt idx="49">
                  <c:v>10.5905</c:v>
                </c:pt>
                <c:pt idx="50">
                  <c:v>10.4412</c:v>
                </c:pt>
                <c:pt idx="51">
                  <c:v>10.327299999999999</c:v>
                </c:pt>
                <c:pt idx="52">
                  <c:v>10.247999999999999</c:v>
                </c:pt>
                <c:pt idx="53">
                  <c:v>10.1967</c:v>
                </c:pt>
                <c:pt idx="54">
                  <c:v>10.117599999999999</c:v>
                </c:pt>
                <c:pt idx="55">
                  <c:v>10.0352</c:v>
                </c:pt>
                <c:pt idx="56">
                  <c:v>9.8905999999999992</c:v>
                </c:pt>
                <c:pt idx="57">
                  <c:v>9.6981000000000002</c:v>
                </c:pt>
                <c:pt idx="58">
                  <c:v>9.5534999999999997</c:v>
                </c:pt>
                <c:pt idx="59">
                  <c:v>9.4332999999999991</c:v>
                </c:pt>
                <c:pt idx="60">
                  <c:v>9.3231000000000002</c:v>
                </c:pt>
                <c:pt idx="61">
                  <c:v>9.2019000000000002</c:v>
                </c:pt>
                <c:pt idx="62">
                  <c:v>9.0640999999999998</c:v>
                </c:pt>
                <c:pt idx="63">
                  <c:v>8.9436999999999998</c:v>
                </c:pt>
                <c:pt idx="64">
                  <c:v>8.8619000000000003</c:v>
                </c:pt>
                <c:pt idx="65">
                  <c:v>8.7911999999999999</c:v>
                </c:pt>
                <c:pt idx="66">
                  <c:v>8.6917000000000009</c:v>
                </c:pt>
                <c:pt idx="67">
                  <c:v>8.5652000000000008</c:v>
                </c:pt>
                <c:pt idx="68">
                  <c:v>8.4552999999999994</c:v>
                </c:pt>
                <c:pt idx="69">
                  <c:v>8.4123000000000001</c:v>
                </c:pt>
                <c:pt idx="70">
                  <c:v>8.3956999999999997</c:v>
                </c:pt>
                <c:pt idx="71">
                  <c:v>8.4024999999999999</c:v>
                </c:pt>
                <c:pt idx="72">
                  <c:v>8.4305000000000003</c:v>
                </c:pt>
                <c:pt idx="73">
                  <c:v>8.4969000000000001</c:v>
                </c:pt>
                <c:pt idx="74">
                  <c:v>8.5731000000000002</c:v>
                </c:pt>
                <c:pt idx="75">
                  <c:v>8.6707999999999998</c:v>
                </c:pt>
                <c:pt idx="76">
                  <c:v>8.7471999999999994</c:v>
                </c:pt>
                <c:pt idx="77">
                  <c:v>8.8055000000000003</c:v>
                </c:pt>
                <c:pt idx="78">
                  <c:v>8.7993000000000006</c:v>
                </c:pt>
                <c:pt idx="79">
                  <c:v>8.8010999999999999</c:v>
                </c:pt>
                <c:pt idx="80">
                  <c:v>8.8236000000000008</c:v>
                </c:pt>
                <c:pt idx="81">
                  <c:v>8.8790999999999993</c:v>
                </c:pt>
                <c:pt idx="82">
                  <c:v>8.9553999999999991</c:v>
                </c:pt>
                <c:pt idx="83">
                  <c:v>9.0442999999999998</c:v>
                </c:pt>
                <c:pt idx="84">
                  <c:v>9.1466999999999992</c:v>
                </c:pt>
                <c:pt idx="85">
                  <c:v>9.2744999999999997</c:v>
                </c:pt>
                <c:pt idx="86">
                  <c:v>9.4102999999999994</c:v>
                </c:pt>
                <c:pt idx="87">
                  <c:v>9.5815999999999999</c:v>
                </c:pt>
                <c:pt idx="88">
                  <c:v>9.7743000000000002</c:v>
                </c:pt>
                <c:pt idx="89">
                  <c:v>9.9976000000000003</c:v>
                </c:pt>
                <c:pt idx="90">
                  <c:v>10.145799999999999</c:v>
                </c:pt>
                <c:pt idx="91">
                  <c:v>10.173999999999999</c:v>
                </c:pt>
                <c:pt idx="92">
                  <c:v>10.1279</c:v>
                </c:pt>
                <c:pt idx="93">
                  <c:v>10.058400000000001</c:v>
                </c:pt>
                <c:pt idx="94">
                  <c:v>10.010999999999999</c:v>
                </c:pt>
                <c:pt idx="95">
                  <c:v>9.9594000000000005</c:v>
                </c:pt>
                <c:pt idx="96">
                  <c:v>9.8949999999999996</c:v>
                </c:pt>
                <c:pt idx="97">
                  <c:v>9.8374000000000006</c:v>
                </c:pt>
                <c:pt idx="98">
                  <c:v>9.7674000000000003</c:v>
                </c:pt>
                <c:pt idx="99">
                  <c:v>9.6579999999999995</c:v>
                </c:pt>
                <c:pt idx="100">
                  <c:v>9.5888000000000009</c:v>
                </c:pt>
                <c:pt idx="101">
                  <c:v>9.5881000000000007</c:v>
                </c:pt>
                <c:pt idx="102">
                  <c:v>9.6059999999999999</c:v>
                </c:pt>
                <c:pt idx="103">
                  <c:v>9.5952000000000002</c:v>
                </c:pt>
                <c:pt idx="104">
                  <c:v>9.5874000000000006</c:v>
                </c:pt>
                <c:pt idx="105">
                  <c:v>9.5947999999999993</c:v>
                </c:pt>
                <c:pt idx="106">
                  <c:v>9.6126000000000005</c:v>
                </c:pt>
                <c:pt idx="107">
                  <c:v>9.6366999999999994</c:v>
                </c:pt>
                <c:pt idx="108">
                  <c:v>9.6605000000000008</c:v>
                </c:pt>
                <c:pt idx="109">
                  <c:v>9.6702999999999992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B8-4D86-9518-EA73808B03FC}"/>
            </c:ext>
          </c:extLst>
        </c:ser>
        <c:ser>
          <c:idx val="5"/>
          <c:order val="5"/>
          <c:tx>
            <c:strRef>
              <c:f>'Уругвай-Митчел'!$I$2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'Уругвай-Митчел'!$A$3:$A$112</c:f>
              <c:numCache>
                <c:formatCode>General</c:formatCode>
                <c:ptCount val="110"/>
                <c:pt idx="0">
                  <c:v>1882</c:v>
                </c:pt>
                <c:pt idx="1">
                  <c:v>1883</c:v>
                </c:pt>
                <c:pt idx="2">
                  <c:v>1884</c:v>
                </c:pt>
                <c:pt idx="3">
                  <c:v>1885</c:v>
                </c:pt>
                <c:pt idx="4">
                  <c:v>1886</c:v>
                </c:pt>
                <c:pt idx="5">
                  <c:v>1887</c:v>
                </c:pt>
                <c:pt idx="6">
                  <c:v>1888</c:v>
                </c:pt>
                <c:pt idx="7">
                  <c:v>1889</c:v>
                </c:pt>
                <c:pt idx="8">
                  <c:v>1890</c:v>
                </c:pt>
                <c:pt idx="9">
                  <c:v>1891</c:v>
                </c:pt>
                <c:pt idx="10">
                  <c:v>1892</c:v>
                </c:pt>
                <c:pt idx="11">
                  <c:v>1893</c:v>
                </c:pt>
                <c:pt idx="12">
                  <c:v>1894</c:v>
                </c:pt>
                <c:pt idx="13">
                  <c:v>1895</c:v>
                </c:pt>
                <c:pt idx="14">
                  <c:v>1896</c:v>
                </c:pt>
                <c:pt idx="15">
                  <c:v>1897</c:v>
                </c:pt>
                <c:pt idx="16">
                  <c:v>1898</c:v>
                </c:pt>
                <c:pt idx="17">
                  <c:v>1899</c:v>
                </c:pt>
                <c:pt idx="18">
                  <c:v>1900</c:v>
                </c:pt>
                <c:pt idx="19">
                  <c:v>1901</c:v>
                </c:pt>
                <c:pt idx="20">
                  <c:v>1902</c:v>
                </c:pt>
                <c:pt idx="21">
                  <c:v>1903</c:v>
                </c:pt>
                <c:pt idx="22">
                  <c:v>1904</c:v>
                </c:pt>
                <c:pt idx="23">
                  <c:v>1905</c:v>
                </c:pt>
                <c:pt idx="24">
                  <c:v>1906</c:v>
                </c:pt>
                <c:pt idx="25">
                  <c:v>1907</c:v>
                </c:pt>
                <c:pt idx="26">
                  <c:v>1908</c:v>
                </c:pt>
                <c:pt idx="27">
                  <c:v>1909</c:v>
                </c:pt>
                <c:pt idx="28">
                  <c:v>1910</c:v>
                </c:pt>
                <c:pt idx="29">
                  <c:v>1911</c:v>
                </c:pt>
                <c:pt idx="30">
                  <c:v>1912</c:v>
                </c:pt>
                <c:pt idx="31">
                  <c:v>1913</c:v>
                </c:pt>
                <c:pt idx="32">
                  <c:v>1914</c:v>
                </c:pt>
                <c:pt idx="33">
                  <c:v>1915</c:v>
                </c:pt>
                <c:pt idx="34">
                  <c:v>1916</c:v>
                </c:pt>
                <c:pt idx="35">
                  <c:v>1917</c:v>
                </c:pt>
                <c:pt idx="36">
                  <c:v>1918</c:v>
                </c:pt>
                <c:pt idx="37">
                  <c:v>1919</c:v>
                </c:pt>
                <c:pt idx="38">
                  <c:v>1920</c:v>
                </c:pt>
                <c:pt idx="39">
                  <c:v>1921</c:v>
                </c:pt>
                <c:pt idx="40">
                  <c:v>1922</c:v>
                </c:pt>
                <c:pt idx="41">
                  <c:v>1923</c:v>
                </c:pt>
                <c:pt idx="42">
                  <c:v>1924</c:v>
                </c:pt>
                <c:pt idx="43">
                  <c:v>1925</c:v>
                </c:pt>
                <c:pt idx="44">
                  <c:v>1926</c:v>
                </c:pt>
                <c:pt idx="45">
                  <c:v>1927</c:v>
                </c:pt>
                <c:pt idx="46">
                  <c:v>1928</c:v>
                </c:pt>
                <c:pt idx="47">
                  <c:v>1929</c:v>
                </c:pt>
                <c:pt idx="48">
                  <c:v>1930</c:v>
                </c:pt>
                <c:pt idx="49">
                  <c:v>1931</c:v>
                </c:pt>
                <c:pt idx="50">
                  <c:v>1932</c:v>
                </c:pt>
                <c:pt idx="51">
                  <c:v>1933</c:v>
                </c:pt>
                <c:pt idx="52">
                  <c:v>1934</c:v>
                </c:pt>
                <c:pt idx="53">
                  <c:v>1935</c:v>
                </c:pt>
                <c:pt idx="54">
                  <c:v>1936</c:v>
                </c:pt>
                <c:pt idx="55">
                  <c:v>1937</c:v>
                </c:pt>
                <c:pt idx="56">
                  <c:v>1938</c:v>
                </c:pt>
                <c:pt idx="57">
                  <c:v>1939</c:v>
                </c:pt>
                <c:pt idx="58">
                  <c:v>1940</c:v>
                </c:pt>
                <c:pt idx="59">
                  <c:v>1941</c:v>
                </c:pt>
                <c:pt idx="60">
                  <c:v>1942</c:v>
                </c:pt>
                <c:pt idx="61">
                  <c:v>1943</c:v>
                </c:pt>
                <c:pt idx="62">
                  <c:v>1944</c:v>
                </c:pt>
                <c:pt idx="63">
                  <c:v>1945</c:v>
                </c:pt>
                <c:pt idx="64">
                  <c:v>1946</c:v>
                </c:pt>
                <c:pt idx="65">
                  <c:v>1947</c:v>
                </c:pt>
                <c:pt idx="66">
                  <c:v>1948</c:v>
                </c:pt>
                <c:pt idx="67">
                  <c:v>1949</c:v>
                </c:pt>
                <c:pt idx="68">
                  <c:v>1950</c:v>
                </c:pt>
                <c:pt idx="69">
                  <c:v>1951</c:v>
                </c:pt>
                <c:pt idx="70">
                  <c:v>1952</c:v>
                </c:pt>
                <c:pt idx="71">
                  <c:v>1953</c:v>
                </c:pt>
                <c:pt idx="72">
                  <c:v>1954</c:v>
                </c:pt>
                <c:pt idx="73">
                  <c:v>1955</c:v>
                </c:pt>
                <c:pt idx="74">
                  <c:v>1956</c:v>
                </c:pt>
                <c:pt idx="75">
                  <c:v>1957</c:v>
                </c:pt>
                <c:pt idx="76">
                  <c:v>1958</c:v>
                </c:pt>
                <c:pt idx="77">
                  <c:v>1959</c:v>
                </c:pt>
                <c:pt idx="78">
                  <c:v>1960</c:v>
                </c:pt>
                <c:pt idx="79">
                  <c:v>1961</c:v>
                </c:pt>
                <c:pt idx="80">
                  <c:v>1962</c:v>
                </c:pt>
                <c:pt idx="81">
                  <c:v>1963</c:v>
                </c:pt>
                <c:pt idx="82">
                  <c:v>1964</c:v>
                </c:pt>
                <c:pt idx="83">
                  <c:v>1965</c:v>
                </c:pt>
                <c:pt idx="84">
                  <c:v>1966</c:v>
                </c:pt>
                <c:pt idx="85">
                  <c:v>1967</c:v>
                </c:pt>
                <c:pt idx="86">
                  <c:v>1968</c:v>
                </c:pt>
                <c:pt idx="87">
                  <c:v>1969</c:v>
                </c:pt>
                <c:pt idx="88">
                  <c:v>1970</c:v>
                </c:pt>
                <c:pt idx="89">
                  <c:v>1971</c:v>
                </c:pt>
                <c:pt idx="90">
                  <c:v>1972</c:v>
                </c:pt>
                <c:pt idx="91">
                  <c:v>1973</c:v>
                </c:pt>
                <c:pt idx="92">
                  <c:v>1974</c:v>
                </c:pt>
                <c:pt idx="93">
                  <c:v>1975</c:v>
                </c:pt>
                <c:pt idx="94">
                  <c:v>1976</c:v>
                </c:pt>
                <c:pt idx="95">
                  <c:v>1977</c:v>
                </c:pt>
                <c:pt idx="96">
                  <c:v>1978</c:v>
                </c:pt>
                <c:pt idx="97">
                  <c:v>1979</c:v>
                </c:pt>
                <c:pt idx="98">
                  <c:v>1980</c:v>
                </c:pt>
                <c:pt idx="99">
                  <c:v>1981</c:v>
                </c:pt>
                <c:pt idx="100">
                  <c:v>1982</c:v>
                </c:pt>
                <c:pt idx="101">
                  <c:v>1983</c:v>
                </c:pt>
                <c:pt idx="102">
                  <c:v>1984</c:v>
                </c:pt>
                <c:pt idx="103">
                  <c:v>1985</c:v>
                </c:pt>
                <c:pt idx="104">
                  <c:v>1986</c:v>
                </c:pt>
                <c:pt idx="105">
                  <c:v>1987</c:v>
                </c:pt>
                <c:pt idx="106">
                  <c:v>1988</c:v>
                </c:pt>
                <c:pt idx="107">
                  <c:v>1989</c:v>
                </c:pt>
                <c:pt idx="108">
                  <c:v>1990</c:v>
                </c:pt>
                <c:pt idx="109">
                  <c:v>1991</c:v>
                </c:pt>
              </c:numCache>
            </c:numRef>
          </c:xVal>
          <c:yVal>
            <c:numRef>
              <c:f>'Уругвай-Митчел'!$I$3:$I$112</c:f>
              <c:numCache>
                <c:formatCode>0.00</c:formatCode>
                <c:ptCount val="110"/>
                <c:pt idx="0">
                  <c:v>25.394199999999998</c:v>
                </c:pt>
                <c:pt idx="1">
                  <c:v>24.528700000000001</c:v>
                </c:pt>
                <c:pt idx="2">
                  <c:v>23.6264</c:v>
                </c:pt>
                <c:pt idx="3">
                  <c:v>23.123899999999999</c:v>
                </c:pt>
                <c:pt idx="4">
                  <c:v>22.770500000000002</c:v>
                </c:pt>
                <c:pt idx="5">
                  <c:v>22.456699999999998</c:v>
                </c:pt>
                <c:pt idx="6">
                  <c:v>22.194500000000001</c:v>
                </c:pt>
                <c:pt idx="7">
                  <c:v>21.96</c:v>
                </c:pt>
                <c:pt idx="8">
                  <c:v>21.7685</c:v>
                </c:pt>
                <c:pt idx="9">
                  <c:v>21.770500000000002</c:v>
                </c:pt>
                <c:pt idx="10">
                  <c:v>21.632600000000004</c:v>
                </c:pt>
                <c:pt idx="11">
                  <c:v>21.406399999999998</c:v>
                </c:pt>
                <c:pt idx="12">
                  <c:v>21.340299999999999</c:v>
                </c:pt>
                <c:pt idx="13">
                  <c:v>21.317199999999996</c:v>
                </c:pt>
                <c:pt idx="14">
                  <c:v>20.852899999999998</c:v>
                </c:pt>
                <c:pt idx="15">
                  <c:v>20.145599999999995</c:v>
                </c:pt>
                <c:pt idx="16">
                  <c:v>19.861399999999996</c:v>
                </c:pt>
                <c:pt idx="17">
                  <c:v>19.783899999999999</c:v>
                </c:pt>
                <c:pt idx="18">
                  <c:v>19.510499999999997</c:v>
                </c:pt>
                <c:pt idx="19">
                  <c:v>19.099299999999999</c:v>
                </c:pt>
                <c:pt idx="20">
                  <c:v>18.454999999999998</c:v>
                </c:pt>
                <c:pt idx="21">
                  <c:v>17.723100000000002</c:v>
                </c:pt>
                <c:pt idx="22">
                  <c:v>17.052499999999998</c:v>
                </c:pt>
                <c:pt idx="23">
                  <c:v>16.965799999999998</c:v>
                </c:pt>
                <c:pt idx="24">
                  <c:v>17.052900000000001</c:v>
                </c:pt>
                <c:pt idx="25">
                  <c:v>17.4846</c:v>
                </c:pt>
                <c:pt idx="26">
                  <c:v>18.070399999999999</c:v>
                </c:pt>
                <c:pt idx="27">
                  <c:v>18.3231</c:v>
                </c:pt>
                <c:pt idx="28">
                  <c:v>18.368599999999997</c:v>
                </c:pt>
                <c:pt idx="29">
                  <c:v>18.419800000000002</c:v>
                </c:pt>
                <c:pt idx="30">
                  <c:v>18.379799999999999</c:v>
                </c:pt>
                <c:pt idx="31">
                  <c:v>17.987099999999998</c:v>
                </c:pt>
                <c:pt idx="32">
                  <c:v>16.987400000000001</c:v>
                </c:pt>
                <c:pt idx="33">
                  <c:v>15.666200000000002</c:v>
                </c:pt>
                <c:pt idx="34">
                  <c:v>14.461099999999998</c:v>
                </c:pt>
                <c:pt idx="35">
                  <c:v>13.8157</c:v>
                </c:pt>
                <c:pt idx="36">
                  <c:v>13.631</c:v>
                </c:pt>
                <c:pt idx="37">
                  <c:v>13.720999999999998</c:v>
                </c:pt>
                <c:pt idx="38">
                  <c:v>13.896299999999998</c:v>
                </c:pt>
                <c:pt idx="39">
                  <c:v>14.101999999999999</c:v>
                </c:pt>
                <c:pt idx="40">
                  <c:v>14.254000000000001</c:v>
                </c:pt>
                <c:pt idx="41">
                  <c:v>14.2417</c:v>
                </c:pt>
                <c:pt idx="42">
                  <c:v>14.188000000000001</c:v>
                </c:pt>
                <c:pt idx="43">
                  <c:v>14.125399999999999</c:v>
                </c:pt>
                <c:pt idx="44">
                  <c:v>14.084599999999998</c:v>
                </c:pt>
                <c:pt idx="45">
                  <c:v>13.959199999999999</c:v>
                </c:pt>
                <c:pt idx="46">
                  <c:v>13.836000000000002</c:v>
                </c:pt>
                <c:pt idx="47">
                  <c:v>13.581099999999999</c:v>
                </c:pt>
                <c:pt idx="48">
                  <c:v>13.1882</c:v>
                </c:pt>
                <c:pt idx="49">
                  <c:v>12.589599999999999</c:v>
                </c:pt>
                <c:pt idx="50">
                  <c:v>11.886999999999999</c:v>
                </c:pt>
                <c:pt idx="51">
                  <c:v>11.140200000000002</c:v>
                </c:pt>
                <c:pt idx="52">
                  <c:v>10.534599999999999</c:v>
                </c:pt>
                <c:pt idx="53">
                  <c:v>10.1052</c:v>
                </c:pt>
                <c:pt idx="54">
                  <c:v>9.8754999999999988</c:v>
                </c:pt>
                <c:pt idx="55">
                  <c:v>9.8214000000000006</c:v>
                </c:pt>
                <c:pt idx="56">
                  <c:v>9.9378999999999991</c:v>
                </c:pt>
                <c:pt idx="57">
                  <c:v>10.161200000000001</c:v>
                </c:pt>
                <c:pt idx="58">
                  <c:v>10.336500000000001</c:v>
                </c:pt>
                <c:pt idx="59">
                  <c:v>10.508600000000001</c:v>
                </c:pt>
                <c:pt idx="60">
                  <c:v>10.7164</c:v>
                </c:pt>
                <c:pt idx="61">
                  <c:v>11.158299999999999</c:v>
                </c:pt>
                <c:pt idx="62">
                  <c:v>11.803999999999998</c:v>
                </c:pt>
                <c:pt idx="63">
                  <c:v>12.330200000000001</c:v>
                </c:pt>
                <c:pt idx="64">
                  <c:v>12.370499999999998</c:v>
                </c:pt>
                <c:pt idx="65">
                  <c:v>11.715700000000002</c:v>
                </c:pt>
                <c:pt idx="66">
                  <c:v>10.925000000000001</c:v>
                </c:pt>
                <c:pt idx="67">
                  <c:v>10.380199999999999</c:v>
                </c:pt>
                <c:pt idx="68">
                  <c:v>10.115700000000002</c:v>
                </c:pt>
                <c:pt idx="69">
                  <c:v>10.077599999999999</c:v>
                </c:pt>
                <c:pt idx="70">
                  <c:v>10.312199999999999</c:v>
                </c:pt>
                <c:pt idx="71">
                  <c:v>10.831700000000001</c:v>
                </c:pt>
                <c:pt idx="72">
                  <c:v>11.678500000000001</c:v>
                </c:pt>
                <c:pt idx="73">
                  <c:v>12.730399999999999</c:v>
                </c:pt>
                <c:pt idx="74">
                  <c:v>13.6751</c:v>
                </c:pt>
                <c:pt idx="75">
                  <c:v>14.217400000000001</c:v>
                </c:pt>
                <c:pt idx="76">
                  <c:v>14.5337</c:v>
                </c:pt>
                <c:pt idx="77">
                  <c:v>14.8253</c:v>
                </c:pt>
                <c:pt idx="78">
                  <c:v>15.282500000000001</c:v>
                </c:pt>
                <c:pt idx="79">
                  <c:v>15.6333</c:v>
                </c:pt>
                <c:pt idx="80">
                  <c:v>15.604899999999999</c:v>
                </c:pt>
                <c:pt idx="81">
                  <c:v>15.1134</c:v>
                </c:pt>
                <c:pt idx="82">
                  <c:v>14.389900000000003</c:v>
                </c:pt>
                <c:pt idx="83">
                  <c:v>13.5974</c:v>
                </c:pt>
                <c:pt idx="84">
                  <c:v>12.907800000000002</c:v>
                </c:pt>
                <c:pt idx="85">
                  <c:v>12.335100000000001</c:v>
                </c:pt>
                <c:pt idx="86">
                  <c:v>11.7042</c:v>
                </c:pt>
                <c:pt idx="87">
                  <c:v>10.925199999999998</c:v>
                </c:pt>
                <c:pt idx="88">
                  <c:v>10.278600000000001</c:v>
                </c:pt>
                <c:pt idx="89">
                  <c:v>9.8854999999999986</c:v>
                </c:pt>
                <c:pt idx="90">
                  <c:v>9.7980999999999998</c:v>
                </c:pt>
                <c:pt idx="91">
                  <c:v>9.9799000000000007</c:v>
                </c:pt>
                <c:pt idx="92">
                  <c:v>10.288999999999998</c:v>
                </c:pt>
                <c:pt idx="93">
                  <c:v>10.527299999999999</c:v>
                </c:pt>
                <c:pt idx="94">
                  <c:v>10.529500000000002</c:v>
                </c:pt>
                <c:pt idx="95">
                  <c:v>10.3072</c:v>
                </c:pt>
                <c:pt idx="96">
                  <c:v>9.9405000000000001</c:v>
                </c:pt>
                <c:pt idx="97">
                  <c:v>9.492700000000001</c:v>
                </c:pt>
                <c:pt idx="98">
                  <c:v>9.086999999999998</c:v>
                </c:pt>
                <c:pt idx="99">
                  <c:v>8.8448000000000011</c:v>
                </c:pt>
                <c:pt idx="100">
                  <c:v>8.6624999999999996</c:v>
                </c:pt>
                <c:pt idx="101">
                  <c:v>8.4536999999999978</c:v>
                </c:pt>
                <c:pt idx="102">
                  <c:v>8.293000000000001</c:v>
                </c:pt>
                <c:pt idx="103">
                  <c:v>8.2385000000000002</c:v>
                </c:pt>
                <c:pt idx="104">
                  <c:v>8.2362999999999982</c:v>
                </c:pt>
                <c:pt idx="105">
                  <c:v>8.2742000000000004</c:v>
                </c:pt>
                <c:pt idx="106">
                  <c:v>8.3490000000000002</c:v>
                </c:pt>
                <c:pt idx="107">
                  <c:v>8.3672000000000022</c:v>
                </c:pt>
                <c:pt idx="108">
                  <c:v>8.3172999999999977</c:v>
                </c:pt>
                <c:pt idx="109">
                  <c:v>8.193500000000002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B8-4D86-9518-EA73808B0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058528"/>
        <c:axId val="538047704"/>
      </c:scatterChart>
      <c:valAx>
        <c:axId val="538058528"/>
        <c:scaling>
          <c:orientation val="minMax"/>
          <c:max val="199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047704"/>
        <c:crosses val="autoZero"/>
        <c:crossBetween val="midCat"/>
        <c:majorUnit val="10"/>
      </c:valAx>
      <c:valAx>
        <c:axId val="53804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05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Чили (Бриньоли </a:t>
            </a:r>
            <a:r>
              <a:rPr lang="en-US"/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'Чили-Бриньоли'!$I$2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'Чили-Бриньоли'!$H$3:$H$174</c:f>
              <c:numCache>
                <c:formatCode>General</c:formatCode>
                <c:ptCount val="172"/>
                <c:pt idx="0">
                  <c:v>1852</c:v>
                </c:pt>
                <c:pt idx="1">
                  <c:v>1853</c:v>
                </c:pt>
                <c:pt idx="2">
                  <c:v>1854</c:v>
                </c:pt>
                <c:pt idx="3">
                  <c:v>1855</c:v>
                </c:pt>
                <c:pt idx="4">
                  <c:v>1856</c:v>
                </c:pt>
                <c:pt idx="5">
                  <c:v>1857</c:v>
                </c:pt>
                <c:pt idx="6">
                  <c:v>1858</c:v>
                </c:pt>
                <c:pt idx="7">
                  <c:v>1859</c:v>
                </c:pt>
                <c:pt idx="8">
                  <c:v>1860</c:v>
                </c:pt>
                <c:pt idx="9">
                  <c:v>1861</c:v>
                </c:pt>
                <c:pt idx="10">
                  <c:v>1862</c:v>
                </c:pt>
                <c:pt idx="11">
                  <c:v>1863</c:v>
                </c:pt>
                <c:pt idx="12">
                  <c:v>1864</c:v>
                </c:pt>
                <c:pt idx="13">
                  <c:v>1865</c:v>
                </c:pt>
                <c:pt idx="14">
                  <c:v>1866</c:v>
                </c:pt>
                <c:pt idx="15">
                  <c:v>1867</c:v>
                </c:pt>
                <c:pt idx="16">
                  <c:v>1868</c:v>
                </c:pt>
                <c:pt idx="17">
                  <c:v>1869</c:v>
                </c:pt>
                <c:pt idx="18">
                  <c:v>1870</c:v>
                </c:pt>
                <c:pt idx="19">
                  <c:v>1871</c:v>
                </c:pt>
                <c:pt idx="20">
                  <c:v>1872</c:v>
                </c:pt>
                <c:pt idx="21">
                  <c:v>1873</c:v>
                </c:pt>
                <c:pt idx="22">
                  <c:v>1874</c:v>
                </c:pt>
                <c:pt idx="23">
                  <c:v>1875</c:v>
                </c:pt>
                <c:pt idx="24">
                  <c:v>1876</c:v>
                </c:pt>
                <c:pt idx="25">
                  <c:v>1877</c:v>
                </c:pt>
                <c:pt idx="26">
                  <c:v>1878</c:v>
                </c:pt>
                <c:pt idx="27">
                  <c:v>1879</c:v>
                </c:pt>
                <c:pt idx="28">
                  <c:v>1880</c:v>
                </c:pt>
                <c:pt idx="29">
                  <c:v>1881</c:v>
                </c:pt>
                <c:pt idx="30">
                  <c:v>1882</c:v>
                </c:pt>
                <c:pt idx="31">
                  <c:v>1883</c:v>
                </c:pt>
                <c:pt idx="32">
                  <c:v>1884</c:v>
                </c:pt>
                <c:pt idx="33">
                  <c:v>1885</c:v>
                </c:pt>
                <c:pt idx="34">
                  <c:v>1886</c:v>
                </c:pt>
                <c:pt idx="35">
                  <c:v>1887</c:v>
                </c:pt>
                <c:pt idx="36">
                  <c:v>1888</c:v>
                </c:pt>
                <c:pt idx="37">
                  <c:v>1889</c:v>
                </c:pt>
                <c:pt idx="38">
                  <c:v>1890</c:v>
                </c:pt>
                <c:pt idx="39">
                  <c:v>1891</c:v>
                </c:pt>
                <c:pt idx="40">
                  <c:v>1892</c:v>
                </c:pt>
                <c:pt idx="41">
                  <c:v>1893</c:v>
                </c:pt>
                <c:pt idx="42">
                  <c:v>1894</c:v>
                </c:pt>
                <c:pt idx="43">
                  <c:v>1895</c:v>
                </c:pt>
                <c:pt idx="44">
                  <c:v>1896</c:v>
                </c:pt>
                <c:pt idx="45">
                  <c:v>1897</c:v>
                </c:pt>
                <c:pt idx="46">
                  <c:v>1898</c:v>
                </c:pt>
                <c:pt idx="47">
                  <c:v>1899</c:v>
                </c:pt>
                <c:pt idx="48">
                  <c:v>1900</c:v>
                </c:pt>
                <c:pt idx="49">
                  <c:v>1901</c:v>
                </c:pt>
                <c:pt idx="50">
                  <c:v>1902</c:v>
                </c:pt>
                <c:pt idx="51">
                  <c:v>1903</c:v>
                </c:pt>
                <c:pt idx="52">
                  <c:v>1904</c:v>
                </c:pt>
                <c:pt idx="53">
                  <c:v>1905</c:v>
                </c:pt>
                <c:pt idx="54">
                  <c:v>1906</c:v>
                </c:pt>
                <c:pt idx="55">
                  <c:v>1907</c:v>
                </c:pt>
                <c:pt idx="56">
                  <c:v>1908</c:v>
                </c:pt>
                <c:pt idx="57">
                  <c:v>1909</c:v>
                </c:pt>
                <c:pt idx="58">
                  <c:v>1910</c:v>
                </c:pt>
                <c:pt idx="59">
                  <c:v>1911</c:v>
                </c:pt>
                <c:pt idx="60">
                  <c:v>1912</c:v>
                </c:pt>
                <c:pt idx="61">
                  <c:v>1913</c:v>
                </c:pt>
                <c:pt idx="62">
                  <c:v>1914</c:v>
                </c:pt>
                <c:pt idx="63">
                  <c:v>1915</c:v>
                </c:pt>
                <c:pt idx="64">
                  <c:v>1916</c:v>
                </c:pt>
                <c:pt idx="65">
                  <c:v>1917</c:v>
                </c:pt>
                <c:pt idx="66">
                  <c:v>1918</c:v>
                </c:pt>
                <c:pt idx="67">
                  <c:v>1919</c:v>
                </c:pt>
                <c:pt idx="68">
                  <c:v>1920</c:v>
                </c:pt>
                <c:pt idx="69">
                  <c:v>1921</c:v>
                </c:pt>
                <c:pt idx="70">
                  <c:v>1922</c:v>
                </c:pt>
                <c:pt idx="71">
                  <c:v>1923</c:v>
                </c:pt>
                <c:pt idx="72">
                  <c:v>1924</c:v>
                </c:pt>
                <c:pt idx="73">
                  <c:v>1925</c:v>
                </c:pt>
                <c:pt idx="74">
                  <c:v>1926</c:v>
                </c:pt>
                <c:pt idx="75">
                  <c:v>1927</c:v>
                </c:pt>
                <c:pt idx="76">
                  <c:v>1928</c:v>
                </c:pt>
                <c:pt idx="77">
                  <c:v>1929</c:v>
                </c:pt>
                <c:pt idx="78">
                  <c:v>1930</c:v>
                </c:pt>
                <c:pt idx="79">
                  <c:v>1931</c:v>
                </c:pt>
                <c:pt idx="80">
                  <c:v>1932</c:v>
                </c:pt>
                <c:pt idx="81">
                  <c:v>1933</c:v>
                </c:pt>
                <c:pt idx="82">
                  <c:v>1934</c:v>
                </c:pt>
                <c:pt idx="83">
                  <c:v>1935</c:v>
                </c:pt>
                <c:pt idx="84">
                  <c:v>1936</c:v>
                </c:pt>
                <c:pt idx="85">
                  <c:v>1937</c:v>
                </c:pt>
                <c:pt idx="86">
                  <c:v>1938</c:v>
                </c:pt>
                <c:pt idx="87">
                  <c:v>1939</c:v>
                </c:pt>
                <c:pt idx="88">
                  <c:v>1940</c:v>
                </c:pt>
                <c:pt idx="89">
                  <c:v>1941</c:v>
                </c:pt>
                <c:pt idx="90">
                  <c:v>1942</c:v>
                </c:pt>
                <c:pt idx="91">
                  <c:v>1943</c:v>
                </c:pt>
                <c:pt idx="92">
                  <c:v>1944</c:v>
                </c:pt>
                <c:pt idx="93">
                  <c:v>1945</c:v>
                </c:pt>
                <c:pt idx="94">
                  <c:v>1946</c:v>
                </c:pt>
                <c:pt idx="95">
                  <c:v>1947</c:v>
                </c:pt>
                <c:pt idx="96">
                  <c:v>1948</c:v>
                </c:pt>
                <c:pt idx="97">
                  <c:v>1949</c:v>
                </c:pt>
                <c:pt idx="98">
                  <c:v>1950</c:v>
                </c:pt>
                <c:pt idx="99">
                  <c:v>1951</c:v>
                </c:pt>
                <c:pt idx="100">
                  <c:v>1952</c:v>
                </c:pt>
                <c:pt idx="101">
                  <c:v>1953</c:v>
                </c:pt>
                <c:pt idx="102">
                  <c:v>1954</c:v>
                </c:pt>
                <c:pt idx="103">
                  <c:v>1955</c:v>
                </c:pt>
                <c:pt idx="104">
                  <c:v>1956</c:v>
                </c:pt>
                <c:pt idx="105">
                  <c:v>1957</c:v>
                </c:pt>
                <c:pt idx="106">
                  <c:v>1958</c:v>
                </c:pt>
                <c:pt idx="107">
                  <c:v>1959</c:v>
                </c:pt>
                <c:pt idx="108">
                  <c:v>1960</c:v>
                </c:pt>
                <c:pt idx="109">
                  <c:v>1961</c:v>
                </c:pt>
                <c:pt idx="110">
                  <c:v>1962</c:v>
                </c:pt>
                <c:pt idx="111">
                  <c:v>1963</c:v>
                </c:pt>
                <c:pt idx="112">
                  <c:v>1964</c:v>
                </c:pt>
                <c:pt idx="113">
                  <c:v>1965</c:v>
                </c:pt>
                <c:pt idx="114">
                  <c:v>1966</c:v>
                </c:pt>
                <c:pt idx="115">
                  <c:v>1967</c:v>
                </c:pt>
                <c:pt idx="116">
                  <c:v>1968</c:v>
                </c:pt>
                <c:pt idx="117">
                  <c:v>1969</c:v>
                </c:pt>
                <c:pt idx="118">
                  <c:v>1970</c:v>
                </c:pt>
                <c:pt idx="119">
                  <c:v>1971</c:v>
                </c:pt>
                <c:pt idx="120">
                  <c:v>1972</c:v>
                </c:pt>
                <c:pt idx="121">
                  <c:v>1973</c:v>
                </c:pt>
                <c:pt idx="122">
                  <c:v>1974</c:v>
                </c:pt>
                <c:pt idx="123">
                  <c:v>1975</c:v>
                </c:pt>
                <c:pt idx="124">
                  <c:v>1976</c:v>
                </c:pt>
                <c:pt idx="125">
                  <c:v>1977</c:v>
                </c:pt>
                <c:pt idx="126">
                  <c:v>1978</c:v>
                </c:pt>
                <c:pt idx="127">
                  <c:v>1979</c:v>
                </c:pt>
                <c:pt idx="128">
                  <c:v>1980</c:v>
                </c:pt>
                <c:pt idx="129">
                  <c:v>1981</c:v>
                </c:pt>
                <c:pt idx="130">
                  <c:v>1982</c:v>
                </c:pt>
                <c:pt idx="131">
                  <c:v>1983</c:v>
                </c:pt>
                <c:pt idx="132">
                  <c:v>1984</c:v>
                </c:pt>
                <c:pt idx="133">
                  <c:v>1985</c:v>
                </c:pt>
                <c:pt idx="134">
                  <c:v>1986</c:v>
                </c:pt>
                <c:pt idx="135">
                  <c:v>1987</c:v>
                </c:pt>
                <c:pt idx="136">
                  <c:v>1988</c:v>
                </c:pt>
                <c:pt idx="137">
                  <c:v>1989</c:v>
                </c:pt>
                <c:pt idx="138">
                  <c:v>1990</c:v>
                </c:pt>
                <c:pt idx="139">
                  <c:v>1991</c:v>
                </c:pt>
                <c:pt idx="140">
                  <c:v>1992</c:v>
                </c:pt>
                <c:pt idx="141">
                  <c:v>1993</c:v>
                </c:pt>
                <c:pt idx="142">
                  <c:v>1994</c:v>
                </c:pt>
                <c:pt idx="143">
                  <c:v>1995</c:v>
                </c:pt>
                <c:pt idx="144">
                  <c:v>1996</c:v>
                </c:pt>
                <c:pt idx="145">
                  <c:v>1997</c:v>
                </c:pt>
                <c:pt idx="146">
                  <c:v>1998</c:v>
                </c:pt>
                <c:pt idx="147">
                  <c:v>1999</c:v>
                </c:pt>
                <c:pt idx="148">
                  <c:v>2000</c:v>
                </c:pt>
                <c:pt idx="149">
                  <c:v>2001</c:v>
                </c:pt>
                <c:pt idx="150">
                  <c:v>2002</c:v>
                </c:pt>
                <c:pt idx="151">
                  <c:v>2003</c:v>
                </c:pt>
                <c:pt idx="152">
                  <c:v>2004</c:v>
                </c:pt>
                <c:pt idx="153">
                  <c:v>2005</c:v>
                </c:pt>
                <c:pt idx="154">
                  <c:v>2006</c:v>
                </c:pt>
                <c:pt idx="155">
                  <c:v>2007</c:v>
                </c:pt>
                <c:pt idx="156">
                  <c:v>2008</c:v>
                </c:pt>
                <c:pt idx="157">
                  <c:v>2009</c:v>
                </c:pt>
                <c:pt idx="158">
                  <c:v>2010</c:v>
                </c:pt>
                <c:pt idx="159">
                  <c:v>2011</c:v>
                </c:pt>
                <c:pt idx="160">
                  <c:v>2012</c:v>
                </c:pt>
                <c:pt idx="161">
                  <c:v>2013</c:v>
                </c:pt>
                <c:pt idx="162">
                  <c:v>2014</c:v>
                </c:pt>
                <c:pt idx="163">
                  <c:v>2015</c:v>
                </c:pt>
                <c:pt idx="164">
                  <c:v>2016</c:v>
                </c:pt>
                <c:pt idx="165">
                  <c:v>2017</c:v>
                </c:pt>
                <c:pt idx="166">
                  <c:v>2018</c:v>
                </c:pt>
                <c:pt idx="167">
                  <c:v>2019</c:v>
                </c:pt>
                <c:pt idx="168">
                  <c:v>2020</c:v>
                </c:pt>
                <c:pt idx="169">
                  <c:v>2021</c:v>
                </c:pt>
                <c:pt idx="170">
                  <c:v>2022</c:v>
                </c:pt>
                <c:pt idx="171">
                  <c:v>2023</c:v>
                </c:pt>
              </c:numCache>
            </c:numRef>
          </c:xVal>
          <c:yVal>
            <c:numRef>
              <c:f>'Чили-Бриньоли'!$I$3:$I$174</c:f>
              <c:numCache>
                <c:formatCode>0.0</c:formatCode>
                <c:ptCount val="172"/>
                <c:pt idx="0">
                  <c:v>44.6</c:v>
                </c:pt>
                <c:pt idx="1">
                  <c:v>45.458399999999997</c:v>
                </c:pt>
                <c:pt idx="2">
                  <c:v>46.247199999999999</c:v>
                </c:pt>
                <c:pt idx="3">
                  <c:v>46.896799999999999</c:v>
                </c:pt>
                <c:pt idx="4">
                  <c:v>47.337600000000002</c:v>
                </c:pt>
                <c:pt idx="5">
                  <c:v>47.5</c:v>
                </c:pt>
                <c:pt idx="6">
                  <c:v>47.458300000000001</c:v>
                </c:pt>
                <c:pt idx="7">
                  <c:v>47.3508</c:v>
                </c:pt>
                <c:pt idx="8">
                  <c:v>47.2042</c:v>
                </c:pt>
                <c:pt idx="9">
                  <c:v>47.045099999999998</c:v>
                </c:pt>
                <c:pt idx="10">
                  <c:v>46.9</c:v>
                </c:pt>
                <c:pt idx="11">
                  <c:v>46.744500000000002</c:v>
                </c:pt>
                <c:pt idx="12">
                  <c:v>46.560600000000001</c:v>
                </c:pt>
                <c:pt idx="13">
                  <c:v>46.384399999999999</c:v>
                </c:pt>
                <c:pt idx="14">
                  <c:v>46.252099999999999</c:v>
                </c:pt>
                <c:pt idx="15">
                  <c:v>46.2</c:v>
                </c:pt>
                <c:pt idx="16">
                  <c:v>46.3352</c:v>
                </c:pt>
                <c:pt idx="17">
                  <c:v>46.657600000000002</c:v>
                </c:pt>
                <c:pt idx="18">
                  <c:v>47.042400000000001</c:v>
                </c:pt>
                <c:pt idx="19">
                  <c:v>47.364800000000002</c:v>
                </c:pt>
                <c:pt idx="20">
                  <c:v>47.5</c:v>
                </c:pt>
                <c:pt idx="21">
                  <c:v>47.229599999999998</c:v>
                </c:pt>
                <c:pt idx="22">
                  <c:v>46.584800000000001</c:v>
                </c:pt>
                <c:pt idx="23">
                  <c:v>45.815199999999997</c:v>
                </c:pt>
                <c:pt idx="24">
                  <c:v>45.170400000000001</c:v>
                </c:pt>
                <c:pt idx="25">
                  <c:v>44.9</c:v>
                </c:pt>
                <c:pt idx="26">
                  <c:v>45.2224</c:v>
                </c:pt>
                <c:pt idx="27">
                  <c:v>45.991199999999999</c:v>
                </c:pt>
                <c:pt idx="28">
                  <c:v>46.908799999999999</c:v>
                </c:pt>
                <c:pt idx="29">
                  <c:v>47.677599999999998</c:v>
                </c:pt>
                <c:pt idx="30">
                  <c:v>48</c:v>
                </c:pt>
                <c:pt idx="31">
                  <c:v>47.884300000000003</c:v>
                </c:pt>
                <c:pt idx="32">
                  <c:v>47.596800000000002</c:v>
                </c:pt>
                <c:pt idx="33">
                  <c:v>47.227200000000003</c:v>
                </c:pt>
                <c:pt idx="34">
                  <c:v>46.865099999999998</c:v>
                </c:pt>
                <c:pt idx="35">
                  <c:v>46.6</c:v>
                </c:pt>
                <c:pt idx="36">
                  <c:v>46.432899999999997</c:v>
                </c:pt>
                <c:pt idx="37">
                  <c:v>46.294800000000002</c:v>
                </c:pt>
                <c:pt idx="38">
                  <c:v>46.170200000000001</c:v>
                </c:pt>
                <c:pt idx="39">
                  <c:v>46.043700000000001</c:v>
                </c:pt>
                <c:pt idx="40">
                  <c:v>45.9</c:v>
                </c:pt>
                <c:pt idx="41">
                  <c:v>45.72</c:v>
                </c:pt>
                <c:pt idx="42">
                  <c:v>45.512999999999998</c:v>
                </c:pt>
                <c:pt idx="43">
                  <c:v>45.305999999999997</c:v>
                </c:pt>
                <c:pt idx="44">
                  <c:v>45.125999999999998</c:v>
                </c:pt>
                <c:pt idx="45">
                  <c:v>45</c:v>
                </c:pt>
                <c:pt idx="46">
                  <c:v>44.915999999999997</c:v>
                </c:pt>
                <c:pt idx="47">
                  <c:v>44.844000000000001</c:v>
                </c:pt>
                <c:pt idx="48">
                  <c:v>44.783999999999999</c:v>
                </c:pt>
                <c:pt idx="49">
                  <c:v>44.735999999999997</c:v>
                </c:pt>
                <c:pt idx="50">
                  <c:v>44.7</c:v>
                </c:pt>
                <c:pt idx="51">
                  <c:v>44.674700000000001</c:v>
                </c:pt>
                <c:pt idx="52">
                  <c:v>44.655999999999999</c:v>
                </c:pt>
                <c:pt idx="53">
                  <c:v>44.64</c:v>
                </c:pt>
                <c:pt idx="54">
                  <c:v>44.622700000000002</c:v>
                </c:pt>
                <c:pt idx="55">
                  <c:v>44.6</c:v>
                </c:pt>
                <c:pt idx="56">
                  <c:v>44.573</c:v>
                </c:pt>
                <c:pt idx="57">
                  <c:v>44.542900000000003</c:v>
                </c:pt>
                <c:pt idx="58">
                  <c:v>44.506300000000003</c:v>
                </c:pt>
                <c:pt idx="59">
                  <c:v>44.459899999999998</c:v>
                </c:pt>
                <c:pt idx="60">
                  <c:v>44.4</c:v>
                </c:pt>
                <c:pt idx="61">
                  <c:v>44.277500000000003</c:v>
                </c:pt>
                <c:pt idx="62">
                  <c:v>44.069699999999997</c:v>
                </c:pt>
                <c:pt idx="63">
                  <c:v>43.813099999999999</c:v>
                </c:pt>
                <c:pt idx="64">
                  <c:v>43.544400000000003</c:v>
                </c:pt>
                <c:pt idx="65">
                  <c:v>43.3</c:v>
                </c:pt>
                <c:pt idx="66">
                  <c:v>43.044800000000002</c:v>
                </c:pt>
                <c:pt idx="67">
                  <c:v>42.754399999999997</c:v>
                </c:pt>
                <c:pt idx="68">
                  <c:v>42.4816</c:v>
                </c:pt>
                <c:pt idx="69">
                  <c:v>42.279200000000003</c:v>
                </c:pt>
                <c:pt idx="70">
                  <c:v>42.2</c:v>
                </c:pt>
                <c:pt idx="71">
                  <c:v>42.366399999999999</c:v>
                </c:pt>
                <c:pt idx="72">
                  <c:v>42.763199999999998</c:v>
                </c:pt>
                <c:pt idx="73">
                  <c:v>43.236800000000002</c:v>
                </c:pt>
                <c:pt idx="74">
                  <c:v>43.633600000000001</c:v>
                </c:pt>
                <c:pt idx="75">
                  <c:v>43.8</c:v>
                </c:pt>
                <c:pt idx="76">
                  <c:v>43.502400000000002</c:v>
                </c:pt>
                <c:pt idx="77">
                  <c:v>42.763199999999998</c:v>
                </c:pt>
                <c:pt idx="78">
                  <c:v>41.812800000000003</c:v>
                </c:pt>
                <c:pt idx="79">
                  <c:v>40.881599999999999</c:v>
                </c:pt>
                <c:pt idx="80">
                  <c:v>40.200000000000003</c:v>
                </c:pt>
                <c:pt idx="81">
                  <c:v>39.7117</c:v>
                </c:pt>
                <c:pt idx="82">
                  <c:v>39.238999999999997</c:v>
                </c:pt>
                <c:pt idx="83">
                  <c:v>38.830500000000001</c:v>
                </c:pt>
                <c:pt idx="84">
                  <c:v>38.534700000000001</c:v>
                </c:pt>
                <c:pt idx="85">
                  <c:v>38.4</c:v>
                </c:pt>
                <c:pt idx="86">
                  <c:v>38.371299999999998</c:v>
                </c:pt>
                <c:pt idx="87">
                  <c:v>38.3553</c:v>
                </c:pt>
                <c:pt idx="88">
                  <c:v>38.343800000000002</c:v>
                </c:pt>
                <c:pt idx="89">
                  <c:v>38.328099999999999</c:v>
                </c:pt>
                <c:pt idx="90">
                  <c:v>38.299999999999997</c:v>
                </c:pt>
                <c:pt idx="91">
                  <c:v>38.146999999999998</c:v>
                </c:pt>
                <c:pt idx="92">
                  <c:v>37.833500000000001</c:v>
                </c:pt>
                <c:pt idx="93">
                  <c:v>37.466500000000003</c:v>
                </c:pt>
                <c:pt idx="94">
                  <c:v>37.152999999999999</c:v>
                </c:pt>
                <c:pt idx="95">
                  <c:v>37</c:v>
                </c:pt>
                <c:pt idx="96">
                  <c:v>36.965800000000002</c:v>
                </c:pt>
                <c:pt idx="97">
                  <c:v>36.938099999999999</c:v>
                </c:pt>
                <c:pt idx="98">
                  <c:v>36.917400000000001</c:v>
                </c:pt>
                <c:pt idx="99">
                  <c:v>36.906512213035001</c:v>
                </c:pt>
                <c:pt idx="100">
                  <c:v>36.907098765399994</c:v>
                </c:pt>
                <c:pt idx="101">
                  <c:v>36.976643750000001</c:v>
                </c:pt>
                <c:pt idx="102">
                  <c:v>37.066874074118395</c:v>
                </c:pt>
                <c:pt idx="103">
                  <c:v>37.119372434347198</c:v>
                </c:pt>
                <c:pt idx="104">
                  <c:v>37.1188</c:v>
                </c:pt>
                <c:pt idx="105">
                  <c:v>36.846619406000002</c:v>
                </c:pt>
                <c:pt idx="106">
                  <c:v>36.371496296024802</c:v>
                </c:pt>
                <c:pt idx="107">
                  <c:v>35.845418750000007</c:v>
                </c:pt>
                <c:pt idx="108">
                  <c:v>35.348953086198399</c:v>
                </c:pt>
                <c:pt idx="109">
                  <c:v>34.806931577847998</c:v>
                </c:pt>
                <c:pt idx="110">
                  <c:v>34.299999999999997</c:v>
                </c:pt>
                <c:pt idx="111">
                  <c:v>33.700000000000003</c:v>
                </c:pt>
                <c:pt idx="112">
                  <c:v>33.1</c:v>
                </c:pt>
                <c:pt idx="113">
                  <c:v>32.4</c:v>
                </c:pt>
                <c:pt idx="114">
                  <c:v>31.7</c:v>
                </c:pt>
                <c:pt idx="115">
                  <c:v>30.9</c:v>
                </c:pt>
                <c:pt idx="116">
                  <c:v>30.2</c:v>
                </c:pt>
                <c:pt idx="117">
                  <c:v>29.5</c:v>
                </c:pt>
                <c:pt idx="118">
                  <c:v>28.8</c:v>
                </c:pt>
                <c:pt idx="119">
                  <c:v>28.1</c:v>
                </c:pt>
                <c:pt idx="120">
                  <c:v>27.4</c:v>
                </c:pt>
                <c:pt idx="121">
                  <c:v>26.8</c:v>
                </c:pt>
                <c:pt idx="122">
                  <c:v>26.1</c:v>
                </c:pt>
                <c:pt idx="123">
                  <c:v>25.5</c:v>
                </c:pt>
                <c:pt idx="124">
                  <c:v>24.9</c:v>
                </c:pt>
                <c:pt idx="125">
                  <c:v>24.5</c:v>
                </c:pt>
                <c:pt idx="126">
                  <c:v>24</c:v>
                </c:pt>
                <c:pt idx="127">
                  <c:v>23.6</c:v>
                </c:pt>
                <c:pt idx="128">
                  <c:v>23.2</c:v>
                </c:pt>
                <c:pt idx="129">
                  <c:v>23</c:v>
                </c:pt>
                <c:pt idx="130">
                  <c:v>22.7</c:v>
                </c:pt>
                <c:pt idx="131">
                  <c:v>22.6</c:v>
                </c:pt>
                <c:pt idx="132">
                  <c:v>22.5</c:v>
                </c:pt>
                <c:pt idx="133">
                  <c:v>22.5</c:v>
                </c:pt>
                <c:pt idx="134">
                  <c:v>22.5</c:v>
                </c:pt>
                <c:pt idx="135">
                  <c:v>22.5</c:v>
                </c:pt>
                <c:pt idx="136">
                  <c:v>22.5</c:v>
                </c:pt>
                <c:pt idx="137">
                  <c:v>22.3</c:v>
                </c:pt>
                <c:pt idx="138">
                  <c:v>22.1</c:v>
                </c:pt>
                <c:pt idx="139">
                  <c:v>21.8</c:v>
                </c:pt>
                <c:pt idx="140">
                  <c:v>21</c:v>
                </c:pt>
                <c:pt idx="141">
                  <c:v>20.399999999999999</c:v>
                </c:pt>
                <c:pt idx="142">
                  <c:v>19.8</c:v>
                </c:pt>
                <c:pt idx="143">
                  <c:v>19.5</c:v>
                </c:pt>
                <c:pt idx="144">
                  <c:v>18.8</c:v>
                </c:pt>
                <c:pt idx="145">
                  <c:v>17.899999999999999</c:v>
                </c:pt>
                <c:pt idx="146">
                  <c:v>17.399999999999999</c:v>
                </c:pt>
                <c:pt idx="147">
                  <c:v>16.7</c:v>
                </c:pt>
                <c:pt idx="148">
                  <c:v>16.3</c:v>
                </c:pt>
                <c:pt idx="149">
                  <c:v>15.9</c:v>
                </c:pt>
                <c:pt idx="150">
                  <c:v>15.2</c:v>
                </c:pt>
                <c:pt idx="151">
                  <c:v>14.8</c:v>
                </c:pt>
                <c:pt idx="152">
                  <c:v>14.4</c:v>
                </c:pt>
                <c:pt idx="153">
                  <c:v>14.2</c:v>
                </c:pt>
                <c:pt idx="154">
                  <c:v>14</c:v>
                </c:pt>
                <c:pt idx="155">
                  <c:v>14.2</c:v>
                </c:pt>
                <c:pt idx="156">
                  <c:v>14.4</c:v>
                </c:pt>
                <c:pt idx="157">
                  <c:v>14.4</c:v>
                </c:pt>
                <c:pt idx="158">
                  <c:v>14.2</c:v>
                </c:pt>
                <c:pt idx="159">
                  <c:v>14</c:v>
                </c:pt>
                <c:pt idx="160">
                  <c:v>13.8</c:v>
                </c:pt>
                <c:pt idx="161">
                  <c:v>13.6</c:v>
                </c:pt>
                <c:pt idx="162">
                  <c:v>13.5</c:v>
                </c:pt>
                <c:pt idx="163">
                  <c:v>13.1</c:v>
                </c:pt>
                <c:pt idx="164">
                  <c:v>12.7</c:v>
                </c:pt>
                <c:pt idx="165">
                  <c:v>11.8</c:v>
                </c:pt>
                <c:pt idx="166">
                  <c:v>11.7</c:v>
                </c:pt>
                <c:pt idx="167">
                  <c:v>10.9</c:v>
                </c:pt>
                <c:pt idx="168">
                  <c:v>10.1</c:v>
                </c:pt>
                <c:pt idx="169">
                  <c:v>9.1</c:v>
                </c:pt>
                <c:pt idx="170">
                  <c:v>9.6999999999999993</c:v>
                </c:pt>
                <c:pt idx="17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78-4165-B5F5-BFF121EA0104}"/>
            </c:ext>
          </c:extLst>
        </c:ser>
        <c:ser>
          <c:idx val="1"/>
          <c:order val="1"/>
          <c:tx>
            <c:strRef>
              <c:f>'Чили-Бриньоли'!$J$2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'Чили-Бриньоли'!$H$3:$H$174</c:f>
              <c:numCache>
                <c:formatCode>General</c:formatCode>
                <c:ptCount val="172"/>
                <c:pt idx="0">
                  <c:v>1852</c:v>
                </c:pt>
                <c:pt idx="1">
                  <c:v>1853</c:v>
                </c:pt>
                <c:pt idx="2">
                  <c:v>1854</c:v>
                </c:pt>
                <c:pt idx="3">
                  <c:v>1855</c:v>
                </c:pt>
                <c:pt idx="4">
                  <c:v>1856</c:v>
                </c:pt>
                <c:pt idx="5">
                  <c:v>1857</c:v>
                </c:pt>
                <c:pt idx="6">
                  <c:v>1858</c:v>
                </c:pt>
                <c:pt idx="7">
                  <c:v>1859</c:v>
                </c:pt>
                <c:pt idx="8">
                  <c:v>1860</c:v>
                </c:pt>
                <c:pt idx="9">
                  <c:v>1861</c:v>
                </c:pt>
                <c:pt idx="10">
                  <c:v>1862</c:v>
                </c:pt>
                <c:pt idx="11">
                  <c:v>1863</c:v>
                </c:pt>
                <c:pt idx="12">
                  <c:v>1864</c:v>
                </c:pt>
                <c:pt idx="13">
                  <c:v>1865</c:v>
                </c:pt>
                <c:pt idx="14">
                  <c:v>1866</c:v>
                </c:pt>
                <c:pt idx="15">
                  <c:v>1867</c:v>
                </c:pt>
                <c:pt idx="16">
                  <c:v>1868</c:v>
                </c:pt>
                <c:pt idx="17">
                  <c:v>1869</c:v>
                </c:pt>
                <c:pt idx="18">
                  <c:v>1870</c:v>
                </c:pt>
                <c:pt idx="19">
                  <c:v>1871</c:v>
                </c:pt>
                <c:pt idx="20">
                  <c:v>1872</c:v>
                </c:pt>
                <c:pt idx="21">
                  <c:v>1873</c:v>
                </c:pt>
                <c:pt idx="22">
                  <c:v>1874</c:v>
                </c:pt>
                <c:pt idx="23">
                  <c:v>1875</c:v>
                </c:pt>
                <c:pt idx="24">
                  <c:v>1876</c:v>
                </c:pt>
                <c:pt idx="25">
                  <c:v>1877</c:v>
                </c:pt>
                <c:pt idx="26">
                  <c:v>1878</c:v>
                </c:pt>
                <c:pt idx="27">
                  <c:v>1879</c:v>
                </c:pt>
                <c:pt idx="28">
                  <c:v>1880</c:v>
                </c:pt>
                <c:pt idx="29">
                  <c:v>1881</c:v>
                </c:pt>
                <c:pt idx="30">
                  <c:v>1882</c:v>
                </c:pt>
                <c:pt idx="31">
                  <c:v>1883</c:v>
                </c:pt>
                <c:pt idx="32">
                  <c:v>1884</c:v>
                </c:pt>
                <c:pt idx="33">
                  <c:v>1885</c:v>
                </c:pt>
                <c:pt idx="34">
                  <c:v>1886</c:v>
                </c:pt>
                <c:pt idx="35">
                  <c:v>1887</c:v>
                </c:pt>
                <c:pt idx="36">
                  <c:v>1888</c:v>
                </c:pt>
                <c:pt idx="37">
                  <c:v>1889</c:v>
                </c:pt>
                <c:pt idx="38">
                  <c:v>1890</c:v>
                </c:pt>
                <c:pt idx="39">
                  <c:v>1891</c:v>
                </c:pt>
                <c:pt idx="40">
                  <c:v>1892</c:v>
                </c:pt>
                <c:pt idx="41">
                  <c:v>1893</c:v>
                </c:pt>
                <c:pt idx="42">
                  <c:v>1894</c:v>
                </c:pt>
                <c:pt idx="43">
                  <c:v>1895</c:v>
                </c:pt>
                <c:pt idx="44">
                  <c:v>1896</c:v>
                </c:pt>
                <c:pt idx="45">
                  <c:v>1897</c:v>
                </c:pt>
                <c:pt idx="46">
                  <c:v>1898</c:v>
                </c:pt>
                <c:pt idx="47">
                  <c:v>1899</c:v>
                </c:pt>
                <c:pt idx="48">
                  <c:v>1900</c:v>
                </c:pt>
                <c:pt idx="49">
                  <c:v>1901</c:v>
                </c:pt>
                <c:pt idx="50">
                  <c:v>1902</c:v>
                </c:pt>
                <c:pt idx="51">
                  <c:v>1903</c:v>
                </c:pt>
                <c:pt idx="52">
                  <c:v>1904</c:v>
                </c:pt>
                <c:pt idx="53">
                  <c:v>1905</c:v>
                </c:pt>
                <c:pt idx="54">
                  <c:v>1906</c:v>
                </c:pt>
                <c:pt idx="55">
                  <c:v>1907</c:v>
                </c:pt>
                <c:pt idx="56">
                  <c:v>1908</c:v>
                </c:pt>
                <c:pt idx="57">
                  <c:v>1909</c:v>
                </c:pt>
                <c:pt idx="58">
                  <c:v>1910</c:v>
                </c:pt>
                <c:pt idx="59">
                  <c:v>1911</c:v>
                </c:pt>
                <c:pt idx="60">
                  <c:v>1912</c:v>
                </c:pt>
                <c:pt idx="61">
                  <c:v>1913</c:v>
                </c:pt>
                <c:pt idx="62">
                  <c:v>1914</c:v>
                </c:pt>
                <c:pt idx="63">
                  <c:v>1915</c:v>
                </c:pt>
                <c:pt idx="64">
                  <c:v>1916</c:v>
                </c:pt>
                <c:pt idx="65">
                  <c:v>1917</c:v>
                </c:pt>
                <c:pt idx="66">
                  <c:v>1918</c:v>
                </c:pt>
                <c:pt idx="67">
                  <c:v>1919</c:v>
                </c:pt>
                <c:pt idx="68">
                  <c:v>1920</c:v>
                </c:pt>
                <c:pt idx="69">
                  <c:v>1921</c:v>
                </c:pt>
                <c:pt idx="70">
                  <c:v>1922</c:v>
                </c:pt>
                <c:pt idx="71">
                  <c:v>1923</c:v>
                </c:pt>
                <c:pt idx="72">
                  <c:v>1924</c:v>
                </c:pt>
                <c:pt idx="73">
                  <c:v>1925</c:v>
                </c:pt>
                <c:pt idx="74">
                  <c:v>1926</c:v>
                </c:pt>
                <c:pt idx="75">
                  <c:v>1927</c:v>
                </c:pt>
                <c:pt idx="76">
                  <c:v>1928</c:v>
                </c:pt>
                <c:pt idx="77">
                  <c:v>1929</c:v>
                </c:pt>
                <c:pt idx="78">
                  <c:v>1930</c:v>
                </c:pt>
                <c:pt idx="79">
                  <c:v>1931</c:v>
                </c:pt>
                <c:pt idx="80">
                  <c:v>1932</c:v>
                </c:pt>
                <c:pt idx="81">
                  <c:v>1933</c:v>
                </c:pt>
                <c:pt idx="82">
                  <c:v>1934</c:v>
                </c:pt>
                <c:pt idx="83">
                  <c:v>1935</c:v>
                </c:pt>
                <c:pt idx="84">
                  <c:v>1936</c:v>
                </c:pt>
                <c:pt idx="85">
                  <c:v>1937</c:v>
                </c:pt>
                <c:pt idx="86">
                  <c:v>1938</c:v>
                </c:pt>
                <c:pt idx="87">
                  <c:v>1939</c:v>
                </c:pt>
                <c:pt idx="88">
                  <c:v>1940</c:v>
                </c:pt>
                <c:pt idx="89">
                  <c:v>1941</c:v>
                </c:pt>
                <c:pt idx="90">
                  <c:v>1942</c:v>
                </c:pt>
                <c:pt idx="91">
                  <c:v>1943</c:v>
                </c:pt>
                <c:pt idx="92">
                  <c:v>1944</c:v>
                </c:pt>
                <c:pt idx="93">
                  <c:v>1945</c:v>
                </c:pt>
                <c:pt idx="94">
                  <c:v>1946</c:v>
                </c:pt>
                <c:pt idx="95">
                  <c:v>1947</c:v>
                </c:pt>
                <c:pt idx="96">
                  <c:v>1948</c:v>
                </c:pt>
                <c:pt idx="97">
                  <c:v>1949</c:v>
                </c:pt>
                <c:pt idx="98">
                  <c:v>1950</c:v>
                </c:pt>
                <c:pt idx="99">
                  <c:v>1951</c:v>
                </c:pt>
                <c:pt idx="100">
                  <c:v>1952</c:v>
                </c:pt>
                <c:pt idx="101">
                  <c:v>1953</c:v>
                </c:pt>
                <c:pt idx="102">
                  <c:v>1954</c:v>
                </c:pt>
                <c:pt idx="103">
                  <c:v>1955</c:v>
                </c:pt>
                <c:pt idx="104">
                  <c:v>1956</c:v>
                </c:pt>
                <c:pt idx="105">
                  <c:v>1957</c:v>
                </c:pt>
                <c:pt idx="106">
                  <c:v>1958</c:v>
                </c:pt>
                <c:pt idx="107">
                  <c:v>1959</c:v>
                </c:pt>
                <c:pt idx="108">
                  <c:v>1960</c:v>
                </c:pt>
                <c:pt idx="109">
                  <c:v>1961</c:v>
                </c:pt>
                <c:pt idx="110">
                  <c:v>1962</c:v>
                </c:pt>
                <c:pt idx="111">
                  <c:v>1963</c:v>
                </c:pt>
                <c:pt idx="112">
                  <c:v>1964</c:v>
                </c:pt>
                <c:pt idx="113">
                  <c:v>1965</c:v>
                </c:pt>
                <c:pt idx="114">
                  <c:v>1966</c:v>
                </c:pt>
                <c:pt idx="115">
                  <c:v>1967</c:v>
                </c:pt>
                <c:pt idx="116">
                  <c:v>1968</c:v>
                </c:pt>
                <c:pt idx="117">
                  <c:v>1969</c:v>
                </c:pt>
                <c:pt idx="118">
                  <c:v>1970</c:v>
                </c:pt>
                <c:pt idx="119">
                  <c:v>1971</c:v>
                </c:pt>
                <c:pt idx="120">
                  <c:v>1972</c:v>
                </c:pt>
                <c:pt idx="121">
                  <c:v>1973</c:v>
                </c:pt>
                <c:pt idx="122">
                  <c:v>1974</c:v>
                </c:pt>
                <c:pt idx="123">
                  <c:v>1975</c:v>
                </c:pt>
                <c:pt idx="124">
                  <c:v>1976</c:v>
                </c:pt>
                <c:pt idx="125">
                  <c:v>1977</c:v>
                </c:pt>
                <c:pt idx="126">
                  <c:v>1978</c:v>
                </c:pt>
                <c:pt idx="127">
                  <c:v>1979</c:v>
                </c:pt>
                <c:pt idx="128">
                  <c:v>1980</c:v>
                </c:pt>
                <c:pt idx="129">
                  <c:v>1981</c:v>
                </c:pt>
                <c:pt idx="130">
                  <c:v>1982</c:v>
                </c:pt>
                <c:pt idx="131">
                  <c:v>1983</c:v>
                </c:pt>
                <c:pt idx="132">
                  <c:v>1984</c:v>
                </c:pt>
                <c:pt idx="133">
                  <c:v>1985</c:v>
                </c:pt>
                <c:pt idx="134">
                  <c:v>1986</c:v>
                </c:pt>
                <c:pt idx="135">
                  <c:v>1987</c:v>
                </c:pt>
                <c:pt idx="136">
                  <c:v>1988</c:v>
                </c:pt>
                <c:pt idx="137">
                  <c:v>1989</c:v>
                </c:pt>
                <c:pt idx="138">
                  <c:v>1990</c:v>
                </c:pt>
                <c:pt idx="139">
                  <c:v>1991</c:v>
                </c:pt>
                <c:pt idx="140">
                  <c:v>1992</c:v>
                </c:pt>
                <c:pt idx="141">
                  <c:v>1993</c:v>
                </c:pt>
                <c:pt idx="142">
                  <c:v>1994</c:v>
                </c:pt>
                <c:pt idx="143">
                  <c:v>1995</c:v>
                </c:pt>
                <c:pt idx="144">
                  <c:v>1996</c:v>
                </c:pt>
                <c:pt idx="145">
                  <c:v>1997</c:v>
                </c:pt>
                <c:pt idx="146">
                  <c:v>1998</c:v>
                </c:pt>
                <c:pt idx="147">
                  <c:v>1999</c:v>
                </c:pt>
                <c:pt idx="148">
                  <c:v>2000</c:v>
                </c:pt>
                <c:pt idx="149">
                  <c:v>2001</c:v>
                </c:pt>
                <c:pt idx="150">
                  <c:v>2002</c:v>
                </c:pt>
                <c:pt idx="151">
                  <c:v>2003</c:v>
                </c:pt>
                <c:pt idx="152">
                  <c:v>2004</c:v>
                </c:pt>
                <c:pt idx="153">
                  <c:v>2005</c:v>
                </c:pt>
                <c:pt idx="154">
                  <c:v>2006</c:v>
                </c:pt>
                <c:pt idx="155">
                  <c:v>2007</c:v>
                </c:pt>
                <c:pt idx="156">
                  <c:v>2008</c:v>
                </c:pt>
                <c:pt idx="157">
                  <c:v>2009</c:v>
                </c:pt>
                <c:pt idx="158">
                  <c:v>2010</c:v>
                </c:pt>
                <c:pt idx="159">
                  <c:v>2011</c:v>
                </c:pt>
                <c:pt idx="160">
                  <c:v>2012</c:v>
                </c:pt>
                <c:pt idx="161">
                  <c:v>2013</c:v>
                </c:pt>
                <c:pt idx="162">
                  <c:v>2014</c:v>
                </c:pt>
                <c:pt idx="163">
                  <c:v>2015</c:v>
                </c:pt>
                <c:pt idx="164">
                  <c:v>2016</c:v>
                </c:pt>
                <c:pt idx="165">
                  <c:v>2017</c:v>
                </c:pt>
                <c:pt idx="166">
                  <c:v>2018</c:v>
                </c:pt>
                <c:pt idx="167">
                  <c:v>2019</c:v>
                </c:pt>
                <c:pt idx="168">
                  <c:v>2020</c:v>
                </c:pt>
                <c:pt idx="169">
                  <c:v>2021</c:v>
                </c:pt>
                <c:pt idx="170">
                  <c:v>2022</c:v>
                </c:pt>
                <c:pt idx="171">
                  <c:v>2023</c:v>
                </c:pt>
              </c:numCache>
            </c:numRef>
          </c:xVal>
          <c:yVal>
            <c:numRef>
              <c:f>'Чили-Бриньоли'!$J$3:$J$174</c:f>
              <c:numCache>
                <c:formatCode>0.0</c:formatCode>
                <c:ptCount val="172"/>
                <c:pt idx="0">
                  <c:v>35</c:v>
                </c:pt>
                <c:pt idx="1">
                  <c:v>34.944099999999999</c:v>
                </c:pt>
                <c:pt idx="2">
                  <c:v>34.8872</c:v>
                </c:pt>
                <c:pt idx="3">
                  <c:v>34.828200000000002</c:v>
                </c:pt>
                <c:pt idx="4">
                  <c:v>34.766199999999998</c:v>
                </c:pt>
                <c:pt idx="5">
                  <c:v>34.700000000000003</c:v>
                </c:pt>
                <c:pt idx="6">
                  <c:v>34.6145</c:v>
                </c:pt>
                <c:pt idx="7">
                  <c:v>34.509799999999998</c:v>
                </c:pt>
                <c:pt idx="8">
                  <c:v>34.407899999999998</c:v>
                </c:pt>
                <c:pt idx="9">
                  <c:v>34.330599999999997</c:v>
                </c:pt>
                <c:pt idx="10">
                  <c:v>34.299999999999997</c:v>
                </c:pt>
                <c:pt idx="11">
                  <c:v>34.320799999999998</c:v>
                </c:pt>
                <c:pt idx="12">
                  <c:v>34.370399999999997</c:v>
                </c:pt>
                <c:pt idx="13">
                  <c:v>34.429600000000001</c:v>
                </c:pt>
                <c:pt idx="14">
                  <c:v>34.479199999999999</c:v>
                </c:pt>
                <c:pt idx="15">
                  <c:v>34.5</c:v>
                </c:pt>
                <c:pt idx="16">
                  <c:v>34.46</c:v>
                </c:pt>
                <c:pt idx="17">
                  <c:v>34.36</c:v>
                </c:pt>
                <c:pt idx="18">
                  <c:v>34.229999999999997</c:v>
                </c:pt>
                <c:pt idx="19">
                  <c:v>34.1</c:v>
                </c:pt>
                <c:pt idx="20">
                  <c:v>34</c:v>
                </c:pt>
                <c:pt idx="21">
                  <c:v>33.9208</c:v>
                </c:pt>
                <c:pt idx="22">
                  <c:v>33.840400000000002</c:v>
                </c:pt>
                <c:pt idx="23">
                  <c:v>33.769599999999997</c:v>
                </c:pt>
                <c:pt idx="24">
                  <c:v>33.719200000000001</c:v>
                </c:pt>
                <c:pt idx="25">
                  <c:v>33.700000000000003</c:v>
                </c:pt>
                <c:pt idx="26">
                  <c:v>33.720799999999997</c:v>
                </c:pt>
                <c:pt idx="27">
                  <c:v>33.770400000000002</c:v>
                </c:pt>
                <c:pt idx="28">
                  <c:v>33.829599999999999</c:v>
                </c:pt>
                <c:pt idx="29">
                  <c:v>33.879199999999997</c:v>
                </c:pt>
                <c:pt idx="30">
                  <c:v>33.9</c:v>
                </c:pt>
                <c:pt idx="31">
                  <c:v>33.8568</c:v>
                </c:pt>
                <c:pt idx="32">
                  <c:v>33.746400000000001</c:v>
                </c:pt>
                <c:pt idx="33">
                  <c:v>33.5976</c:v>
                </c:pt>
                <c:pt idx="34">
                  <c:v>33.4392</c:v>
                </c:pt>
                <c:pt idx="35">
                  <c:v>33.299999999999997</c:v>
                </c:pt>
                <c:pt idx="36">
                  <c:v>33.191499999999998</c:v>
                </c:pt>
                <c:pt idx="37">
                  <c:v>33.0946</c:v>
                </c:pt>
                <c:pt idx="38">
                  <c:v>32.991799999999998</c:v>
                </c:pt>
                <c:pt idx="39">
                  <c:v>32.866100000000003</c:v>
                </c:pt>
                <c:pt idx="40">
                  <c:v>32.700000000000003</c:v>
                </c:pt>
                <c:pt idx="41">
                  <c:v>32.327500000000001</c:v>
                </c:pt>
                <c:pt idx="42">
                  <c:v>31.716999999999999</c:v>
                </c:pt>
                <c:pt idx="43">
                  <c:v>31.052600000000002</c:v>
                </c:pt>
                <c:pt idx="44">
                  <c:v>30.518899999999999</c:v>
                </c:pt>
                <c:pt idx="45">
                  <c:v>30.3</c:v>
                </c:pt>
                <c:pt idx="46">
                  <c:v>30.389299999999999</c:v>
                </c:pt>
                <c:pt idx="47">
                  <c:v>30.619900000000001</c:v>
                </c:pt>
                <c:pt idx="48">
                  <c:v>30.9358</c:v>
                </c:pt>
                <c:pt idx="49">
                  <c:v>31.281199999999998</c:v>
                </c:pt>
                <c:pt idx="50">
                  <c:v>31.6</c:v>
                </c:pt>
                <c:pt idx="51">
                  <c:v>31.95</c:v>
                </c:pt>
                <c:pt idx="52">
                  <c:v>32.369799999999998</c:v>
                </c:pt>
                <c:pt idx="53">
                  <c:v>32.774500000000003</c:v>
                </c:pt>
                <c:pt idx="54">
                  <c:v>33.079500000000003</c:v>
                </c:pt>
                <c:pt idx="55">
                  <c:v>33.200000000000003</c:v>
                </c:pt>
                <c:pt idx="56">
                  <c:v>33.047899999999998</c:v>
                </c:pt>
                <c:pt idx="57">
                  <c:v>32.675800000000002</c:v>
                </c:pt>
                <c:pt idx="58">
                  <c:v>32.209699999999998</c:v>
                </c:pt>
                <c:pt idx="59">
                  <c:v>31.775700000000001</c:v>
                </c:pt>
                <c:pt idx="60">
                  <c:v>31.5</c:v>
                </c:pt>
                <c:pt idx="61">
                  <c:v>31.3491</c:v>
                </c:pt>
                <c:pt idx="62">
                  <c:v>31.212700000000002</c:v>
                </c:pt>
                <c:pt idx="63">
                  <c:v>31.101800000000001</c:v>
                </c:pt>
                <c:pt idx="64">
                  <c:v>31.0273</c:v>
                </c:pt>
                <c:pt idx="65">
                  <c:v>31</c:v>
                </c:pt>
                <c:pt idx="66">
                  <c:v>31.031199999999998</c:v>
                </c:pt>
                <c:pt idx="67">
                  <c:v>31.105599999999999</c:v>
                </c:pt>
                <c:pt idx="68">
                  <c:v>31.194400000000002</c:v>
                </c:pt>
                <c:pt idx="69">
                  <c:v>31.268799999999999</c:v>
                </c:pt>
                <c:pt idx="70">
                  <c:v>31.3</c:v>
                </c:pt>
                <c:pt idx="71">
                  <c:v>30.878</c:v>
                </c:pt>
                <c:pt idx="72">
                  <c:v>29.838100000000001</c:v>
                </c:pt>
                <c:pt idx="73">
                  <c:v>28.519100000000002</c:v>
                </c:pt>
                <c:pt idx="74">
                  <c:v>27.260100000000001</c:v>
                </c:pt>
                <c:pt idx="75">
                  <c:v>26.4</c:v>
                </c:pt>
                <c:pt idx="76">
                  <c:v>25.884599999999999</c:v>
                </c:pt>
                <c:pt idx="77">
                  <c:v>25.435099999999998</c:v>
                </c:pt>
                <c:pt idx="78">
                  <c:v>25.0533</c:v>
                </c:pt>
                <c:pt idx="79">
                  <c:v>24.7409</c:v>
                </c:pt>
                <c:pt idx="80">
                  <c:v>24.5</c:v>
                </c:pt>
                <c:pt idx="81">
                  <c:v>24.3339</c:v>
                </c:pt>
                <c:pt idx="82">
                  <c:v>24.2193</c:v>
                </c:pt>
                <c:pt idx="83">
                  <c:v>24.117699999999999</c:v>
                </c:pt>
                <c:pt idx="84">
                  <c:v>23.9908</c:v>
                </c:pt>
                <c:pt idx="85">
                  <c:v>23.8</c:v>
                </c:pt>
                <c:pt idx="86">
                  <c:v>23.362200000000001</c:v>
                </c:pt>
                <c:pt idx="87">
                  <c:v>22.621300000000002</c:v>
                </c:pt>
                <c:pt idx="88">
                  <c:v>21.729199999999999</c:v>
                </c:pt>
                <c:pt idx="89">
                  <c:v>20.838000000000001</c:v>
                </c:pt>
                <c:pt idx="90">
                  <c:v>20.100000000000001</c:v>
                </c:pt>
                <c:pt idx="91">
                  <c:v>19.537500000000001</c:v>
                </c:pt>
                <c:pt idx="92">
                  <c:v>19.041399999999999</c:v>
                </c:pt>
                <c:pt idx="93">
                  <c:v>18.566600000000001</c:v>
                </c:pt>
                <c:pt idx="94">
                  <c:v>18.067900000000002</c:v>
                </c:pt>
                <c:pt idx="95">
                  <c:v>17.5</c:v>
                </c:pt>
                <c:pt idx="96">
                  <c:v>16.768000000000001</c:v>
                </c:pt>
                <c:pt idx="97">
                  <c:v>15.892899999999999</c:v>
                </c:pt>
                <c:pt idx="98">
                  <c:v>15.0039</c:v>
                </c:pt>
                <c:pt idx="99">
                  <c:v>14.229239098677001</c:v>
                </c:pt>
                <c:pt idx="100">
                  <c:v>13.6893518519</c:v>
                </c:pt>
                <c:pt idx="101">
                  <c:v>13.33169921875</c:v>
                </c:pt>
                <c:pt idx="102">
                  <c:v>12.9949037038086</c:v>
                </c:pt>
                <c:pt idx="103">
                  <c:v>12.710094429912399</c:v>
                </c:pt>
                <c:pt idx="104">
                  <c:v>12.3398</c:v>
                </c:pt>
                <c:pt idx="105">
                  <c:v>12.042633584200001</c:v>
                </c:pt>
                <c:pt idx="106">
                  <c:v>11.674932098590499</c:v>
                </c:pt>
                <c:pt idx="107">
                  <c:v>11.391569921875002</c:v>
                </c:pt>
                <c:pt idx="108">
                  <c:v>11.0372365739057</c:v>
                </c:pt>
                <c:pt idx="109">
                  <c:v>10.905201227271</c:v>
                </c:pt>
                <c:pt idx="110">
                  <c:v>10.6</c:v>
                </c:pt>
                <c:pt idx="111">
                  <c:v>10.4</c:v>
                </c:pt>
                <c:pt idx="112">
                  <c:v>10.1</c:v>
                </c:pt>
                <c:pt idx="113">
                  <c:v>9.8000000000000007</c:v>
                </c:pt>
                <c:pt idx="114">
                  <c:v>9.4</c:v>
                </c:pt>
                <c:pt idx="115">
                  <c:v>9.1</c:v>
                </c:pt>
                <c:pt idx="116">
                  <c:v>8.8000000000000007</c:v>
                </c:pt>
                <c:pt idx="117">
                  <c:v>8.5</c:v>
                </c:pt>
                <c:pt idx="118">
                  <c:v>8.4</c:v>
                </c:pt>
                <c:pt idx="119">
                  <c:v>8.1999999999999993</c:v>
                </c:pt>
                <c:pt idx="120">
                  <c:v>8</c:v>
                </c:pt>
                <c:pt idx="121">
                  <c:v>7.7</c:v>
                </c:pt>
                <c:pt idx="122">
                  <c:v>7.4</c:v>
                </c:pt>
                <c:pt idx="123">
                  <c:v>7</c:v>
                </c:pt>
                <c:pt idx="124">
                  <c:v>6.8</c:v>
                </c:pt>
                <c:pt idx="125">
                  <c:v>6.5</c:v>
                </c:pt>
                <c:pt idx="126">
                  <c:v>6.4</c:v>
                </c:pt>
                <c:pt idx="127">
                  <c:v>6.2</c:v>
                </c:pt>
                <c:pt idx="128">
                  <c:v>6</c:v>
                </c:pt>
                <c:pt idx="129">
                  <c:v>6</c:v>
                </c:pt>
                <c:pt idx="130">
                  <c:v>5.9</c:v>
                </c:pt>
                <c:pt idx="131">
                  <c:v>5.8</c:v>
                </c:pt>
                <c:pt idx="132">
                  <c:v>5.7</c:v>
                </c:pt>
                <c:pt idx="133">
                  <c:v>5.6</c:v>
                </c:pt>
                <c:pt idx="134">
                  <c:v>5.5</c:v>
                </c:pt>
                <c:pt idx="135">
                  <c:v>5.5</c:v>
                </c:pt>
                <c:pt idx="136">
                  <c:v>5.4</c:v>
                </c:pt>
                <c:pt idx="137">
                  <c:v>5.3</c:v>
                </c:pt>
                <c:pt idx="138">
                  <c:v>5.2</c:v>
                </c:pt>
                <c:pt idx="139">
                  <c:v>5.2</c:v>
                </c:pt>
                <c:pt idx="140">
                  <c:v>5.2</c:v>
                </c:pt>
                <c:pt idx="141">
                  <c:v>5.2</c:v>
                </c:pt>
                <c:pt idx="142">
                  <c:v>5.2</c:v>
                </c:pt>
                <c:pt idx="143">
                  <c:v>5.2</c:v>
                </c:pt>
                <c:pt idx="144">
                  <c:v>5.2</c:v>
                </c:pt>
                <c:pt idx="145">
                  <c:v>5.2</c:v>
                </c:pt>
                <c:pt idx="146">
                  <c:v>5.0999999999999996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5.2</c:v>
                </c:pt>
                <c:pt idx="152">
                  <c:v>5.0999999999999996</c:v>
                </c:pt>
                <c:pt idx="153">
                  <c:v>5.2</c:v>
                </c:pt>
                <c:pt idx="154">
                  <c:v>5.4</c:v>
                </c:pt>
                <c:pt idx="155">
                  <c:v>5.5</c:v>
                </c:pt>
                <c:pt idx="156">
                  <c:v>5.6</c:v>
                </c:pt>
                <c:pt idx="157">
                  <c:v>5.7</c:v>
                </c:pt>
                <c:pt idx="158">
                  <c:v>5.8</c:v>
                </c:pt>
                <c:pt idx="159">
                  <c:v>5.9</c:v>
                </c:pt>
                <c:pt idx="160">
                  <c:v>6.1</c:v>
                </c:pt>
                <c:pt idx="161">
                  <c:v>6.1</c:v>
                </c:pt>
                <c:pt idx="162">
                  <c:v>6.1</c:v>
                </c:pt>
                <c:pt idx="163">
                  <c:v>6.1</c:v>
                </c:pt>
                <c:pt idx="164">
                  <c:v>6.1</c:v>
                </c:pt>
                <c:pt idx="165">
                  <c:v>6</c:v>
                </c:pt>
                <c:pt idx="166">
                  <c:v>6.2</c:v>
                </c:pt>
                <c:pt idx="167">
                  <c:v>6.5</c:v>
                </c:pt>
                <c:pt idx="168">
                  <c:v>7.4</c:v>
                </c:pt>
                <c:pt idx="169">
                  <c:v>7.7</c:v>
                </c:pt>
                <c:pt idx="170">
                  <c:v>7.6</c:v>
                </c:pt>
                <c:pt idx="171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78-4165-B5F5-BFF121EA0104}"/>
            </c:ext>
          </c:extLst>
        </c:ser>
        <c:ser>
          <c:idx val="2"/>
          <c:order val="2"/>
          <c:tx>
            <c:strRef>
              <c:f>'Чили-Бриньоли'!$K$2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'Чили-Бриньоли'!$H$3:$H$174</c:f>
              <c:numCache>
                <c:formatCode>General</c:formatCode>
                <c:ptCount val="172"/>
                <c:pt idx="0">
                  <c:v>1852</c:v>
                </c:pt>
                <c:pt idx="1">
                  <c:v>1853</c:v>
                </c:pt>
                <c:pt idx="2">
                  <c:v>1854</c:v>
                </c:pt>
                <c:pt idx="3">
                  <c:v>1855</c:v>
                </c:pt>
                <c:pt idx="4">
                  <c:v>1856</c:v>
                </c:pt>
                <c:pt idx="5">
                  <c:v>1857</c:v>
                </c:pt>
                <c:pt idx="6">
                  <c:v>1858</c:v>
                </c:pt>
                <c:pt idx="7">
                  <c:v>1859</c:v>
                </c:pt>
                <c:pt idx="8">
                  <c:v>1860</c:v>
                </c:pt>
                <c:pt idx="9">
                  <c:v>1861</c:v>
                </c:pt>
                <c:pt idx="10">
                  <c:v>1862</c:v>
                </c:pt>
                <c:pt idx="11">
                  <c:v>1863</c:v>
                </c:pt>
                <c:pt idx="12">
                  <c:v>1864</c:v>
                </c:pt>
                <c:pt idx="13">
                  <c:v>1865</c:v>
                </c:pt>
                <c:pt idx="14">
                  <c:v>1866</c:v>
                </c:pt>
                <c:pt idx="15">
                  <c:v>1867</c:v>
                </c:pt>
                <c:pt idx="16">
                  <c:v>1868</c:v>
                </c:pt>
                <c:pt idx="17">
                  <c:v>1869</c:v>
                </c:pt>
                <c:pt idx="18">
                  <c:v>1870</c:v>
                </c:pt>
                <c:pt idx="19">
                  <c:v>1871</c:v>
                </c:pt>
                <c:pt idx="20">
                  <c:v>1872</c:v>
                </c:pt>
                <c:pt idx="21">
                  <c:v>1873</c:v>
                </c:pt>
                <c:pt idx="22">
                  <c:v>1874</c:v>
                </c:pt>
                <c:pt idx="23">
                  <c:v>1875</c:v>
                </c:pt>
                <c:pt idx="24">
                  <c:v>1876</c:v>
                </c:pt>
                <c:pt idx="25">
                  <c:v>1877</c:v>
                </c:pt>
                <c:pt idx="26">
                  <c:v>1878</c:v>
                </c:pt>
                <c:pt idx="27">
                  <c:v>1879</c:v>
                </c:pt>
                <c:pt idx="28">
                  <c:v>1880</c:v>
                </c:pt>
                <c:pt idx="29">
                  <c:v>1881</c:v>
                </c:pt>
                <c:pt idx="30">
                  <c:v>1882</c:v>
                </c:pt>
                <c:pt idx="31">
                  <c:v>1883</c:v>
                </c:pt>
                <c:pt idx="32">
                  <c:v>1884</c:v>
                </c:pt>
                <c:pt idx="33">
                  <c:v>1885</c:v>
                </c:pt>
                <c:pt idx="34">
                  <c:v>1886</c:v>
                </c:pt>
                <c:pt idx="35">
                  <c:v>1887</c:v>
                </c:pt>
                <c:pt idx="36">
                  <c:v>1888</c:v>
                </c:pt>
                <c:pt idx="37">
                  <c:v>1889</c:v>
                </c:pt>
                <c:pt idx="38">
                  <c:v>1890</c:v>
                </c:pt>
                <c:pt idx="39">
                  <c:v>1891</c:v>
                </c:pt>
                <c:pt idx="40">
                  <c:v>1892</c:v>
                </c:pt>
                <c:pt idx="41">
                  <c:v>1893</c:v>
                </c:pt>
                <c:pt idx="42">
                  <c:v>1894</c:v>
                </c:pt>
                <c:pt idx="43">
                  <c:v>1895</c:v>
                </c:pt>
                <c:pt idx="44">
                  <c:v>1896</c:v>
                </c:pt>
                <c:pt idx="45">
                  <c:v>1897</c:v>
                </c:pt>
                <c:pt idx="46">
                  <c:v>1898</c:v>
                </c:pt>
                <c:pt idx="47">
                  <c:v>1899</c:v>
                </c:pt>
                <c:pt idx="48">
                  <c:v>1900</c:v>
                </c:pt>
                <c:pt idx="49">
                  <c:v>1901</c:v>
                </c:pt>
                <c:pt idx="50">
                  <c:v>1902</c:v>
                </c:pt>
                <c:pt idx="51">
                  <c:v>1903</c:v>
                </c:pt>
                <c:pt idx="52">
                  <c:v>1904</c:v>
                </c:pt>
                <c:pt idx="53">
                  <c:v>1905</c:v>
                </c:pt>
                <c:pt idx="54">
                  <c:v>1906</c:v>
                </c:pt>
                <c:pt idx="55">
                  <c:v>1907</c:v>
                </c:pt>
                <c:pt idx="56">
                  <c:v>1908</c:v>
                </c:pt>
                <c:pt idx="57">
                  <c:v>1909</c:v>
                </c:pt>
                <c:pt idx="58">
                  <c:v>1910</c:v>
                </c:pt>
                <c:pt idx="59">
                  <c:v>1911</c:v>
                </c:pt>
                <c:pt idx="60">
                  <c:v>1912</c:v>
                </c:pt>
                <c:pt idx="61">
                  <c:v>1913</c:v>
                </c:pt>
                <c:pt idx="62">
                  <c:v>1914</c:v>
                </c:pt>
                <c:pt idx="63">
                  <c:v>1915</c:v>
                </c:pt>
                <c:pt idx="64">
                  <c:v>1916</c:v>
                </c:pt>
                <c:pt idx="65">
                  <c:v>1917</c:v>
                </c:pt>
                <c:pt idx="66">
                  <c:v>1918</c:v>
                </c:pt>
                <c:pt idx="67">
                  <c:v>1919</c:v>
                </c:pt>
                <c:pt idx="68">
                  <c:v>1920</c:v>
                </c:pt>
                <c:pt idx="69">
                  <c:v>1921</c:v>
                </c:pt>
                <c:pt idx="70">
                  <c:v>1922</c:v>
                </c:pt>
                <c:pt idx="71">
                  <c:v>1923</c:v>
                </c:pt>
                <c:pt idx="72">
                  <c:v>1924</c:v>
                </c:pt>
                <c:pt idx="73">
                  <c:v>1925</c:v>
                </c:pt>
                <c:pt idx="74">
                  <c:v>1926</c:v>
                </c:pt>
                <c:pt idx="75">
                  <c:v>1927</c:v>
                </c:pt>
                <c:pt idx="76">
                  <c:v>1928</c:v>
                </c:pt>
                <c:pt idx="77">
                  <c:v>1929</c:v>
                </c:pt>
                <c:pt idx="78">
                  <c:v>1930</c:v>
                </c:pt>
                <c:pt idx="79">
                  <c:v>1931</c:v>
                </c:pt>
                <c:pt idx="80">
                  <c:v>1932</c:v>
                </c:pt>
                <c:pt idx="81">
                  <c:v>1933</c:v>
                </c:pt>
                <c:pt idx="82">
                  <c:v>1934</c:v>
                </c:pt>
                <c:pt idx="83">
                  <c:v>1935</c:v>
                </c:pt>
                <c:pt idx="84">
                  <c:v>1936</c:v>
                </c:pt>
                <c:pt idx="85">
                  <c:v>1937</c:v>
                </c:pt>
                <c:pt idx="86">
                  <c:v>1938</c:v>
                </c:pt>
                <c:pt idx="87">
                  <c:v>1939</c:v>
                </c:pt>
                <c:pt idx="88">
                  <c:v>1940</c:v>
                </c:pt>
                <c:pt idx="89">
                  <c:v>1941</c:v>
                </c:pt>
                <c:pt idx="90">
                  <c:v>1942</c:v>
                </c:pt>
                <c:pt idx="91">
                  <c:v>1943</c:v>
                </c:pt>
                <c:pt idx="92">
                  <c:v>1944</c:v>
                </c:pt>
                <c:pt idx="93">
                  <c:v>1945</c:v>
                </c:pt>
                <c:pt idx="94">
                  <c:v>1946</c:v>
                </c:pt>
                <c:pt idx="95">
                  <c:v>1947</c:v>
                </c:pt>
                <c:pt idx="96">
                  <c:v>1948</c:v>
                </c:pt>
                <c:pt idx="97">
                  <c:v>1949</c:v>
                </c:pt>
                <c:pt idx="98">
                  <c:v>1950</c:v>
                </c:pt>
                <c:pt idx="99">
                  <c:v>1951</c:v>
                </c:pt>
                <c:pt idx="100">
                  <c:v>1952</c:v>
                </c:pt>
                <c:pt idx="101">
                  <c:v>1953</c:v>
                </c:pt>
                <c:pt idx="102">
                  <c:v>1954</c:v>
                </c:pt>
                <c:pt idx="103">
                  <c:v>1955</c:v>
                </c:pt>
                <c:pt idx="104">
                  <c:v>1956</c:v>
                </c:pt>
                <c:pt idx="105">
                  <c:v>1957</c:v>
                </c:pt>
                <c:pt idx="106">
                  <c:v>1958</c:v>
                </c:pt>
                <c:pt idx="107">
                  <c:v>1959</c:v>
                </c:pt>
                <c:pt idx="108">
                  <c:v>1960</c:v>
                </c:pt>
                <c:pt idx="109">
                  <c:v>1961</c:v>
                </c:pt>
                <c:pt idx="110">
                  <c:v>1962</c:v>
                </c:pt>
                <c:pt idx="111">
                  <c:v>1963</c:v>
                </c:pt>
                <c:pt idx="112">
                  <c:v>1964</c:v>
                </c:pt>
                <c:pt idx="113">
                  <c:v>1965</c:v>
                </c:pt>
                <c:pt idx="114">
                  <c:v>1966</c:v>
                </c:pt>
                <c:pt idx="115">
                  <c:v>1967</c:v>
                </c:pt>
                <c:pt idx="116">
                  <c:v>1968</c:v>
                </c:pt>
                <c:pt idx="117">
                  <c:v>1969</c:v>
                </c:pt>
                <c:pt idx="118">
                  <c:v>1970</c:v>
                </c:pt>
                <c:pt idx="119">
                  <c:v>1971</c:v>
                </c:pt>
                <c:pt idx="120">
                  <c:v>1972</c:v>
                </c:pt>
                <c:pt idx="121">
                  <c:v>1973</c:v>
                </c:pt>
                <c:pt idx="122">
                  <c:v>1974</c:v>
                </c:pt>
                <c:pt idx="123">
                  <c:v>1975</c:v>
                </c:pt>
                <c:pt idx="124">
                  <c:v>1976</c:v>
                </c:pt>
                <c:pt idx="125">
                  <c:v>1977</c:v>
                </c:pt>
                <c:pt idx="126">
                  <c:v>1978</c:v>
                </c:pt>
                <c:pt idx="127">
                  <c:v>1979</c:v>
                </c:pt>
                <c:pt idx="128">
                  <c:v>1980</c:v>
                </c:pt>
                <c:pt idx="129">
                  <c:v>1981</c:v>
                </c:pt>
                <c:pt idx="130">
                  <c:v>1982</c:v>
                </c:pt>
                <c:pt idx="131">
                  <c:v>1983</c:v>
                </c:pt>
                <c:pt idx="132">
                  <c:v>1984</c:v>
                </c:pt>
                <c:pt idx="133">
                  <c:v>1985</c:v>
                </c:pt>
                <c:pt idx="134">
                  <c:v>1986</c:v>
                </c:pt>
                <c:pt idx="135">
                  <c:v>1987</c:v>
                </c:pt>
                <c:pt idx="136">
                  <c:v>1988</c:v>
                </c:pt>
                <c:pt idx="137">
                  <c:v>1989</c:v>
                </c:pt>
                <c:pt idx="138">
                  <c:v>1990</c:v>
                </c:pt>
                <c:pt idx="139">
                  <c:v>1991</c:v>
                </c:pt>
                <c:pt idx="140">
                  <c:v>1992</c:v>
                </c:pt>
                <c:pt idx="141">
                  <c:v>1993</c:v>
                </c:pt>
                <c:pt idx="142">
                  <c:v>1994</c:v>
                </c:pt>
                <c:pt idx="143">
                  <c:v>1995</c:v>
                </c:pt>
                <c:pt idx="144">
                  <c:v>1996</c:v>
                </c:pt>
                <c:pt idx="145">
                  <c:v>1997</c:v>
                </c:pt>
                <c:pt idx="146">
                  <c:v>1998</c:v>
                </c:pt>
                <c:pt idx="147">
                  <c:v>1999</c:v>
                </c:pt>
                <c:pt idx="148">
                  <c:v>2000</c:v>
                </c:pt>
                <c:pt idx="149">
                  <c:v>2001</c:v>
                </c:pt>
                <c:pt idx="150">
                  <c:v>2002</c:v>
                </c:pt>
                <c:pt idx="151">
                  <c:v>2003</c:v>
                </c:pt>
                <c:pt idx="152">
                  <c:v>2004</c:v>
                </c:pt>
                <c:pt idx="153">
                  <c:v>2005</c:v>
                </c:pt>
                <c:pt idx="154">
                  <c:v>2006</c:v>
                </c:pt>
                <c:pt idx="155">
                  <c:v>2007</c:v>
                </c:pt>
                <c:pt idx="156">
                  <c:v>2008</c:v>
                </c:pt>
                <c:pt idx="157">
                  <c:v>2009</c:v>
                </c:pt>
                <c:pt idx="158">
                  <c:v>2010</c:v>
                </c:pt>
                <c:pt idx="159">
                  <c:v>2011</c:v>
                </c:pt>
                <c:pt idx="160">
                  <c:v>2012</c:v>
                </c:pt>
                <c:pt idx="161">
                  <c:v>2013</c:v>
                </c:pt>
                <c:pt idx="162">
                  <c:v>2014</c:v>
                </c:pt>
                <c:pt idx="163">
                  <c:v>2015</c:v>
                </c:pt>
                <c:pt idx="164">
                  <c:v>2016</c:v>
                </c:pt>
                <c:pt idx="165">
                  <c:v>2017</c:v>
                </c:pt>
                <c:pt idx="166">
                  <c:v>2018</c:v>
                </c:pt>
                <c:pt idx="167">
                  <c:v>2019</c:v>
                </c:pt>
                <c:pt idx="168">
                  <c:v>2020</c:v>
                </c:pt>
                <c:pt idx="169">
                  <c:v>2021</c:v>
                </c:pt>
                <c:pt idx="170">
                  <c:v>2022</c:v>
                </c:pt>
                <c:pt idx="171">
                  <c:v>2023</c:v>
                </c:pt>
              </c:numCache>
            </c:numRef>
          </c:xVal>
          <c:yVal>
            <c:numRef>
              <c:f>'Чили-Бриньоли'!$K$3:$K$174</c:f>
              <c:numCache>
                <c:formatCode>0.0</c:formatCode>
                <c:ptCount val="172"/>
                <c:pt idx="0">
                  <c:v>9.6000000000000014</c:v>
                </c:pt>
                <c:pt idx="1">
                  <c:v>10.514299999999999</c:v>
                </c:pt>
                <c:pt idx="2">
                  <c:v>11.36</c:v>
                </c:pt>
                <c:pt idx="3">
                  <c:v>12.068599999999996</c:v>
                </c:pt>
                <c:pt idx="4">
                  <c:v>12.571400000000004</c:v>
                </c:pt>
                <c:pt idx="5">
                  <c:v>12.799999999999997</c:v>
                </c:pt>
                <c:pt idx="6">
                  <c:v>12.843800000000002</c:v>
                </c:pt>
                <c:pt idx="7">
                  <c:v>12.841000000000001</c:v>
                </c:pt>
                <c:pt idx="8">
                  <c:v>12.796300000000002</c:v>
                </c:pt>
                <c:pt idx="9">
                  <c:v>12.714500000000001</c:v>
                </c:pt>
                <c:pt idx="10">
                  <c:v>12.600000000000001</c:v>
                </c:pt>
                <c:pt idx="11">
                  <c:v>12.423700000000004</c:v>
                </c:pt>
                <c:pt idx="12">
                  <c:v>12.190200000000004</c:v>
                </c:pt>
                <c:pt idx="13">
                  <c:v>11.954799999999999</c:v>
                </c:pt>
                <c:pt idx="14">
                  <c:v>11.7729</c:v>
                </c:pt>
                <c:pt idx="15">
                  <c:v>11.700000000000003</c:v>
                </c:pt>
                <c:pt idx="16">
                  <c:v>11.8752</c:v>
                </c:pt>
                <c:pt idx="17">
                  <c:v>12.297600000000003</c:v>
                </c:pt>
                <c:pt idx="18">
                  <c:v>12.812400000000004</c:v>
                </c:pt>
                <c:pt idx="19">
                  <c:v>13.264800000000001</c:v>
                </c:pt>
                <c:pt idx="20">
                  <c:v>13.5</c:v>
                </c:pt>
                <c:pt idx="21">
                  <c:v>13.308799999999998</c:v>
                </c:pt>
                <c:pt idx="22">
                  <c:v>12.744399999999999</c:v>
                </c:pt>
                <c:pt idx="23">
                  <c:v>12.0456</c:v>
                </c:pt>
                <c:pt idx="24">
                  <c:v>11.4512</c:v>
                </c:pt>
                <c:pt idx="25">
                  <c:v>11.199999999999996</c:v>
                </c:pt>
                <c:pt idx="26">
                  <c:v>11.501600000000003</c:v>
                </c:pt>
                <c:pt idx="27">
                  <c:v>12.220799999999997</c:v>
                </c:pt>
                <c:pt idx="28">
                  <c:v>13.0792</c:v>
                </c:pt>
                <c:pt idx="29">
                  <c:v>13.798400000000001</c:v>
                </c:pt>
                <c:pt idx="30">
                  <c:v>14.100000000000001</c:v>
                </c:pt>
                <c:pt idx="31">
                  <c:v>14.027500000000003</c:v>
                </c:pt>
                <c:pt idx="32">
                  <c:v>13.8504</c:v>
                </c:pt>
                <c:pt idx="33">
                  <c:v>13.629600000000003</c:v>
                </c:pt>
                <c:pt idx="34">
                  <c:v>13.425899999999999</c:v>
                </c:pt>
                <c:pt idx="35">
                  <c:v>13.300000000000004</c:v>
                </c:pt>
                <c:pt idx="36">
                  <c:v>13.241399999999999</c:v>
                </c:pt>
                <c:pt idx="37">
                  <c:v>13.200200000000002</c:v>
                </c:pt>
                <c:pt idx="38">
                  <c:v>13.178400000000003</c:v>
                </c:pt>
                <c:pt idx="39">
                  <c:v>13.177599999999998</c:v>
                </c:pt>
                <c:pt idx="40">
                  <c:v>13.199999999999996</c:v>
                </c:pt>
                <c:pt idx="41">
                  <c:v>13.392499999999998</c:v>
                </c:pt>
                <c:pt idx="42">
                  <c:v>13.795999999999999</c:v>
                </c:pt>
                <c:pt idx="43">
                  <c:v>14.253399999999996</c:v>
                </c:pt>
                <c:pt idx="44">
                  <c:v>14.607099999999999</c:v>
                </c:pt>
                <c:pt idx="45">
                  <c:v>14.7</c:v>
                </c:pt>
                <c:pt idx="46">
                  <c:v>14.526699999999998</c:v>
                </c:pt>
                <c:pt idx="47">
                  <c:v>14.2241</c:v>
                </c:pt>
                <c:pt idx="48">
                  <c:v>13.848199999999999</c:v>
                </c:pt>
                <c:pt idx="49">
                  <c:v>13.454799999999999</c:v>
                </c:pt>
                <c:pt idx="50">
                  <c:v>13.100000000000001</c:v>
                </c:pt>
                <c:pt idx="51">
                  <c:v>12.724700000000002</c:v>
                </c:pt>
                <c:pt idx="52">
                  <c:v>12.286200000000001</c:v>
                </c:pt>
                <c:pt idx="53">
                  <c:v>11.865499999999997</c:v>
                </c:pt>
                <c:pt idx="54">
                  <c:v>11.543199999999999</c:v>
                </c:pt>
                <c:pt idx="55">
                  <c:v>11.399999999999999</c:v>
                </c:pt>
                <c:pt idx="56">
                  <c:v>11.525100000000002</c:v>
                </c:pt>
                <c:pt idx="57">
                  <c:v>11.867100000000001</c:v>
                </c:pt>
                <c:pt idx="58">
                  <c:v>12.296600000000005</c:v>
                </c:pt>
                <c:pt idx="59">
                  <c:v>12.684199999999997</c:v>
                </c:pt>
                <c:pt idx="60">
                  <c:v>12.899999999999999</c:v>
                </c:pt>
                <c:pt idx="61">
                  <c:v>12.928400000000003</c:v>
                </c:pt>
                <c:pt idx="62">
                  <c:v>12.856999999999996</c:v>
                </c:pt>
                <c:pt idx="63">
                  <c:v>12.711299999999998</c:v>
                </c:pt>
                <c:pt idx="64">
                  <c:v>12.517100000000003</c:v>
                </c:pt>
                <c:pt idx="65">
                  <c:v>12.299999999999997</c:v>
                </c:pt>
                <c:pt idx="66">
                  <c:v>12.013600000000004</c:v>
                </c:pt>
                <c:pt idx="67">
                  <c:v>11.648799999999998</c:v>
                </c:pt>
                <c:pt idx="68">
                  <c:v>11.287199999999999</c:v>
                </c:pt>
                <c:pt idx="69">
                  <c:v>11.010400000000004</c:v>
                </c:pt>
                <c:pt idx="70">
                  <c:v>10.900000000000002</c:v>
                </c:pt>
                <c:pt idx="71">
                  <c:v>11.488399999999999</c:v>
                </c:pt>
                <c:pt idx="72">
                  <c:v>12.925099999999997</c:v>
                </c:pt>
                <c:pt idx="73">
                  <c:v>14.717700000000001</c:v>
                </c:pt>
                <c:pt idx="74">
                  <c:v>16.3735</c:v>
                </c:pt>
                <c:pt idx="75">
                  <c:v>17.399999999999999</c:v>
                </c:pt>
                <c:pt idx="76">
                  <c:v>17.617800000000003</c:v>
                </c:pt>
                <c:pt idx="77">
                  <c:v>17.328099999999999</c:v>
                </c:pt>
                <c:pt idx="78">
                  <c:v>16.759500000000003</c:v>
                </c:pt>
                <c:pt idx="79">
                  <c:v>16.140699999999999</c:v>
                </c:pt>
                <c:pt idx="80">
                  <c:v>15.700000000000003</c:v>
                </c:pt>
                <c:pt idx="81">
                  <c:v>15.377800000000001</c:v>
                </c:pt>
                <c:pt idx="82">
                  <c:v>15.019699999999997</c:v>
                </c:pt>
                <c:pt idx="83">
                  <c:v>14.712800000000001</c:v>
                </c:pt>
                <c:pt idx="84">
                  <c:v>14.543900000000001</c:v>
                </c:pt>
                <c:pt idx="85">
                  <c:v>14.599999999999998</c:v>
                </c:pt>
                <c:pt idx="86">
                  <c:v>15.009099999999997</c:v>
                </c:pt>
                <c:pt idx="87">
                  <c:v>15.733999999999998</c:v>
                </c:pt>
                <c:pt idx="88">
                  <c:v>16.614600000000003</c:v>
                </c:pt>
                <c:pt idx="89">
                  <c:v>17.490099999999998</c:v>
                </c:pt>
                <c:pt idx="90">
                  <c:v>18.199999999999996</c:v>
                </c:pt>
                <c:pt idx="91">
                  <c:v>18.609499999999997</c:v>
                </c:pt>
                <c:pt idx="92">
                  <c:v>18.792100000000001</c:v>
                </c:pt>
                <c:pt idx="93">
                  <c:v>18.899900000000002</c:v>
                </c:pt>
                <c:pt idx="94">
                  <c:v>19.085099999999997</c:v>
                </c:pt>
                <c:pt idx="95">
                  <c:v>19.5</c:v>
                </c:pt>
                <c:pt idx="96">
                  <c:v>20.197800000000001</c:v>
                </c:pt>
                <c:pt idx="97">
                  <c:v>21.045200000000001</c:v>
                </c:pt>
                <c:pt idx="98">
                  <c:v>21.913499999999999</c:v>
                </c:pt>
                <c:pt idx="99">
                  <c:v>22.677273114358002</c:v>
                </c:pt>
                <c:pt idx="100">
                  <c:v>23.217746913499994</c:v>
                </c:pt>
                <c:pt idx="101">
                  <c:v>23.644944531250001</c:v>
                </c:pt>
                <c:pt idx="102">
                  <c:v>24.071970370309796</c:v>
                </c:pt>
                <c:pt idx="103">
                  <c:v>24.4092780044348</c:v>
                </c:pt>
                <c:pt idx="104">
                  <c:v>24.779</c:v>
                </c:pt>
                <c:pt idx="105">
                  <c:v>24.803985821800001</c:v>
                </c:pt>
                <c:pt idx="106">
                  <c:v>24.696564197434302</c:v>
                </c:pt>
                <c:pt idx="107">
                  <c:v>24.453848828125004</c:v>
                </c:pt>
                <c:pt idx="108">
                  <c:v>24.311716512292698</c:v>
                </c:pt>
                <c:pt idx="109">
                  <c:v>23.901730350576997</c:v>
                </c:pt>
                <c:pt idx="110">
                  <c:v>23.699999999999996</c:v>
                </c:pt>
                <c:pt idx="111">
                  <c:v>23.300000000000004</c:v>
                </c:pt>
                <c:pt idx="112">
                  <c:v>23</c:v>
                </c:pt>
                <c:pt idx="113">
                  <c:v>22.599999999999998</c:v>
                </c:pt>
                <c:pt idx="114">
                  <c:v>22.299999999999997</c:v>
                </c:pt>
                <c:pt idx="115">
                  <c:v>21.799999999999997</c:v>
                </c:pt>
                <c:pt idx="116">
                  <c:v>21.4</c:v>
                </c:pt>
                <c:pt idx="117">
                  <c:v>21</c:v>
                </c:pt>
                <c:pt idx="118">
                  <c:v>20.399999999999999</c:v>
                </c:pt>
                <c:pt idx="119">
                  <c:v>19.900000000000002</c:v>
                </c:pt>
                <c:pt idx="120">
                  <c:v>19.399999999999999</c:v>
                </c:pt>
                <c:pt idx="121">
                  <c:v>19.100000000000001</c:v>
                </c:pt>
                <c:pt idx="122">
                  <c:v>18.700000000000003</c:v>
                </c:pt>
                <c:pt idx="123">
                  <c:v>18.5</c:v>
                </c:pt>
                <c:pt idx="124">
                  <c:v>18.099999999999998</c:v>
                </c:pt>
                <c:pt idx="125">
                  <c:v>18</c:v>
                </c:pt>
                <c:pt idx="126">
                  <c:v>17.600000000000001</c:v>
                </c:pt>
                <c:pt idx="127">
                  <c:v>17.400000000000002</c:v>
                </c:pt>
                <c:pt idx="128">
                  <c:v>17.2</c:v>
                </c:pt>
                <c:pt idx="129">
                  <c:v>17</c:v>
                </c:pt>
                <c:pt idx="130">
                  <c:v>16.799999999999997</c:v>
                </c:pt>
                <c:pt idx="131">
                  <c:v>16.8</c:v>
                </c:pt>
                <c:pt idx="132">
                  <c:v>16.8</c:v>
                </c:pt>
                <c:pt idx="133">
                  <c:v>16.899999999999999</c:v>
                </c:pt>
                <c:pt idx="134">
                  <c:v>17</c:v>
                </c:pt>
                <c:pt idx="135">
                  <c:v>17</c:v>
                </c:pt>
                <c:pt idx="136">
                  <c:v>17.100000000000001</c:v>
                </c:pt>
                <c:pt idx="137">
                  <c:v>17</c:v>
                </c:pt>
                <c:pt idx="138">
                  <c:v>16.900000000000002</c:v>
                </c:pt>
                <c:pt idx="139">
                  <c:v>16.600000000000001</c:v>
                </c:pt>
                <c:pt idx="140">
                  <c:v>15.8</c:v>
                </c:pt>
                <c:pt idx="141">
                  <c:v>15.2</c:v>
                </c:pt>
                <c:pt idx="142">
                  <c:v>14.600000000000001</c:v>
                </c:pt>
                <c:pt idx="143">
                  <c:v>14.3</c:v>
                </c:pt>
                <c:pt idx="144">
                  <c:v>13.600000000000001</c:v>
                </c:pt>
                <c:pt idx="145">
                  <c:v>12.7</c:v>
                </c:pt>
                <c:pt idx="146">
                  <c:v>12.299999999999999</c:v>
                </c:pt>
                <c:pt idx="147">
                  <c:v>11.7</c:v>
                </c:pt>
                <c:pt idx="148">
                  <c:v>11.3</c:v>
                </c:pt>
                <c:pt idx="149">
                  <c:v>10.9</c:v>
                </c:pt>
                <c:pt idx="150">
                  <c:v>10.199999999999999</c:v>
                </c:pt>
                <c:pt idx="151">
                  <c:v>9.6000000000000014</c:v>
                </c:pt>
                <c:pt idx="152">
                  <c:v>9.3000000000000007</c:v>
                </c:pt>
                <c:pt idx="153">
                  <c:v>9</c:v>
                </c:pt>
                <c:pt idx="154">
                  <c:v>8.6</c:v>
                </c:pt>
                <c:pt idx="155">
                  <c:v>8.6999999999999993</c:v>
                </c:pt>
                <c:pt idx="156">
                  <c:v>8.8000000000000007</c:v>
                </c:pt>
                <c:pt idx="157">
                  <c:v>8.6999999999999993</c:v>
                </c:pt>
                <c:pt idx="158">
                  <c:v>8.3999999999999986</c:v>
                </c:pt>
                <c:pt idx="159">
                  <c:v>8.1</c:v>
                </c:pt>
                <c:pt idx="160">
                  <c:v>7.7000000000000011</c:v>
                </c:pt>
                <c:pt idx="161">
                  <c:v>7.5</c:v>
                </c:pt>
                <c:pt idx="162">
                  <c:v>7.4</c:v>
                </c:pt>
                <c:pt idx="163">
                  <c:v>7</c:v>
                </c:pt>
                <c:pt idx="164">
                  <c:v>6.6</c:v>
                </c:pt>
                <c:pt idx="165">
                  <c:v>5.8000000000000007</c:v>
                </c:pt>
                <c:pt idx="166">
                  <c:v>5.4999999999999991</c:v>
                </c:pt>
                <c:pt idx="167">
                  <c:v>4.4000000000000004</c:v>
                </c:pt>
                <c:pt idx="168">
                  <c:v>2.6999999999999993</c:v>
                </c:pt>
                <c:pt idx="169">
                  <c:v>1.3999999999999995</c:v>
                </c:pt>
                <c:pt idx="170">
                  <c:v>2.0999999999999996</c:v>
                </c:pt>
                <c:pt idx="17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78-4165-B5F5-BFF121EA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821368"/>
        <c:axId val="866821040"/>
      </c:scatterChart>
      <c:valAx>
        <c:axId val="866821368"/>
        <c:scaling>
          <c:orientation val="minMax"/>
          <c:max val="2030"/>
          <c:min val="1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821040"/>
        <c:crosses val="autoZero"/>
        <c:crossBetween val="midCat"/>
        <c:majorUnit val="10"/>
      </c:valAx>
      <c:valAx>
        <c:axId val="86682104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82136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Чили (Колвер + </a:t>
            </a:r>
            <a:r>
              <a:rPr lang="en-US"/>
              <a:t>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'Чили-Колвер'!$B$1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'Чили-Колвер'!$A$2:$A$175</c:f>
              <c:numCache>
                <c:formatCode>General</c:formatCode>
                <c:ptCount val="174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 formatCode="0">
                  <c:v>1853</c:v>
                </c:pt>
                <c:pt idx="4" formatCode="0">
                  <c:v>1854</c:v>
                </c:pt>
                <c:pt idx="5" formatCode="0">
                  <c:v>1855</c:v>
                </c:pt>
                <c:pt idx="6" formatCode="0">
                  <c:v>1856</c:v>
                </c:pt>
                <c:pt idx="7" formatCode="0">
                  <c:v>1857</c:v>
                </c:pt>
                <c:pt idx="8" formatCode="0">
                  <c:v>1858</c:v>
                </c:pt>
                <c:pt idx="9" formatCode="0">
                  <c:v>1859</c:v>
                </c:pt>
                <c:pt idx="10" formatCode="0">
                  <c:v>1860</c:v>
                </c:pt>
                <c:pt idx="11" formatCode="0">
                  <c:v>1861</c:v>
                </c:pt>
                <c:pt idx="12" formatCode="0">
                  <c:v>1862</c:v>
                </c:pt>
                <c:pt idx="13" formatCode="0">
                  <c:v>1863</c:v>
                </c:pt>
                <c:pt idx="14" formatCode="0">
                  <c:v>1864</c:v>
                </c:pt>
                <c:pt idx="15" formatCode="0">
                  <c:v>1865</c:v>
                </c:pt>
                <c:pt idx="16" formatCode="0">
                  <c:v>1866</c:v>
                </c:pt>
                <c:pt idx="17" formatCode="0">
                  <c:v>1867</c:v>
                </c:pt>
                <c:pt idx="18" formatCode="0">
                  <c:v>1868</c:v>
                </c:pt>
                <c:pt idx="19" formatCode="0">
                  <c:v>1869</c:v>
                </c:pt>
                <c:pt idx="20" formatCode="0">
                  <c:v>1870</c:v>
                </c:pt>
                <c:pt idx="21" formatCode="0">
                  <c:v>1871</c:v>
                </c:pt>
                <c:pt idx="22" formatCode="0">
                  <c:v>1872</c:v>
                </c:pt>
                <c:pt idx="23" formatCode="0">
                  <c:v>1873</c:v>
                </c:pt>
                <c:pt idx="24" formatCode="0">
                  <c:v>1874</c:v>
                </c:pt>
                <c:pt idx="25" formatCode="0">
                  <c:v>1875</c:v>
                </c:pt>
                <c:pt idx="26" formatCode="0">
                  <c:v>1876</c:v>
                </c:pt>
                <c:pt idx="27" formatCode="0">
                  <c:v>1877</c:v>
                </c:pt>
                <c:pt idx="28" formatCode="0">
                  <c:v>1878</c:v>
                </c:pt>
                <c:pt idx="29" formatCode="0">
                  <c:v>1879</c:v>
                </c:pt>
                <c:pt idx="30" formatCode="0">
                  <c:v>1880</c:v>
                </c:pt>
                <c:pt idx="31" formatCode="0">
                  <c:v>1881</c:v>
                </c:pt>
                <c:pt idx="32" formatCode="0">
                  <c:v>1882</c:v>
                </c:pt>
                <c:pt idx="33" formatCode="0">
                  <c:v>1883</c:v>
                </c:pt>
                <c:pt idx="34" formatCode="0">
                  <c:v>1884</c:v>
                </c:pt>
                <c:pt idx="35" formatCode="0">
                  <c:v>1885</c:v>
                </c:pt>
                <c:pt idx="36" formatCode="0">
                  <c:v>1886</c:v>
                </c:pt>
                <c:pt idx="37" formatCode="0">
                  <c:v>1887</c:v>
                </c:pt>
                <c:pt idx="38" formatCode="0">
                  <c:v>1888</c:v>
                </c:pt>
                <c:pt idx="39" formatCode="0">
                  <c:v>1889</c:v>
                </c:pt>
                <c:pt idx="40" formatCode="0">
                  <c:v>1890</c:v>
                </c:pt>
                <c:pt idx="41" formatCode="0">
                  <c:v>1891</c:v>
                </c:pt>
                <c:pt idx="42" formatCode="0">
                  <c:v>1892</c:v>
                </c:pt>
                <c:pt idx="43" formatCode="0">
                  <c:v>1893</c:v>
                </c:pt>
                <c:pt idx="44" formatCode="0">
                  <c:v>1894</c:v>
                </c:pt>
                <c:pt idx="45" formatCode="0">
                  <c:v>1895</c:v>
                </c:pt>
                <c:pt idx="46" formatCode="0">
                  <c:v>1896</c:v>
                </c:pt>
                <c:pt idx="47" formatCode="0">
                  <c:v>1897</c:v>
                </c:pt>
                <c:pt idx="48" formatCode="0">
                  <c:v>1898</c:v>
                </c:pt>
                <c:pt idx="49" formatCode="0">
                  <c:v>1899</c:v>
                </c:pt>
                <c:pt idx="50" formatCode="0">
                  <c:v>1900</c:v>
                </c:pt>
                <c:pt idx="51" formatCode="0">
                  <c:v>1901</c:v>
                </c:pt>
                <c:pt idx="52" formatCode="0">
                  <c:v>1902</c:v>
                </c:pt>
                <c:pt idx="53" formatCode="0">
                  <c:v>1903</c:v>
                </c:pt>
                <c:pt idx="54" formatCode="0">
                  <c:v>1904</c:v>
                </c:pt>
                <c:pt idx="55" formatCode="0">
                  <c:v>1905</c:v>
                </c:pt>
                <c:pt idx="56" formatCode="0">
                  <c:v>1906</c:v>
                </c:pt>
                <c:pt idx="57" formatCode="0">
                  <c:v>1907</c:v>
                </c:pt>
                <c:pt idx="58" formatCode="0">
                  <c:v>1908</c:v>
                </c:pt>
                <c:pt idx="59" formatCode="0">
                  <c:v>1909</c:v>
                </c:pt>
                <c:pt idx="60" formatCode="0">
                  <c:v>1910</c:v>
                </c:pt>
                <c:pt idx="61" formatCode="0">
                  <c:v>1911</c:v>
                </c:pt>
                <c:pt idx="62" formatCode="0">
                  <c:v>1912</c:v>
                </c:pt>
                <c:pt idx="63" formatCode="0">
                  <c:v>1913</c:v>
                </c:pt>
                <c:pt idx="64" formatCode="0">
                  <c:v>1914</c:v>
                </c:pt>
                <c:pt idx="65" formatCode="0">
                  <c:v>1915</c:v>
                </c:pt>
                <c:pt idx="66" formatCode="0">
                  <c:v>1916</c:v>
                </c:pt>
                <c:pt idx="67" formatCode="0">
                  <c:v>1917</c:v>
                </c:pt>
                <c:pt idx="68" formatCode="0">
                  <c:v>1918</c:v>
                </c:pt>
                <c:pt idx="69" formatCode="0">
                  <c:v>1919</c:v>
                </c:pt>
                <c:pt idx="70" formatCode="0">
                  <c:v>1920</c:v>
                </c:pt>
                <c:pt idx="71" formatCode="0">
                  <c:v>1921</c:v>
                </c:pt>
                <c:pt idx="72" formatCode="0">
                  <c:v>1922</c:v>
                </c:pt>
                <c:pt idx="73" formatCode="0">
                  <c:v>1923</c:v>
                </c:pt>
                <c:pt idx="74" formatCode="0">
                  <c:v>1924</c:v>
                </c:pt>
                <c:pt idx="75" formatCode="0">
                  <c:v>1925</c:v>
                </c:pt>
                <c:pt idx="76" formatCode="0">
                  <c:v>1926</c:v>
                </c:pt>
                <c:pt idx="77" formatCode="0">
                  <c:v>1927</c:v>
                </c:pt>
                <c:pt idx="78" formatCode="0">
                  <c:v>1928</c:v>
                </c:pt>
                <c:pt idx="79" formatCode="0">
                  <c:v>1929</c:v>
                </c:pt>
                <c:pt idx="80" formatCode="0">
                  <c:v>1930</c:v>
                </c:pt>
                <c:pt idx="81" formatCode="0">
                  <c:v>1931</c:v>
                </c:pt>
                <c:pt idx="82" formatCode="0">
                  <c:v>1932</c:v>
                </c:pt>
                <c:pt idx="83" formatCode="0">
                  <c:v>1933</c:v>
                </c:pt>
                <c:pt idx="84" formatCode="0">
                  <c:v>1934</c:v>
                </c:pt>
                <c:pt idx="85" formatCode="0">
                  <c:v>1935</c:v>
                </c:pt>
                <c:pt idx="86" formatCode="0">
                  <c:v>1936</c:v>
                </c:pt>
                <c:pt idx="87" formatCode="0">
                  <c:v>1937</c:v>
                </c:pt>
                <c:pt idx="88" formatCode="0">
                  <c:v>1938</c:v>
                </c:pt>
                <c:pt idx="89" formatCode="0">
                  <c:v>1939</c:v>
                </c:pt>
                <c:pt idx="90" formatCode="0">
                  <c:v>1940</c:v>
                </c:pt>
                <c:pt idx="91" formatCode="0">
                  <c:v>1941</c:v>
                </c:pt>
                <c:pt idx="92" formatCode="0">
                  <c:v>1942</c:v>
                </c:pt>
                <c:pt idx="93" formatCode="0">
                  <c:v>1943</c:v>
                </c:pt>
                <c:pt idx="94" formatCode="0">
                  <c:v>1944</c:v>
                </c:pt>
                <c:pt idx="95" formatCode="0">
                  <c:v>1945</c:v>
                </c:pt>
                <c:pt idx="96" formatCode="0">
                  <c:v>1946</c:v>
                </c:pt>
                <c:pt idx="97" formatCode="0">
                  <c:v>1947</c:v>
                </c:pt>
                <c:pt idx="98" formatCode="0">
                  <c:v>1948</c:v>
                </c:pt>
                <c:pt idx="99" formatCode="0">
                  <c:v>1949</c:v>
                </c:pt>
                <c:pt idx="100" formatCode="0">
                  <c:v>1950</c:v>
                </c:pt>
                <c:pt idx="101" formatCode="0">
                  <c:v>1951</c:v>
                </c:pt>
                <c:pt idx="102" formatCode="0">
                  <c:v>1952</c:v>
                </c:pt>
                <c:pt idx="103" formatCode="0">
                  <c:v>1953</c:v>
                </c:pt>
                <c:pt idx="104" formatCode="0">
                  <c:v>1954</c:v>
                </c:pt>
                <c:pt idx="105" formatCode="0">
                  <c:v>1955</c:v>
                </c:pt>
                <c:pt idx="106" formatCode="0">
                  <c:v>1956</c:v>
                </c:pt>
                <c:pt idx="107" formatCode="0">
                  <c:v>1957</c:v>
                </c:pt>
                <c:pt idx="108" formatCode="0">
                  <c:v>1958</c:v>
                </c:pt>
                <c:pt idx="109" formatCode="0">
                  <c:v>1959</c:v>
                </c:pt>
                <c:pt idx="110" formatCode="0">
                  <c:v>1960</c:v>
                </c:pt>
                <c:pt idx="111" formatCode="0">
                  <c:v>1961</c:v>
                </c:pt>
                <c:pt idx="112" formatCode="0">
                  <c:v>1962</c:v>
                </c:pt>
                <c:pt idx="113" formatCode="0">
                  <c:v>1963</c:v>
                </c:pt>
                <c:pt idx="114" formatCode="0">
                  <c:v>1964</c:v>
                </c:pt>
                <c:pt idx="115" formatCode="0">
                  <c:v>1965</c:v>
                </c:pt>
                <c:pt idx="116" formatCode="0">
                  <c:v>1966</c:v>
                </c:pt>
                <c:pt idx="117" formatCode="0">
                  <c:v>1967</c:v>
                </c:pt>
                <c:pt idx="118" formatCode="0">
                  <c:v>1968</c:v>
                </c:pt>
                <c:pt idx="119" formatCode="0">
                  <c:v>1969</c:v>
                </c:pt>
                <c:pt idx="120" formatCode="0">
                  <c:v>1970</c:v>
                </c:pt>
                <c:pt idx="121" formatCode="0">
                  <c:v>1971</c:v>
                </c:pt>
                <c:pt idx="122" formatCode="0">
                  <c:v>1972</c:v>
                </c:pt>
                <c:pt idx="123" formatCode="0">
                  <c:v>1973</c:v>
                </c:pt>
                <c:pt idx="124" formatCode="0">
                  <c:v>1974</c:v>
                </c:pt>
                <c:pt idx="125" formatCode="0">
                  <c:v>1975</c:v>
                </c:pt>
                <c:pt idx="126" formatCode="0">
                  <c:v>1976</c:v>
                </c:pt>
                <c:pt idx="127" formatCode="0">
                  <c:v>1977</c:v>
                </c:pt>
                <c:pt idx="128" formatCode="0">
                  <c:v>1978</c:v>
                </c:pt>
                <c:pt idx="129" formatCode="0">
                  <c:v>1979</c:v>
                </c:pt>
                <c:pt idx="130" formatCode="0">
                  <c:v>1980</c:v>
                </c:pt>
                <c:pt idx="131" formatCode="0">
                  <c:v>1981</c:v>
                </c:pt>
                <c:pt idx="132" formatCode="0">
                  <c:v>1982</c:v>
                </c:pt>
                <c:pt idx="133" formatCode="0">
                  <c:v>1983</c:v>
                </c:pt>
                <c:pt idx="134" formatCode="0">
                  <c:v>1984</c:v>
                </c:pt>
                <c:pt idx="135" formatCode="0">
                  <c:v>1985</c:v>
                </c:pt>
                <c:pt idx="136" formatCode="0">
                  <c:v>1986</c:v>
                </c:pt>
                <c:pt idx="137" formatCode="0">
                  <c:v>1987</c:v>
                </c:pt>
                <c:pt idx="138" formatCode="0">
                  <c:v>1988</c:v>
                </c:pt>
                <c:pt idx="139" formatCode="0">
                  <c:v>1989</c:v>
                </c:pt>
                <c:pt idx="140" formatCode="0">
                  <c:v>1990</c:v>
                </c:pt>
                <c:pt idx="141" formatCode="0">
                  <c:v>1991</c:v>
                </c:pt>
                <c:pt idx="142" formatCode="0">
                  <c:v>1992</c:v>
                </c:pt>
                <c:pt idx="143" formatCode="0">
                  <c:v>1993</c:v>
                </c:pt>
                <c:pt idx="144" formatCode="0">
                  <c:v>1994</c:v>
                </c:pt>
                <c:pt idx="145" formatCode="0">
                  <c:v>1995</c:v>
                </c:pt>
                <c:pt idx="146" formatCode="0">
                  <c:v>1996</c:v>
                </c:pt>
                <c:pt idx="147" formatCode="0">
                  <c:v>1997</c:v>
                </c:pt>
                <c:pt idx="148" formatCode="0">
                  <c:v>1998</c:v>
                </c:pt>
                <c:pt idx="149" formatCode="0">
                  <c:v>1999</c:v>
                </c:pt>
                <c:pt idx="150" formatCode="0">
                  <c:v>2000</c:v>
                </c:pt>
                <c:pt idx="151" formatCode="0">
                  <c:v>2001</c:v>
                </c:pt>
                <c:pt idx="152" formatCode="0">
                  <c:v>2002</c:v>
                </c:pt>
                <c:pt idx="153" formatCode="0">
                  <c:v>2003</c:v>
                </c:pt>
                <c:pt idx="154" formatCode="0">
                  <c:v>2004</c:v>
                </c:pt>
                <c:pt idx="155" formatCode="0">
                  <c:v>2005</c:v>
                </c:pt>
                <c:pt idx="156" formatCode="0">
                  <c:v>2006</c:v>
                </c:pt>
                <c:pt idx="157" formatCode="0">
                  <c:v>2007</c:v>
                </c:pt>
                <c:pt idx="158" formatCode="0">
                  <c:v>2008</c:v>
                </c:pt>
                <c:pt idx="159" formatCode="0">
                  <c:v>2009</c:v>
                </c:pt>
                <c:pt idx="160" formatCode="0">
                  <c:v>2010</c:v>
                </c:pt>
                <c:pt idx="161" formatCode="0">
                  <c:v>2011</c:v>
                </c:pt>
                <c:pt idx="162" formatCode="0">
                  <c:v>2012</c:v>
                </c:pt>
                <c:pt idx="163" formatCode="0">
                  <c:v>2013</c:v>
                </c:pt>
                <c:pt idx="164" formatCode="0">
                  <c:v>2014</c:v>
                </c:pt>
                <c:pt idx="165" formatCode="0">
                  <c:v>2015</c:v>
                </c:pt>
                <c:pt idx="166" formatCode="0">
                  <c:v>2016</c:v>
                </c:pt>
                <c:pt idx="167" formatCode="0">
                  <c:v>2017</c:v>
                </c:pt>
                <c:pt idx="168" formatCode="0">
                  <c:v>2018</c:v>
                </c:pt>
                <c:pt idx="169" formatCode="0">
                  <c:v>2019</c:v>
                </c:pt>
                <c:pt idx="170" formatCode="0">
                  <c:v>2020</c:v>
                </c:pt>
                <c:pt idx="171" formatCode="0">
                  <c:v>2021</c:v>
                </c:pt>
                <c:pt idx="172" formatCode="0">
                  <c:v>2022</c:v>
                </c:pt>
                <c:pt idx="173" formatCode="0">
                  <c:v>2023</c:v>
                </c:pt>
              </c:numCache>
            </c:numRef>
          </c:xVal>
          <c:yVal>
            <c:numRef>
              <c:f>'Чили-Колвер'!$B$2:$B$175</c:f>
              <c:numCache>
                <c:formatCode>0.0</c:formatCode>
                <c:ptCount val="174"/>
                <c:pt idx="0">
                  <c:v>43.9</c:v>
                </c:pt>
                <c:pt idx="1">
                  <c:v>44</c:v>
                </c:pt>
                <c:pt idx="2">
                  <c:v>44.4</c:v>
                </c:pt>
                <c:pt idx="3">
                  <c:v>45</c:v>
                </c:pt>
                <c:pt idx="4">
                  <c:v>45.7</c:v>
                </c:pt>
                <c:pt idx="5">
                  <c:v>46.6</c:v>
                </c:pt>
                <c:pt idx="6">
                  <c:v>47.3</c:v>
                </c:pt>
                <c:pt idx="7">
                  <c:v>47.7</c:v>
                </c:pt>
                <c:pt idx="8">
                  <c:v>47.9</c:v>
                </c:pt>
                <c:pt idx="9">
                  <c:v>47.9</c:v>
                </c:pt>
                <c:pt idx="10">
                  <c:v>47.5</c:v>
                </c:pt>
                <c:pt idx="11">
                  <c:v>47.2</c:v>
                </c:pt>
                <c:pt idx="12">
                  <c:v>46.9</c:v>
                </c:pt>
                <c:pt idx="13">
                  <c:v>46.6</c:v>
                </c:pt>
                <c:pt idx="14">
                  <c:v>46.3</c:v>
                </c:pt>
                <c:pt idx="15">
                  <c:v>46</c:v>
                </c:pt>
                <c:pt idx="16">
                  <c:v>45.9</c:v>
                </c:pt>
                <c:pt idx="17">
                  <c:v>46</c:v>
                </c:pt>
                <c:pt idx="18">
                  <c:v>46.3</c:v>
                </c:pt>
                <c:pt idx="19">
                  <c:v>46.9</c:v>
                </c:pt>
                <c:pt idx="20">
                  <c:v>47.6</c:v>
                </c:pt>
                <c:pt idx="21">
                  <c:v>48</c:v>
                </c:pt>
                <c:pt idx="22">
                  <c:v>47.9</c:v>
                </c:pt>
                <c:pt idx="23">
                  <c:v>47.5</c:v>
                </c:pt>
                <c:pt idx="24">
                  <c:v>46.6</c:v>
                </c:pt>
                <c:pt idx="25">
                  <c:v>45.3</c:v>
                </c:pt>
                <c:pt idx="26">
                  <c:v>44.6</c:v>
                </c:pt>
                <c:pt idx="27">
                  <c:v>44.4</c:v>
                </c:pt>
                <c:pt idx="28">
                  <c:v>44.7</c:v>
                </c:pt>
                <c:pt idx="29">
                  <c:v>45.5</c:v>
                </c:pt>
                <c:pt idx="30">
                  <c:v>46.9</c:v>
                </c:pt>
                <c:pt idx="31">
                  <c:v>47.9</c:v>
                </c:pt>
                <c:pt idx="32">
                  <c:v>48.4</c:v>
                </c:pt>
                <c:pt idx="33">
                  <c:v>48.5</c:v>
                </c:pt>
                <c:pt idx="34">
                  <c:v>48.2</c:v>
                </c:pt>
                <c:pt idx="35">
                  <c:v>47.5</c:v>
                </c:pt>
                <c:pt idx="36">
                  <c:v>46.9</c:v>
                </c:pt>
                <c:pt idx="37">
                  <c:v>46.5</c:v>
                </c:pt>
                <c:pt idx="38">
                  <c:v>46.2</c:v>
                </c:pt>
                <c:pt idx="39">
                  <c:v>46.1</c:v>
                </c:pt>
                <c:pt idx="40">
                  <c:v>46.1</c:v>
                </c:pt>
                <c:pt idx="41">
                  <c:v>46.1</c:v>
                </c:pt>
                <c:pt idx="42">
                  <c:v>46</c:v>
                </c:pt>
                <c:pt idx="43">
                  <c:v>45.8</c:v>
                </c:pt>
                <c:pt idx="44">
                  <c:v>45.6</c:v>
                </c:pt>
                <c:pt idx="45">
                  <c:v>45.3</c:v>
                </c:pt>
                <c:pt idx="46">
                  <c:v>45.1</c:v>
                </c:pt>
                <c:pt idx="47">
                  <c:v>45</c:v>
                </c:pt>
                <c:pt idx="48">
                  <c:v>44.8</c:v>
                </c:pt>
                <c:pt idx="49">
                  <c:v>44.8</c:v>
                </c:pt>
                <c:pt idx="50">
                  <c:v>44.7</c:v>
                </c:pt>
                <c:pt idx="51">
                  <c:v>44.7</c:v>
                </c:pt>
                <c:pt idx="52">
                  <c:v>44.7</c:v>
                </c:pt>
                <c:pt idx="53">
                  <c:v>44.7</c:v>
                </c:pt>
                <c:pt idx="54">
                  <c:v>44.7</c:v>
                </c:pt>
                <c:pt idx="55">
                  <c:v>44.6</c:v>
                </c:pt>
                <c:pt idx="56">
                  <c:v>44.6</c:v>
                </c:pt>
                <c:pt idx="57">
                  <c:v>44.6</c:v>
                </c:pt>
                <c:pt idx="58">
                  <c:v>44.6</c:v>
                </c:pt>
                <c:pt idx="59">
                  <c:v>44.6</c:v>
                </c:pt>
                <c:pt idx="60">
                  <c:v>44.6</c:v>
                </c:pt>
                <c:pt idx="61">
                  <c:v>44.5</c:v>
                </c:pt>
                <c:pt idx="62">
                  <c:v>44.4</c:v>
                </c:pt>
                <c:pt idx="63">
                  <c:v>44.3</c:v>
                </c:pt>
                <c:pt idx="64">
                  <c:v>44.2</c:v>
                </c:pt>
                <c:pt idx="65">
                  <c:v>43.9</c:v>
                </c:pt>
                <c:pt idx="66">
                  <c:v>43.7</c:v>
                </c:pt>
                <c:pt idx="67">
                  <c:v>43.4</c:v>
                </c:pt>
                <c:pt idx="68">
                  <c:v>43</c:v>
                </c:pt>
                <c:pt idx="69">
                  <c:v>42.6</c:v>
                </c:pt>
                <c:pt idx="70">
                  <c:v>42.1</c:v>
                </c:pt>
                <c:pt idx="71">
                  <c:v>41.9</c:v>
                </c:pt>
                <c:pt idx="72">
                  <c:v>41.9</c:v>
                </c:pt>
                <c:pt idx="73">
                  <c:v>42.3</c:v>
                </c:pt>
                <c:pt idx="74">
                  <c:v>42.8</c:v>
                </c:pt>
                <c:pt idx="75">
                  <c:v>43.7</c:v>
                </c:pt>
                <c:pt idx="76">
                  <c:v>44.2</c:v>
                </c:pt>
                <c:pt idx="77">
                  <c:v>44.2</c:v>
                </c:pt>
                <c:pt idx="78">
                  <c:v>43.8</c:v>
                </c:pt>
                <c:pt idx="79">
                  <c:v>43.1</c:v>
                </c:pt>
                <c:pt idx="80">
                  <c:v>41.9</c:v>
                </c:pt>
                <c:pt idx="81">
                  <c:v>40.9</c:v>
                </c:pt>
                <c:pt idx="82">
                  <c:v>40</c:v>
                </c:pt>
                <c:pt idx="83">
                  <c:v>39.4</c:v>
                </c:pt>
                <c:pt idx="84">
                  <c:v>38.9</c:v>
                </c:pt>
                <c:pt idx="85">
                  <c:v>38.6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38.5</c:v>
                </c:pt>
                <c:pt idx="91">
                  <c:v>38.5</c:v>
                </c:pt>
                <c:pt idx="92">
                  <c:v>38.4</c:v>
                </c:pt>
                <c:pt idx="93">
                  <c:v>38.200000000000003</c:v>
                </c:pt>
                <c:pt idx="94">
                  <c:v>37.9</c:v>
                </c:pt>
                <c:pt idx="95">
                  <c:v>37.5</c:v>
                </c:pt>
                <c:pt idx="96">
                  <c:v>37.1</c:v>
                </c:pt>
                <c:pt idx="97">
                  <c:v>36.9</c:v>
                </c:pt>
                <c:pt idx="98">
                  <c:v>36.799999999999997</c:v>
                </c:pt>
                <c:pt idx="99">
                  <c:v>36.700000000000003</c:v>
                </c:pt>
                <c:pt idx="100">
                  <c:v>36.799999999999997</c:v>
                </c:pt>
                <c:pt idx="101">
                  <c:v>36.9</c:v>
                </c:pt>
                <c:pt idx="102">
                  <c:v>37</c:v>
                </c:pt>
                <c:pt idx="103">
                  <c:v>37.1</c:v>
                </c:pt>
                <c:pt idx="104">
                  <c:v>37.1</c:v>
                </c:pt>
                <c:pt idx="105">
                  <c:v>37.1</c:v>
                </c:pt>
                <c:pt idx="106">
                  <c:v>37</c:v>
                </c:pt>
                <c:pt idx="107">
                  <c:v>36.700000000000003</c:v>
                </c:pt>
                <c:pt idx="108">
                  <c:v>36.200000000000003</c:v>
                </c:pt>
                <c:pt idx="109">
                  <c:v>35.700000000000003</c:v>
                </c:pt>
                <c:pt idx="110">
                  <c:v>35.299999999999997</c:v>
                </c:pt>
                <c:pt idx="111">
                  <c:v>34.799999999999997</c:v>
                </c:pt>
                <c:pt idx="112">
                  <c:v>34.299999999999997</c:v>
                </c:pt>
                <c:pt idx="113">
                  <c:v>33.700000000000003</c:v>
                </c:pt>
                <c:pt idx="114">
                  <c:v>33.1</c:v>
                </c:pt>
                <c:pt idx="115">
                  <c:v>32.4</c:v>
                </c:pt>
                <c:pt idx="116">
                  <c:v>31.7</c:v>
                </c:pt>
                <c:pt idx="117">
                  <c:v>30.9</c:v>
                </c:pt>
                <c:pt idx="118">
                  <c:v>30.2</c:v>
                </c:pt>
                <c:pt idx="119">
                  <c:v>29.5</c:v>
                </c:pt>
                <c:pt idx="120">
                  <c:v>28.8</c:v>
                </c:pt>
                <c:pt idx="121">
                  <c:v>28.1</c:v>
                </c:pt>
                <c:pt idx="122">
                  <c:v>27.4</c:v>
                </c:pt>
                <c:pt idx="123">
                  <c:v>26.8</c:v>
                </c:pt>
                <c:pt idx="124">
                  <c:v>26.1</c:v>
                </c:pt>
                <c:pt idx="125">
                  <c:v>25.5</c:v>
                </c:pt>
                <c:pt idx="126">
                  <c:v>24.9</c:v>
                </c:pt>
                <c:pt idx="127">
                  <c:v>24.5</c:v>
                </c:pt>
                <c:pt idx="128">
                  <c:v>24</c:v>
                </c:pt>
                <c:pt idx="129">
                  <c:v>23.6</c:v>
                </c:pt>
                <c:pt idx="130">
                  <c:v>23.2</c:v>
                </c:pt>
                <c:pt idx="131">
                  <c:v>23</c:v>
                </c:pt>
                <c:pt idx="132">
                  <c:v>22.7</c:v>
                </c:pt>
                <c:pt idx="133">
                  <c:v>22.6</c:v>
                </c:pt>
                <c:pt idx="134">
                  <c:v>22.5</c:v>
                </c:pt>
                <c:pt idx="135">
                  <c:v>22.5</c:v>
                </c:pt>
                <c:pt idx="136">
                  <c:v>22.5</c:v>
                </c:pt>
                <c:pt idx="137">
                  <c:v>22.5</c:v>
                </c:pt>
                <c:pt idx="138">
                  <c:v>22.5</c:v>
                </c:pt>
                <c:pt idx="139">
                  <c:v>22.3</c:v>
                </c:pt>
                <c:pt idx="140">
                  <c:v>22.1</c:v>
                </c:pt>
                <c:pt idx="141">
                  <c:v>21.8</c:v>
                </c:pt>
                <c:pt idx="142">
                  <c:v>21</c:v>
                </c:pt>
                <c:pt idx="143">
                  <c:v>20.399999999999999</c:v>
                </c:pt>
                <c:pt idx="144">
                  <c:v>19.8</c:v>
                </c:pt>
                <c:pt idx="145">
                  <c:v>19.5</c:v>
                </c:pt>
                <c:pt idx="146">
                  <c:v>18.8</c:v>
                </c:pt>
                <c:pt idx="147">
                  <c:v>17.899999999999999</c:v>
                </c:pt>
                <c:pt idx="148">
                  <c:v>17.399999999999999</c:v>
                </c:pt>
                <c:pt idx="149">
                  <c:v>16.7</c:v>
                </c:pt>
                <c:pt idx="150">
                  <c:v>16.3</c:v>
                </c:pt>
                <c:pt idx="151">
                  <c:v>15.9</c:v>
                </c:pt>
                <c:pt idx="152">
                  <c:v>15.2</c:v>
                </c:pt>
                <c:pt idx="153">
                  <c:v>14.8</c:v>
                </c:pt>
                <c:pt idx="154">
                  <c:v>14.4</c:v>
                </c:pt>
                <c:pt idx="155">
                  <c:v>14.2</c:v>
                </c:pt>
                <c:pt idx="156">
                  <c:v>14</c:v>
                </c:pt>
                <c:pt idx="157">
                  <c:v>14.2</c:v>
                </c:pt>
                <c:pt idx="158">
                  <c:v>14.4</c:v>
                </c:pt>
                <c:pt idx="159">
                  <c:v>14.4</c:v>
                </c:pt>
                <c:pt idx="160">
                  <c:v>14.2</c:v>
                </c:pt>
                <c:pt idx="161">
                  <c:v>14</c:v>
                </c:pt>
                <c:pt idx="162">
                  <c:v>13.8</c:v>
                </c:pt>
                <c:pt idx="163">
                  <c:v>13.6</c:v>
                </c:pt>
                <c:pt idx="164">
                  <c:v>13.5</c:v>
                </c:pt>
                <c:pt idx="165">
                  <c:v>13.1</c:v>
                </c:pt>
                <c:pt idx="166">
                  <c:v>12.7</c:v>
                </c:pt>
                <c:pt idx="167">
                  <c:v>11.8</c:v>
                </c:pt>
                <c:pt idx="168">
                  <c:v>11.7</c:v>
                </c:pt>
                <c:pt idx="169">
                  <c:v>10.9</c:v>
                </c:pt>
                <c:pt idx="170">
                  <c:v>10.1</c:v>
                </c:pt>
                <c:pt idx="171">
                  <c:v>9.1</c:v>
                </c:pt>
                <c:pt idx="172">
                  <c:v>9.6999999999999993</c:v>
                </c:pt>
                <c:pt idx="17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7-43B2-B900-0893D8588F35}"/>
            </c:ext>
          </c:extLst>
        </c:ser>
        <c:ser>
          <c:idx val="1"/>
          <c:order val="1"/>
          <c:tx>
            <c:strRef>
              <c:f>'Чили-Колвер'!$C$1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'Чили-Колвер'!$A$2:$A$175</c:f>
              <c:numCache>
                <c:formatCode>General</c:formatCode>
                <c:ptCount val="174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 formatCode="0">
                  <c:v>1853</c:v>
                </c:pt>
                <c:pt idx="4" formatCode="0">
                  <c:v>1854</c:v>
                </c:pt>
                <c:pt idx="5" formatCode="0">
                  <c:v>1855</c:v>
                </c:pt>
                <c:pt idx="6" formatCode="0">
                  <c:v>1856</c:v>
                </c:pt>
                <c:pt idx="7" formatCode="0">
                  <c:v>1857</c:v>
                </c:pt>
                <c:pt idx="8" formatCode="0">
                  <c:v>1858</c:v>
                </c:pt>
                <c:pt idx="9" formatCode="0">
                  <c:v>1859</c:v>
                </c:pt>
                <c:pt idx="10" formatCode="0">
                  <c:v>1860</c:v>
                </c:pt>
                <c:pt idx="11" formatCode="0">
                  <c:v>1861</c:v>
                </c:pt>
                <c:pt idx="12" formatCode="0">
                  <c:v>1862</c:v>
                </c:pt>
                <c:pt idx="13" formatCode="0">
                  <c:v>1863</c:v>
                </c:pt>
                <c:pt idx="14" formatCode="0">
                  <c:v>1864</c:v>
                </c:pt>
                <c:pt idx="15" formatCode="0">
                  <c:v>1865</c:v>
                </c:pt>
                <c:pt idx="16" formatCode="0">
                  <c:v>1866</c:v>
                </c:pt>
                <c:pt idx="17" formatCode="0">
                  <c:v>1867</c:v>
                </c:pt>
                <c:pt idx="18" formatCode="0">
                  <c:v>1868</c:v>
                </c:pt>
                <c:pt idx="19" formatCode="0">
                  <c:v>1869</c:v>
                </c:pt>
                <c:pt idx="20" formatCode="0">
                  <c:v>1870</c:v>
                </c:pt>
                <c:pt idx="21" formatCode="0">
                  <c:v>1871</c:v>
                </c:pt>
                <c:pt idx="22" formatCode="0">
                  <c:v>1872</c:v>
                </c:pt>
                <c:pt idx="23" formatCode="0">
                  <c:v>1873</c:v>
                </c:pt>
                <c:pt idx="24" formatCode="0">
                  <c:v>1874</c:v>
                </c:pt>
                <c:pt idx="25" formatCode="0">
                  <c:v>1875</c:v>
                </c:pt>
                <c:pt idx="26" formatCode="0">
                  <c:v>1876</c:v>
                </c:pt>
                <c:pt idx="27" formatCode="0">
                  <c:v>1877</c:v>
                </c:pt>
                <c:pt idx="28" formatCode="0">
                  <c:v>1878</c:v>
                </c:pt>
                <c:pt idx="29" formatCode="0">
                  <c:v>1879</c:v>
                </c:pt>
                <c:pt idx="30" formatCode="0">
                  <c:v>1880</c:v>
                </c:pt>
                <c:pt idx="31" formatCode="0">
                  <c:v>1881</c:v>
                </c:pt>
                <c:pt idx="32" formatCode="0">
                  <c:v>1882</c:v>
                </c:pt>
                <c:pt idx="33" formatCode="0">
                  <c:v>1883</c:v>
                </c:pt>
                <c:pt idx="34" formatCode="0">
                  <c:v>1884</c:v>
                </c:pt>
                <c:pt idx="35" formatCode="0">
                  <c:v>1885</c:v>
                </c:pt>
                <c:pt idx="36" formatCode="0">
                  <c:v>1886</c:v>
                </c:pt>
                <c:pt idx="37" formatCode="0">
                  <c:v>1887</c:v>
                </c:pt>
                <c:pt idx="38" formatCode="0">
                  <c:v>1888</c:v>
                </c:pt>
                <c:pt idx="39" formatCode="0">
                  <c:v>1889</c:v>
                </c:pt>
                <c:pt idx="40" formatCode="0">
                  <c:v>1890</c:v>
                </c:pt>
                <c:pt idx="41" formatCode="0">
                  <c:v>1891</c:v>
                </c:pt>
                <c:pt idx="42" formatCode="0">
                  <c:v>1892</c:v>
                </c:pt>
                <c:pt idx="43" formatCode="0">
                  <c:v>1893</c:v>
                </c:pt>
                <c:pt idx="44" formatCode="0">
                  <c:v>1894</c:v>
                </c:pt>
                <c:pt idx="45" formatCode="0">
                  <c:v>1895</c:v>
                </c:pt>
                <c:pt idx="46" formatCode="0">
                  <c:v>1896</c:v>
                </c:pt>
                <c:pt idx="47" formatCode="0">
                  <c:v>1897</c:v>
                </c:pt>
                <c:pt idx="48" formatCode="0">
                  <c:v>1898</c:v>
                </c:pt>
                <c:pt idx="49" formatCode="0">
                  <c:v>1899</c:v>
                </c:pt>
                <c:pt idx="50" formatCode="0">
                  <c:v>1900</c:v>
                </c:pt>
                <c:pt idx="51" formatCode="0">
                  <c:v>1901</c:v>
                </c:pt>
                <c:pt idx="52" formatCode="0">
                  <c:v>1902</c:v>
                </c:pt>
                <c:pt idx="53" formatCode="0">
                  <c:v>1903</c:v>
                </c:pt>
                <c:pt idx="54" formatCode="0">
                  <c:v>1904</c:v>
                </c:pt>
                <c:pt idx="55" formatCode="0">
                  <c:v>1905</c:v>
                </c:pt>
                <c:pt idx="56" formatCode="0">
                  <c:v>1906</c:v>
                </c:pt>
                <c:pt idx="57" formatCode="0">
                  <c:v>1907</c:v>
                </c:pt>
                <c:pt idx="58" formatCode="0">
                  <c:v>1908</c:v>
                </c:pt>
                <c:pt idx="59" formatCode="0">
                  <c:v>1909</c:v>
                </c:pt>
                <c:pt idx="60" formatCode="0">
                  <c:v>1910</c:v>
                </c:pt>
                <c:pt idx="61" formatCode="0">
                  <c:v>1911</c:v>
                </c:pt>
                <c:pt idx="62" formatCode="0">
                  <c:v>1912</c:v>
                </c:pt>
                <c:pt idx="63" formatCode="0">
                  <c:v>1913</c:v>
                </c:pt>
                <c:pt idx="64" formatCode="0">
                  <c:v>1914</c:v>
                </c:pt>
                <c:pt idx="65" formatCode="0">
                  <c:v>1915</c:v>
                </c:pt>
                <c:pt idx="66" formatCode="0">
                  <c:v>1916</c:v>
                </c:pt>
                <c:pt idx="67" formatCode="0">
                  <c:v>1917</c:v>
                </c:pt>
                <c:pt idx="68" formatCode="0">
                  <c:v>1918</c:v>
                </c:pt>
                <c:pt idx="69" formatCode="0">
                  <c:v>1919</c:v>
                </c:pt>
                <c:pt idx="70" formatCode="0">
                  <c:v>1920</c:v>
                </c:pt>
                <c:pt idx="71" formatCode="0">
                  <c:v>1921</c:v>
                </c:pt>
                <c:pt idx="72" formatCode="0">
                  <c:v>1922</c:v>
                </c:pt>
                <c:pt idx="73" formatCode="0">
                  <c:v>1923</c:v>
                </c:pt>
                <c:pt idx="74" formatCode="0">
                  <c:v>1924</c:v>
                </c:pt>
                <c:pt idx="75" formatCode="0">
                  <c:v>1925</c:v>
                </c:pt>
                <c:pt idx="76" formatCode="0">
                  <c:v>1926</c:v>
                </c:pt>
                <c:pt idx="77" formatCode="0">
                  <c:v>1927</c:v>
                </c:pt>
                <c:pt idx="78" formatCode="0">
                  <c:v>1928</c:v>
                </c:pt>
                <c:pt idx="79" formatCode="0">
                  <c:v>1929</c:v>
                </c:pt>
                <c:pt idx="80" formatCode="0">
                  <c:v>1930</c:v>
                </c:pt>
                <c:pt idx="81" formatCode="0">
                  <c:v>1931</c:v>
                </c:pt>
                <c:pt idx="82" formatCode="0">
                  <c:v>1932</c:v>
                </c:pt>
                <c:pt idx="83" formatCode="0">
                  <c:v>1933</c:v>
                </c:pt>
                <c:pt idx="84" formatCode="0">
                  <c:v>1934</c:v>
                </c:pt>
                <c:pt idx="85" formatCode="0">
                  <c:v>1935</c:v>
                </c:pt>
                <c:pt idx="86" formatCode="0">
                  <c:v>1936</c:v>
                </c:pt>
                <c:pt idx="87" formatCode="0">
                  <c:v>1937</c:v>
                </c:pt>
                <c:pt idx="88" formatCode="0">
                  <c:v>1938</c:v>
                </c:pt>
                <c:pt idx="89" formatCode="0">
                  <c:v>1939</c:v>
                </c:pt>
                <c:pt idx="90" formatCode="0">
                  <c:v>1940</c:v>
                </c:pt>
                <c:pt idx="91" formatCode="0">
                  <c:v>1941</c:v>
                </c:pt>
                <c:pt idx="92" formatCode="0">
                  <c:v>1942</c:v>
                </c:pt>
                <c:pt idx="93" formatCode="0">
                  <c:v>1943</c:v>
                </c:pt>
                <c:pt idx="94" formatCode="0">
                  <c:v>1944</c:v>
                </c:pt>
                <c:pt idx="95" formatCode="0">
                  <c:v>1945</c:v>
                </c:pt>
                <c:pt idx="96" formatCode="0">
                  <c:v>1946</c:v>
                </c:pt>
                <c:pt idx="97" formatCode="0">
                  <c:v>1947</c:v>
                </c:pt>
                <c:pt idx="98" formatCode="0">
                  <c:v>1948</c:v>
                </c:pt>
                <c:pt idx="99" formatCode="0">
                  <c:v>1949</c:v>
                </c:pt>
                <c:pt idx="100" formatCode="0">
                  <c:v>1950</c:v>
                </c:pt>
                <c:pt idx="101" formatCode="0">
                  <c:v>1951</c:v>
                </c:pt>
                <c:pt idx="102" formatCode="0">
                  <c:v>1952</c:v>
                </c:pt>
                <c:pt idx="103" formatCode="0">
                  <c:v>1953</c:v>
                </c:pt>
                <c:pt idx="104" formatCode="0">
                  <c:v>1954</c:v>
                </c:pt>
                <c:pt idx="105" formatCode="0">
                  <c:v>1955</c:v>
                </c:pt>
                <c:pt idx="106" formatCode="0">
                  <c:v>1956</c:v>
                </c:pt>
                <c:pt idx="107" formatCode="0">
                  <c:v>1957</c:v>
                </c:pt>
                <c:pt idx="108" formatCode="0">
                  <c:v>1958</c:v>
                </c:pt>
                <c:pt idx="109" formatCode="0">
                  <c:v>1959</c:v>
                </c:pt>
                <c:pt idx="110" formatCode="0">
                  <c:v>1960</c:v>
                </c:pt>
                <c:pt idx="111" formatCode="0">
                  <c:v>1961</c:v>
                </c:pt>
                <c:pt idx="112" formatCode="0">
                  <c:v>1962</c:v>
                </c:pt>
                <c:pt idx="113" formatCode="0">
                  <c:v>1963</c:v>
                </c:pt>
                <c:pt idx="114" formatCode="0">
                  <c:v>1964</c:v>
                </c:pt>
                <c:pt idx="115" formatCode="0">
                  <c:v>1965</c:v>
                </c:pt>
                <c:pt idx="116" formatCode="0">
                  <c:v>1966</c:v>
                </c:pt>
                <c:pt idx="117" formatCode="0">
                  <c:v>1967</c:v>
                </c:pt>
                <c:pt idx="118" formatCode="0">
                  <c:v>1968</c:v>
                </c:pt>
                <c:pt idx="119" formatCode="0">
                  <c:v>1969</c:v>
                </c:pt>
                <c:pt idx="120" formatCode="0">
                  <c:v>1970</c:v>
                </c:pt>
                <c:pt idx="121" formatCode="0">
                  <c:v>1971</c:v>
                </c:pt>
                <c:pt idx="122" formatCode="0">
                  <c:v>1972</c:v>
                </c:pt>
                <c:pt idx="123" formatCode="0">
                  <c:v>1973</c:v>
                </c:pt>
                <c:pt idx="124" formatCode="0">
                  <c:v>1974</c:v>
                </c:pt>
                <c:pt idx="125" formatCode="0">
                  <c:v>1975</c:v>
                </c:pt>
                <c:pt idx="126" formatCode="0">
                  <c:v>1976</c:v>
                </c:pt>
                <c:pt idx="127" formatCode="0">
                  <c:v>1977</c:v>
                </c:pt>
                <c:pt idx="128" formatCode="0">
                  <c:v>1978</c:v>
                </c:pt>
                <c:pt idx="129" formatCode="0">
                  <c:v>1979</c:v>
                </c:pt>
                <c:pt idx="130" formatCode="0">
                  <c:v>1980</c:v>
                </c:pt>
                <c:pt idx="131" formatCode="0">
                  <c:v>1981</c:v>
                </c:pt>
                <c:pt idx="132" formatCode="0">
                  <c:v>1982</c:v>
                </c:pt>
                <c:pt idx="133" formatCode="0">
                  <c:v>1983</c:v>
                </c:pt>
                <c:pt idx="134" formatCode="0">
                  <c:v>1984</c:v>
                </c:pt>
                <c:pt idx="135" formatCode="0">
                  <c:v>1985</c:v>
                </c:pt>
                <c:pt idx="136" formatCode="0">
                  <c:v>1986</c:v>
                </c:pt>
                <c:pt idx="137" formatCode="0">
                  <c:v>1987</c:v>
                </c:pt>
                <c:pt idx="138" formatCode="0">
                  <c:v>1988</c:v>
                </c:pt>
                <c:pt idx="139" formatCode="0">
                  <c:v>1989</c:v>
                </c:pt>
                <c:pt idx="140" formatCode="0">
                  <c:v>1990</c:v>
                </c:pt>
                <c:pt idx="141" formatCode="0">
                  <c:v>1991</c:v>
                </c:pt>
                <c:pt idx="142" formatCode="0">
                  <c:v>1992</c:v>
                </c:pt>
                <c:pt idx="143" formatCode="0">
                  <c:v>1993</c:v>
                </c:pt>
                <c:pt idx="144" formatCode="0">
                  <c:v>1994</c:v>
                </c:pt>
                <c:pt idx="145" formatCode="0">
                  <c:v>1995</c:v>
                </c:pt>
                <c:pt idx="146" formatCode="0">
                  <c:v>1996</c:v>
                </c:pt>
                <c:pt idx="147" formatCode="0">
                  <c:v>1997</c:v>
                </c:pt>
                <c:pt idx="148" formatCode="0">
                  <c:v>1998</c:v>
                </c:pt>
                <c:pt idx="149" formatCode="0">
                  <c:v>1999</c:v>
                </c:pt>
                <c:pt idx="150" formatCode="0">
                  <c:v>2000</c:v>
                </c:pt>
                <c:pt idx="151" formatCode="0">
                  <c:v>2001</c:v>
                </c:pt>
                <c:pt idx="152" formatCode="0">
                  <c:v>2002</c:v>
                </c:pt>
                <c:pt idx="153" formatCode="0">
                  <c:v>2003</c:v>
                </c:pt>
                <c:pt idx="154" formatCode="0">
                  <c:v>2004</c:v>
                </c:pt>
                <c:pt idx="155" formatCode="0">
                  <c:v>2005</c:v>
                </c:pt>
                <c:pt idx="156" formatCode="0">
                  <c:v>2006</c:v>
                </c:pt>
                <c:pt idx="157" formatCode="0">
                  <c:v>2007</c:v>
                </c:pt>
                <c:pt idx="158" formatCode="0">
                  <c:v>2008</c:v>
                </c:pt>
                <c:pt idx="159" formatCode="0">
                  <c:v>2009</c:v>
                </c:pt>
                <c:pt idx="160" formatCode="0">
                  <c:v>2010</c:v>
                </c:pt>
                <c:pt idx="161" formatCode="0">
                  <c:v>2011</c:v>
                </c:pt>
                <c:pt idx="162" formatCode="0">
                  <c:v>2012</c:v>
                </c:pt>
                <c:pt idx="163" formatCode="0">
                  <c:v>2013</c:v>
                </c:pt>
                <c:pt idx="164" formatCode="0">
                  <c:v>2014</c:v>
                </c:pt>
                <c:pt idx="165" formatCode="0">
                  <c:v>2015</c:v>
                </c:pt>
                <c:pt idx="166" formatCode="0">
                  <c:v>2016</c:v>
                </c:pt>
                <c:pt idx="167" formatCode="0">
                  <c:v>2017</c:v>
                </c:pt>
                <c:pt idx="168" formatCode="0">
                  <c:v>2018</c:v>
                </c:pt>
                <c:pt idx="169" formatCode="0">
                  <c:v>2019</c:v>
                </c:pt>
                <c:pt idx="170" formatCode="0">
                  <c:v>2020</c:v>
                </c:pt>
                <c:pt idx="171" formatCode="0">
                  <c:v>2021</c:v>
                </c:pt>
                <c:pt idx="172" formatCode="0">
                  <c:v>2022</c:v>
                </c:pt>
                <c:pt idx="173" formatCode="0">
                  <c:v>2023</c:v>
                </c:pt>
              </c:numCache>
            </c:numRef>
          </c:xVal>
          <c:yVal>
            <c:numRef>
              <c:f>'Чили-Колвер'!$C$2:$C$175</c:f>
              <c:numCache>
                <c:formatCode>0.0</c:formatCode>
                <c:ptCount val="17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34.9</c:v>
                </c:pt>
                <c:pt idx="5">
                  <c:v>34.9</c:v>
                </c:pt>
                <c:pt idx="6">
                  <c:v>34.799999999999997</c:v>
                </c:pt>
                <c:pt idx="7">
                  <c:v>34.700000000000003</c:v>
                </c:pt>
                <c:pt idx="8">
                  <c:v>34.6</c:v>
                </c:pt>
                <c:pt idx="9">
                  <c:v>34.5</c:v>
                </c:pt>
                <c:pt idx="10">
                  <c:v>34.4</c:v>
                </c:pt>
                <c:pt idx="11">
                  <c:v>34.299999999999997</c:v>
                </c:pt>
                <c:pt idx="12">
                  <c:v>34.200000000000003</c:v>
                </c:pt>
                <c:pt idx="13">
                  <c:v>34.299999999999997</c:v>
                </c:pt>
                <c:pt idx="14">
                  <c:v>34.299999999999997</c:v>
                </c:pt>
                <c:pt idx="15">
                  <c:v>34.5</c:v>
                </c:pt>
                <c:pt idx="16">
                  <c:v>34.5</c:v>
                </c:pt>
                <c:pt idx="17">
                  <c:v>34.6</c:v>
                </c:pt>
                <c:pt idx="18">
                  <c:v>34.5</c:v>
                </c:pt>
                <c:pt idx="19">
                  <c:v>34.4</c:v>
                </c:pt>
                <c:pt idx="20">
                  <c:v>34.299999999999997</c:v>
                </c:pt>
                <c:pt idx="21">
                  <c:v>34.1</c:v>
                </c:pt>
                <c:pt idx="22">
                  <c:v>34</c:v>
                </c:pt>
                <c:pt idx="23">
                  <c:v>33.9</c:v>
                </c:pt>
                <c:pt idx="24">
                  <c:v>33.799999999999997</c:v>
                </c:pt>
                <c:pt idx="25">
                  <c:v>33.700000000000003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33.799999999999997</c:v>
                </c:pt>
                <c:pt idx="30">
                  <c:v>33.9</c:v>
                </c:pt>
                <c:pt idx="31">
                  <c:v>34</c:v>
                </c:pt>
                <c:pt idx="32">
                  <c:v>34</c:v>
                </c:pt>
                <c:pt idx="33">
                  <c:v>33.9</c:v>
                </c:pt>
                <c:pt idx="34">
                  <c:v>33.700000000000003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33.200000000000003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33.299999999999997</c:v>
                </c:pt>
                <c:pt idx="41">
                  <c:v>33.200000000000003</c:v>
                </c:pt>
                <c:pt idx="42">
                  <c:v>32.9</c:v>
                </c:pt>
                <c:pt idx="43">
                  <c:v>32.4</c:v>
                </c:pt>
                <c:pt idx="44">
                  <c:v>31.8</c:v>
                </c:pt>
                <c:pt idx="45">
                  <c:v>30.9</c:v>
                </c:pt>
                <c:pt idx="46">
                  <c:v>30.4</c:v>
                </c:pt>
                <c:pt idx="47">
                  <c:v>30.1</c:v>
                </c:pt>
                <c:pt idx="48">
                  <c:v>30</c:v>
                </c:pt>
                <c:pt idx="49">
                  <c:v>30.2</c:v>
                </c:pt>
                <c:pt idx="50">
                  <c:v>30.6</c:v>
                </c:pt>
                <c:pt idx="51">
                  <c:v>31.1</c:v>
                </c:pt>
                <c:pt idx="52">
                  <c:v>31.6</c:v>
                </c:pt>
                <c:pt idx="53">
                  <c:v>32.1</c:v>
                </c:pt>
                <c:pt idx="54">
                  <c:v>32.6</c:v>
                </c:pt>
                <c:pt idx="55">
                  <c:v>33.1</c:v>
                </c:pt>
                <c:pt idx="56">
                  <c:v>33.4</c:v>
                </c:pt>
                <c:pt idx="57">
                  <c:v>33.4</c:v>
                </c:pt>
                <c:pt idx="58">
                  <c:v>33.299999999999997</c:v>
                </c:pt>
                <c:pt idx="59">
                  <c:v>32.9</c:v>
                </c:pt>
                <c:pt idx="60">
                  <c:v>32.299999999999997</c:v>
                </c:pt>
                <c:pt idx="61">
                  <c:v>31.8</c:v>
                </c:pt>
                <c:pt idx="62">
                  <c:v>31.4</c:v>
                </c:pt>
                <c:pt idx="63">
                  <c:v>31.1</c:v>
                </c:pt>
                <c:pt idx="64">
                  <c:v>30.9</c:v>
                </c:pt>
                <c:pt idx="65">
                  <c:v>30.8</c:v>
                </c:pt>
                <c:pt idx="66">
                  <c:v>30.8</c:v>
                </c:pt>
                <c:pt idx="67">
                  <c:v>30.9</c:v>
                </c:pt>
                <c:pt idx="68">
                  <c:v>31.1</c:v>
                </c:pt>
                <c:pt idx="69">
                  <c:v>31.5</c:v>
                </c:pt>
                <c:pt idx="70">
                  <c:v>32</c:v>
                </c:pt>
                <c:pt idx="71">
                  <c:v>32</c:v>
                </c:pt>
                <c:pt idx="72">
                  <c:v>31.7</c:v>
                </c:pt>
                <c:pt idx="73">
                  <c:v>31</c:v>
                </c:pt>
                <c:pt idx="74">
                  <c:v>29.9</c:v>
                </c:pt>
                <c:pt idx="75">
                  <c:v>28.4</c:v>
                </c:pt>
                <c:pt idx="76">
                  <c:v>27.2</c:v>
                </c:pt>
                <c:pt idx="77">
                  <c:v>26.2</c:v>
                </c:pt>
                <c:pt idx="78">
                  <c:v>25.5</c:v>
                </c:pt>
                <c:pt idx="79">
                  <c:v>25</c:v>
                </c:pt>
                <c:pt idx="80">
                  <c:v>24.7</c:v>
                </c:pt>
                <c:pt idx="81">
                  <c:v>24.5</c:v>
                </c:pt>
                <c:pt idx="82">
                  <c:v>24.4</c:v>
                </c:pt>
                <c:pt idx="83">
                  <c:v>24.4</c:v>
                </c:pt>
                <c:pt idx="84">
                  <c:v>24.4</c:v>
                </c:pt>
                <c:pt idx="85">
                  <c:v>24.5</c:v>
                </c:pt>
                <c:pt idx="86">
                  <c:v>24.4</c:v>
                </c:pt>
                <c:pt idx="87">
                  <c:v>24</c:v>
                </c:pt>
                <c:pt idx="88">
                  <c:v>23.4</c:v>
                </c:pt>
                <c:pt idx="89">
                  <c:v>22.6</c:v>
                </c:pt>
                <c:pt idx="90">
                  <c:v>21.6</c:v>
                </c:pt>
                <c:pt idx="91">
                  <c:v>20.7</c:v>
                </c:pt>
                <c:pt idx="92">
                  <c:v>20</c:v>
                </c:pt>
                <c:pt idx="93">
                  <c:v>19.399999999999999</c:v>
                </c:pt>
                <c:pt idx="94">
                  <c:v>19</c:v>
                </c:pt>
                <c:pt idx="95">
                  <c:v>18.7</c:v>
                </c:pt>
                <c:pt idx="96">
                  <c:v>18.3</c:v>
                </c:pt>
                <c:pt idx="97">
                  <c:v>17.7</c:v>
                </c:pt>
                <c:pt idx="98">
                  <c:v>16.899999999999999</c:v>
                </c:pt>
                <c:pt idx="99">
                  <c:v>16</c:v>
                </c:pt>
                <c:pt idx="100">
                  <c:v>15</c:v>
                </c:pt>
                <c:pt idx="101">
                  <c:v>14.2</c:v>
                </c:pt>
                <c:pt idx="102">
                  <c:v>13.5</c:v>
                </c:pt>
                <c:pt idx="103">
                  <c:v>13.1</c:v>
                </c:pt>
                <c:pt idx="104">
                  <c:v>12.7</c:v>
                </c:pt>
                <c:pt idx="105">
                  <c:v>12.5</c:v>
                </c:pt>
                <c:pt idx="106">
                  <c:v>12.2</c:v>
                </c:pt>
                <c:pt idx="107">
                  <c:v>11.9</c:v>
                </c:pt>
                <c:pt idx="108">
                  <c:v>11.6</c:v>
                </c:pt>
                <c:pt idx="109">
                  <c:v>11.3</c:v>
                </c:pt>
                <c:pt idx="110">
                  <c:v>11</c:v>
                </c:pt>
                <c:pt idx="111">
                  <c:v>10.9</c:v>
                </c:pt>
                <c:pt idx="112">
                  <c:v>10.6</c:v>
                </c:pt>
                <c:pt idx="113">
                  <c:v>10.4</c:v>
                </c:pt>
                <c:pt idx="114">
                  <c:v>10.1</c:v>
                </c:pt>
                <c:pt idx="115">
                  <c:v>9.8000000000000007</c:v>
                </c:pt>
                <c:pt idx="116">
                  <c:v>9.4</c:v>
                </c:pt>
                <c:pt idx="117">
                  <c:v>9.1</c:v>
                </c:pt>
                <c:pt idx="118">
                  <c:v>8.8000000000000007</c:v>
                </c:pt>
                <c:pt idx="119">
                  <c:v>8.5</c:v>
                </c:pt>
                <c:pt idx="120">
                  <c:v>8.4</c:v>
                </c:pt>
                <c:pt idx="121">
                  <c:v>8.1999999999999993</c:v>
                </c:pt>
                <c:pt idx="122">
                  <c:v>8</c:v>
                </c:pt>
                <c:pt idx="123">
                  <c:v>7.7</c:v>
                </c:pt>
                <c:pt idx="124">
                  <c:v>7.4</c:v>
                </c:pt>
                <c:pt idx="125">
                  <c:v>7</c:v>
                </c:pt>
                <c:pt idx="126">
                  <c:v>6.8</c:v>
                </c:pt>
                <c:pt idx="127">
                  <c:v>6.5</c:v>
                </c:pt>
                <c:pt idx="128">
                  <c:v>6.4</c:v>
                </c:pt>
                <c:pt idx="129">
                  <c:v>6.2</c:v>
                </c:pt>
                <c:pt idx="130">
                  <c:v>6</c:v>
                </c:pt>
                <c:pt idx="131">
                  <c:v>6</c:v>
                </c:pt>
                <c:pt idx="132">
                  <c:v>5.9</c:v>
                </c:pt>
                <c:pt idx="133">
                  <c:v>5.8</c:v>
                </c:pt>
                <c:pt idx="134">
                  <c:v>5.7</c:v>
                </c:pt>
                <c:pt idx="135">
                  <c:v>5.6</c:v>
                </c:pt>
                <c:pt idx="136">
                  <c:v>5.5</c:v>
                </c:pt>
                <c:pt idx="137">
                  <c:v>5.5</c:v>
                </c:pt>
                <c:pt idx="138">
                  <c:v>5.4</c:v>
                </c:pt>
                <c:pt idx="139">
                  <c:v>5.3</c:v>
                </c:pt>
                <c:pt idx="140">
                  <c:v>5.2</c:v>
                </c:pt>
                <c:pt idx="141">
                  <c:v>5.2</c:v>
                </c:pt>
                <c:pt idx="142">
                  <c:v>5.2</c:v>
                </c:pt>
                <c:pt idx="143">
                  <c:v>5.2</c:v>
                </c:pt>
                <c:pt idx="144">
                  <c:v>5.2</c:v>
                </c:pt>
                <c:pt idx="145">
                  <c:v>5.2</c:v>
                </c:pt>
                <c:pt idx="146">
                  <c:v>5.2</c:v>
                </c:pt>
                <c:pt idx="147">
                  <c:v>5.2</c:v>
                </c:pt>
                <c:pt idx="148">
                  <c:v>5.0999999999999996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5.2</c:v>
                </c:pt>
                <c:pt idx="154">
                  <c:v>5.0999999999999996</c:v>
                </c:pt>
                <c:pt idx="155">
                  <c:v>5.2</c:v>
                </c:pt>
                <c:pt idx="156">
                  <c:v>5.4</c:v>
                </c:pt>
                <c:pt idx="157">
                  <c:v>5.5</c:v>
                </c:pt>
                <c:pt idx="158">
                  <c:v>5.6</c:v>
                </c:pt>
                <c:pt idx="159">
                  <c:v>5.7</c:v>
                </c:pt>
                <c:pt idx="160">
                  <c:v>5.8</c:v>
                </c:pt>
                <c:pt idx="161">
                  <c:v>5.9</c:v>
                </c:pt>
                <c:pt idx="162">
                  <c:v>6.1</c:v>
                </c:pt>
                <c:pt idx="163">
                  <c:v>6.1</c:v>
                </c:pt>
                <c:pt idx="164">
                  <c:v>6.1</c:v>
                </c:pt>
                <c:pt idx="165">
                  <c:v>6.1</c:v>
                </c:pt>
                <c:pt idx="166">
                  <c:v>6.1</c:v>
                </c:pt>
                <c:pt idx="167">
                  <c:v>6</c:v>
                </c:pt>
                <c:pt idx="168">
                  <c:v>6.2</c:v>
                </c:pt>
                <c:pt idx="169">
                  <c:v>6.5</c:v>
                </c:pt>
                <c:pt idx="170">
                  <c:v>7.4</c:v>
                </c:pt>
                <c:pt idx="171">
                  <c:v>7.7</c:v>
                </c:pt>
                <c:pt idx="172">
                  <c:v>7.6</c:v>
                </c:pt>
                <c:pt idx="17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7-43B2-B900-0893D8588F35}"/>
            </c:ext>
          </c:extLst>
        </c:ser>
        <c:ser>
          <c:idx val="2"/>
          <c:order val="2"/>
          <c:tx>
            <c:strRef>
              <c:f>'Чили-Колвер'!$D$1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'Чили-Колвер'!$A$2:$A$175</c:f>
              <c:numCache>
                <c:formatCode>General</c:formatCode>
                <c:ptCount val="174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 formatCode="0">
                  <c:v>1853</c:v>
                </c:pt>
                <c:pt idx="4" formatCode="0">
                  <c:v>1854</c:v>
                </c:pt>
                <c:pt idx="5" formatCode="0">
                  <c:v>1855</c:v>
                </c:pt>
                <c:pt idx="6" formatCode="0">
                  <c:v>1856</c:v>
                </c:pt>
                <c:pt idx="7" formatCode="0">
                  <c:v>1857</c:v>
                </c:pt>
                <c:pt idx="8" formatCode="0">
                  <c:v>1858</c:v>
                </c:pt>
                <c:pt idx="9" formatCode="0">
                  <c:v>1859</c:v>
                </c:pt>
                <c:pt idx="10" formatCode="0">
                  <c:v>1860</c:v>
                </c:pt>
                <c:pt idx="11" formatCode="0">
                  <c:v>1861</c:v>
                </c:pt>
                <c:pt idx="12" formatCode="0">
                  <c:v>1862</c:v>
                </c:pt>
                <c:pt idx="13" formatCode="0">
                  <c:v>1863</c:v>
                </c:pt>
                <c:pt idx="14" formatCode="0">
                  <c:v>1864</c:v>
                </c:pt>
                <c:pt idx="15" formatCode="0">
                  <c:v>1865</c:v>
                </c:pt>
                <c:pt idx="16" formatCode="0">
                  <c:v>1866</c:v>
                </c:pt>
                <c:pt idx="17" formatCode="0">
                  <c:v>1867</c:v>
                </c:pt>
                <c:pt idx="18" formatCode="0">
                  <c:v>1868</c:v>
                </c:pt>
                <c:pt idx="19" formatCode="0">
                  <c:v>1869</c:v>
                </c:pt>
                <c:pt idx="20" formatCode="0">
                  <c:v>1870</c:v>
                </c:pt>
                <c:pt idx="21" formatCode="0">
                  <c:v>1871</c:v>
                </c:pt>
                <c:pt idx="22" formatCode="0">
                  <c:v>1872</c:v>
                </c:pt>
                <c:pt idx="23" formatCode="0">
                  <c:v>1873</c:v>
                </c:pt>
                <c:pt idx="24" formatCode="0">
                  <c:v>1874</c:v>
                </c:pt>
                <c:pt idx="25" formatCode="0">
                  <c:v>1875</c:v>
                </c:pt>
                <c:pt idx="26" formatCode="0">
                  <c:v>1876</c:v>
                </c:pt>
                <c:pt idx="27" formatCode="0">
                  <c:v>1877</c:v>
                </c:pt>
                <c:pt idx="28" formatCode="0">
                  <c:v>1878</c:v>
                </c:pt>
                <c:pt idx="29" formatCode="0">
                  <c:v>1879</c:v>
                </c:pt>
                <c:pt idx="30" formatCode="0">
                  <c:v>1880</c:v>
                </c:pt>
                <c:pt idx="31" formatCode="0">
                  <c:v>1881</c:v>
                </c:pt>
                <c:pt idx="32" formatCode="0">
                  <c:v>1882</c:v>
                </c:pt>
                <c:pt idx="33" formatCode="0">
                  <c:v>1883</c:v>
                </c:pt>
                <c:pt idx="34" formatCode="0">
                  <c:v>1884</c:v>
                </c:pt>
                <c:pt idx="35" formatCode="0">
                  <c:v>1885</c:v>
                </c:pt>
                <c:pt idx="36" formatCode="0">
                  <c:v>1886</c:v>
                </c:pt>
                <c:pt idx="37" formatCode="0">
                  <c:v>1887</c:v>
                </c:pt>
                <c:pt idx="38" formatCode="0">
                  <c:v>1888</c:v>
                </c:pt>
                <c:pt idx="39" formatCode="0">
                  <c:v>1889</c:v>
                </c:pt>
                <c:pt idx="40" formatCode="0">
                  <c:v>1890</c:v>
                </c:pt>
                <c:pt idx="41" formatCode="0">
                  <c:v>1891</c:v>
                </c:pt>
                <c:pt idx="42" formatCode="0">
                  <c:v>1892</c:v>
                </c:pt>
                <c:pt idx="43" formatCode="0">
                  <c:v>1893</c:v>
                </c:pt>
                <c:pt idx="44" formatCode="0">
                  <c:v>1894</c:v>
                </c:pt>
                <c:pt idx="45" formatCode="0">
                  <c:v>1895</c:v>
                </c:pt>
                <c:pt idx="46" formatCode="0">
                  <c:v>1896</c:v>
                </c:pt>
                <c:pt idx="47" formatCode="0">
                  <c:v>1897</c:v>
                </c:pt>
                <c:pt idx="48" formatCode="0">
                  <c:v>1898</c:v>
                </c:pt>
                <c:pt idx="49" formatCode="0">
                  <c:v>1899</c:v>
                </c:pt>
                <c:pt idx="50" formatCode="0">
                  <c:v>1900</c:v>
                </c:pt>
                <c:pt idx="51" formatCode="0">
                  <c:v>1901</c:v>
                </c:pt>
                <c:pt idx="52" formatCode="0">
                  <c:v>1902</c:v>
                </c:pt>
                <c:pt idx="53" formatCode="0">
                  <c:v>1903</c:v>
                </c:pt>
                <c:pt idx="54" formatCode="0">
                  <c:v>1904</c:v>
                </c:pt>
                <c:pt idx="55" formatCode="0">
                  <c:v>1905</c:v>
                </c:pt>
                <c:pt idx="56" formatCode="0">
                  <c:v>1906</c:v>
                </c:pt>
                <c:pt idx="57" formatCode="0">
                  <c:v>1907</c:v>
                </c:pt>
                <c:pt idx="58" formatCode="0">
                  <c:v>1908</c:v>
                </c:pt>
                <c:pt idx="59" formatCode="0">
                  <c:v>1909</c:v>
                </c:pt>
                <c:pt idx="60" formatCode="0">
                  <c:v>1910</c:v>
                </c:pt>
                <c:pt idx="61" formatCode="0">
                  <c:v>1911</c:v>
                </c:pt>
                <c:pt idx="62" formatCode="0">
                  <c:v>1912</c:v>
                </c:pt>
                <c:pt idx="63" formatCode="0">
                  <c:v>1913</c:v>
                </c:pt>
                <c:pt idx="64" formatCode="0">
                  <c:v>1914</c:v>
                </c:pt>
                <c:pt idx="65" formatCode="0">
                  <c:v>1915</c:v>
                </c:pt>
                <c:pt idx="66" formatCode="0">
                  <c:v>1916</c:v>
                </c:pt>
                <c:pt idx="67" formatCode="0">
                  <c:v>1917</c:v>
                </c:pt>
                <c:pt idx="68" formatCode="0">
                  <c:v>1918</c:v>
                </c:pt>
                <c:pt idx="69" formatCode="0">
                  <c:v>1919</c:v>
                </c:pt>
                <c:pt idx="70" formatCode="0">
                  <c:v>1920</c:v>
                </c:pt>
                <c:pt idx="71" formatCode="0">
                  <c:v>1921</c:v>
                </c:pt>
                <c:pt idx="72" formatCode="0">
                  <c:v>1922</c:v>
                </c:pt>
                <c:pt idx="73" formatCode="0">
                  <c:v>1923</c:v>
                </c:pt>
                <c:pt idx="74" formatCode="0">
                  <c:v>1924</c:v>
                </c:pt>
                <c:pt idx="75" formatCode="0">
                  <c:v>1925</c:v>
                </c:pt>
                <c:pt idx="76" formatCode="0">
                  <c:v>1926</c:v>
                </c:pt>
                <c:pt idx="77" formatCode="0">
                  <c:v>1927</c:v>
                </c:pt>
                <c:pt idx="78" formatCode="0">
                  <c:v>1928</c:v>
                </c:pt>
                <c:pt idx="79" formatCode="0">
                  <c:v>1929</c:v>
                </c:pt>
                <c:pt idx="80" formatCode="0">
                  <c:v>1930</c:v>
                </c:pt>
                <c:pt idx="81" formatCode="0">
                  <c:v>1931</c:v>
                </c:pt>
                <c:pt idx="82" formatCode="0">
                  <c:v>1932</c:v>
                </c:pt>
                <c:pt idx="83" formatCode="0">
                  <c:v>1933</c:v>
                </c:pt>
                <c:pt idx="84" formatCode="0">
                  <c:v>1934</c:v>
                </c:pt>
                <c:pt idx="85" formatCode="0">
                  <c:v>1935</c:v>
                </c:pt>
                <c:pt idx="86" formatCode="0">
                  <c:v>1936</c:v>
                </c:pt>
                <c:pt idx="87" formatCode="0">
                  <c:v>1937</c:v>
                </c:pt>
                <c:pt idx="88" formatCode="0">
                  <c:v>1938</c:v>
                </c:pt>
                <c:pt idx="89" formatCode="0">
                  <c:v>1939</c:v>
                </c:pt>
                <c:pt idx="90" formatCode="0">
                  <c:v>1940</c:v>
                </c:pt>
                <c:pt idx="91" formatCode="0">
                  <c:v>1941</c:v>
                </c:pt>
                <c:pt idx="92" formatCode="0">
                  <c:v>1942</c:v>
                </c:pt>
                <c:pt idx="93" formatCode="0">
                  <c:v>1943</c:v>
                </c:pt>
                <c:pt idx="94" formatCode="0">
                  <c:v>1944</c:v>
                </c:pt>
                <c:pt idx="95" formatCode="0">
                  <c:v>1945</c:v>
                </c:pt>
                <c:pt idx="96" formatCode="0">
                  <c:v>1946</c:v>
                </c:pt>
                <c:pt idx="97" formatCode="0">
                  <c:v>1947</c:v>
                </c:pt>
                <c:pt idx="98" formatCode="0">
                  <c:v>1948</c:v>
                </c:pt>
                <c:pt idx="99" formatCode="0">
                  <c:v>1949</c:v>
                </c:pt>
                <c:pt idx="100" formatCode="0">
                  <c:v>1950</c:v>
                </c:pt>
                <c:pt idx="101" formatCode="0">
                  <c:v>1951</c:v>
                </c:pt>
                <c:pt idx="102" formatCode="0">
                  <c:v>1952</c:v>
                </c:pt>
                <c:pt idx="103" formatCode="0">
                  <c:v>1953</c:v>
                </c:pt>
                <c:pt idx="104" formatCode="0">
                  <c:v>1954</c:v>
                </c:pt>
                <c:pt idx="105" formatCode="0">
                  <c:v>1955</c:v>
                </c:pt>
                <c:pt idx="106" formatCode="0">
                  <c:v>1956</c:v>
                </c:pt>
                <c:pt idx="107" formatCode="0">
                  <c:v>1957</c:v>
                </c:pt>
                <c:pt idx="108" formatCode="0">
                  <c:v>1958</c:v>
                </c:pt>
                <c:pt idx="109" formatCode="0">
                  <c:v>1959</c:v>
                </c:pt>
                <c:pt idx="110" formatCode="0">
                  <c:v>1960</c:v>
                </c:pt>
                <c:pt idx="111" formatCode="0">
                  <c:v>1961</c:v>
                </c:pt>
                <c:pt idx="112" formatCode="0">
                  <c:v>1962</c:v>
                </c:pt>
                <c:pt idx="113" formatCode="0">
                  <c:v>1963</c:v>
                </c:pt>
                <c:pt idx="114" formatCode="0">
                  <c:v>1964</c:v>
                </c:pt>
                <c:pt idx="115" formatCode="0">
                  <c:v>1965</c:v>
                </c:pt>
                <c:pt idx="116" formatCode="0">
                  <c:v>1966</c:v>
                </c:pt>
                <c:pt idx="117" formatCode="0">
                  <c:v>1967</c:v>
                </c:pt>
                <c:pt idx="118" formatCode="0">
                  <c:v>1968</c:v>
                </c:pt>
                <c:pt idx="119" formatCode="0">
                  <c:v>1969</c:v>
                </c:pt>
                <c:pt idx="120" formatCode="0">
                  <c:v>1970</c:v>
                </c:pt>
                <c:pt idx="121" formatCode="0">
                  <c:v>1971</c:v>
                </c:pt>
                <c:pt idx="122" formatCode="0">
                  <c:v>1972</c:v>
                </c:pt>
                <c:pt idx="123" formatCode="0">
                  <c:v>1973</c:v>
                </c:pt>
                <c:pt idx="124" formatCode="0">
                  <c:v>1974</c:v>
                </c:pt>
                <c:pt idx="125" formatCode="0">
                  <c:v>1975</c:v>
                </c:pt>
                <c:pt idx="126" formatCode="0">
                  <c:v>1976</c:v>
                </c:pt>
                <c:pt idx="127" formatCode="0">
                  <c:v>1977</c:v>
                </c:pt>
                <c:pt idx="128" formatCode="0">
                  <c:v>1978</c:v>
                </c:pt>
                <c:pt idx="129" formatCode="0">
                  <c:v>1979</c:v>
                </c:pt>
                <c:pt idx="130" formatCode="0">
                  <c:v>1980</c:v>
                </c:pt>
                <c:pt idx="131" formatCode="0">
                  <c:v>1981</c:v>
                </c:pt>
                <c:pt idx="132" formatCode="0">
                  <c:v>1982</c:v>
                </c:pt>
                <c:pt idx="133" formatCode="0">
                  <c:v>1983</c:v>
                </c:pt>
                <c:pt idx="134" formatCode="0">
                  <c:v>1984</c:v>
                </c:pt>
                <c:pt idx="135" formatCode="0">
                  <c:v>1985</c:v>
                </c:pt>
                <c:pt idx="136" formatCode="0">
                  <c:v>1986</c:v>
                </c:pt>
                <c:pt idx="137" formatCode="0">
                  <c:v>1987</c:v>
                </c:pt>
                <c:pt idx="138" formatCode="0">
                  <c:v>1988</c:v>
                </c:pt>
                <c:pt idx="139" formatCode="0">
                  <c:v>1989</c:v>
                </c:pt>
                <c:pt idx="140" formatCode="0">
                  <c:v>1990</c:v>
                </c:pt>
                <c:pt idx="141" formatCode="0">
                  <c:v>1991</c:v>
                </c:pt>
                <c:pt idx="142" formatCode="0">
                  <c:v>1992</c:v>
                </c:pt>
                <c:pt idx="143" formatCode="0">
                  <c:v>1993</c:v>
                </c:pt>
                <c:pt idx="144" formatCode="0">
                  <c:v>1994</c:v>
                </c:pt>
                <c:pt idx="145" formatCode="0">
                  <c:v>1995</c:v>
                </c:pt>
                <c:pt idx="146" formatCode="0">
                  <c:v>1996</c:v>
                </c:pt>
                <c:pt idx="147" formatCode="0">
                  <c:v>1997</c:v>
                </c:pt>
                <c:pt idx="148" formatCode="0">
                  <c:v>1998</c:v>
                </c:pt>
                <c:pt idx="149" formatCode="0">
                  <c:v>1999</c:v>
                </c:pt>
                <c:pt idx="150" formatCode="0">
                  <c:v>2000</c:v>
                </c:pt>
                <c:pt idx="151" formatCode="0">
                  <c:v>2001</c:v>
                </c:pt>
                <c:pt idx="152" formatCode="0">
                  <c:v>2002</c:v>
                </c:pt>
                <c:pt idx="153" formatCode="0">
                  <c:v>2003</c:v>
                </c:pt>
                <c:pt idx="154" formatCode="0">
                  <c:v>2004</c:v>
                </c:pt>
                <c:pt idx="155" formatCode="0">
                  <c:v>2005</c:v>
                </c:pt>
                <c:pt idx="156" formatCode="0">
                  <c:v>2006</c:v>
                </c:pt>
                <c:pt idx="157" formatCode="0">
                  <c:v>2007</c:v>
                </c:pt>
                <c:pt idx="158" formatCode="0">
                  <c:v>2008</c:v>
                </c:pt>
                <c:pt idx="159" formatCode="0">
                  <c:v>2009</c:v>
                </c:pt>
                <c:pt idx="160" formatCode="0">
                  <c:v>2010</c:v>
                </c:pt>
                <c:pt idx="161" formatCode="0">
                  <c:v>2011</c:v>
                </c:pt>
                <c:pt idx="162" formatCode="0">
                  <c:v>2012</c:v>
                </c:pt>
                <c:pt idx="163" formatCode="0">
                  <c:v>2013</c:v>
                </c:pt>
                <c:pt idx="164" formatCode="0">
                  <c:v>2014</c:v>
                </c:pt>
                <c:pt idx="165" formatCode="0">
                  <c:v>2015</c:v>
                </c:pt>
                <c:pt idx="166" formatCode="0">
                  <c:v>2016</c:v>
                </c:pt>
                <c:pt idx="167" formatCode="0">
                  <c:v>2017</c:v>
                </c:pt>
                <c:pt idx="168" formatCode="0">
                  <c:v>2018</c:v>
                </c:pt>
                <c:pt idx="169" formatCode="0">
                  <c:v>2019</c:v>
                </c:pt>
                <c:pt idx="170" formatCode="0">
                  <c:v>2020</c:v>
                </c:pt>
                <c:pt idx="171" formatCode="0">
                  <c:v>2021</c:v>
                </c:pt>
                <c:pt idx="172" formatCode="0">
                  <c:v>2022</c:v>
                </c:pt>
                <c:pt idx="173" formatCode="0">
                  <c:v>2023</c:v>
                </c:pt>
              </c:numCache>
            </c:numRef>
          </c:xVal>
          <c:yVal>
            <c:numRef>
              <c:f>'Чили-Колвер'!$D$2:$D$175</c:f>
              <c:numCache>
                <c:formatCode>0.0</c:formatCode>
                <c:ptCount val="174"/>
                <c:pt idx="0">
                  <c:v>8.8999999999999986</c:v>
                </c:pt>
                <c:pt idx="1">
                  <c:v>9</c:v>
                </c:pt>
                <c:pt idx="2">
                  <c:v>9.3999999999999986</c:v>
                </c:pt>
                <c:pt idx="3">
                  <c:v>10</c:v>
                </c:pt>
                <c:pt idx="4">
                  <c:v>10.800000000000004</c:v>
                </c:pt>
                <c:pt idx="5">
                  <c:v>11.700000000000003</c:v>
                </c:pt>
                <c:pt idx="6">
                  <c:v>12.5</c:v>
                </c:pt>
                <c:pt idx="7">
                  <c:v>13</c:v>
                </c:pt>
                <c:pt idx="8">
                  <c:v>13.299999999999997</c:v>
                </c:pt>
                <c:pt idx="9">
                  <c:v>13.399999999999999</c:v>
                </c:pt>
                <c:pt idx="10">
                  <c:v>13.100000000000001</c:v>
                </c:pt>
                <c:pt idx="11">
                  <c:v>12.900000000000006</c:v>
                </c:pt>
                <c:pt idx="12">
                  <c:v>12.699999999999996</c:v>
                </c:pt>
                <c:pt idx="13">
                  <c:v>12.300000000000004</c:v>
                </c:pt>
                <c:pt idx="14">
                  <c:v>12</c:v>
                </c:pt>
                <c:pt idx="15">
                  <c:v>11.5</c:v>
                </c:pt>
                <c:pt idx="16">
                  <c:v>11.399999999999999</c:v>
                </c:pt>
                <c:pt idx="17">
                  <c:v>11.399999999999999</c:v>
                </c:pt>
                <c:pt idx="18">
                  <c:v>11.799999999999997</c:v>
                </c:pt>
                <c:pt idx="19">
                  <c:v>12.5</c:v>
                </c:pt>
                <c:pt idx="20">
                  <c:v>13.300000000000004</c:v>
                </c:pt>
                <c:pt idx="21">
                  <c:v>13.899999999999999</c:v>
                </c:pt>
                <c:pt idx="22">
                  <c:v>13.899999999999999</c:v>
                </c:pt>
                <c:pt idx="23">
                  <c:v>13.600000000000001</c:v>
                </c:pt>
                <c:pt idx="24">
                  <c:v>12.800000000000004</c:v>
                </c:pt>
                <c:pt idx="25">
                  <c:v>11.599999999999994</c:v>
                </c:pt>
                <c:pt idx="26">
                  <c:v>10.899999999999999</c:v>
                </c:pt>
                <c:pt idx="27">
                  <c:v>10.699999999999996</c:v>
                </c:pt>
                <c:pt idx="28">
                  <c:v>11</c:v>
                </c:pt>
                <c:pt idx="29">
                  <c:v>11.700000000000003</c:v>
                </c:pt>
                <c:pt idx="30">
                  <c:v>13</c:v>
                </c:pt>
                <c:pt idx="31">
                  <c:v>13.899999999999999</c:v>
                </c:pt>
                <c:pt idx="32">
                  <c:v>14.399999999999999</c:v>
                </c:pt>
                <c:pt idx="33">
                  <c:v>14.600000000000001</c:v>
                </c:pt>
                <c:pt idx="34">
                  <c:v>14.5</c:v>
                </c:pt>
                <c:pt idx="35">
                  <c:v>14</c:v>
                </c:pt>
                <c:pt idx="36">
                  <c:v>13.600000000000001</c:v>
                </c:pt>
                <c:pt idx="37">
                  <c:v>13.299999999999997</c:v>
                </c:pt>
                <c:pt idx="38">
                  <c:v>13</c:v>
                </c:pt>
                <c:pt idx="39">
                  <c:v>12.899999999999999</c:v>
                </c:pt>
                <c:pt idx="40">
                  <c:v>12.800000000000004</c:v>
                </c:pt>
                <c:pt idx="41">
                  <c:v>12.899999999999999</c:v>
                </c:pt>
                <c:pt idx="42">
                  <c:v>13.100000000000001</c:v>
                </c:pt>
                <c:pt idx="43">
                  <c:v>13.399999999999999</c:v>
                </c:pt>
                <c:pt idx="44">
                  <c:v>13.8</c:v>
                </c:pt>
                <c:pt idx="45">
                  <c:v>14.399999999999999</c:v>
                </c:pt>
                <c:pt idx="46">
                  <c:v>14.700000000000003</c:v>
                </c:pt>
                <c:pt idx="47">
                  <c:v>14.899999999999999</c:v>
                </c:pt>
                <c:pt idx="48">
                  <c:v>14.799999999999997</c:v>
                </c:pt>
                <c:pt idx="49">
                  <c:v>14.599999999999998</c:v>
                </c:pt>
                <c:pt idx="50">
                  <c:v>14.100000000000001</c:v>
                </c:pt>
                <c:pt idx="51">
                  <c:v>13.600000000000001</c:v>
                </c:pt>
                <c:pt idx="52">
                  <c:v>13.100000000000001</c:v>
                </c:pt>
                <c:pt idx="53">
                  <c:v>12.600000000000001</c:v>
                </c:pt>
                <c:pt idx="54">
                  <c:v>12.100000000000001</c:v>
                </c:pt>
                <c:pt idx="55">
                  <c:v>11.5</c:v>
                </c:pt>
                <c:pt idx="56">
                  <c:v>11.200000000000003</c:v>
                </c:pt>
                <c:pt idx="57">
                  <c:v>11.200000000000003</c:v>
                </c:pt>
                <c:pt idx="58">
                  <c:v>11.300000000000004</c:v>
                </c:pt>
                <c:pt idx="59">
                  <c:v>11.700000000000003</c:v>
                </c:pt>
                <c:pt idx="60">
                  <c:v>12.300000000000004</c:v>
                </c:pt>
                <c:pt idx="61">
                  <c:v>12.7</c:v>
                </c:pt>
                <c:pt idx="62">
                  <c:v>13</c:v>
                </c:pt>
                <c:pt idx="63">
                  <c:v>13.199999999999996</c:v>
                </c:pt>
                <c:pt idx="64">
                  <c:v>13.300000000000004</c:v>
                </c:pt>
                <c:pt idx="65">
                  <c:v>13.099999999999998</c:v>
                </c:pt>
                <c:pt idx="66">
                  <c:v>12.900000000000002</c:v>
                </c:pt>
                <c:pt idx="67">
                  <c:v>12.5</c:v>
                </c:pt>
                <c:pt idx="68">
                  <c:v>11.899999999999999</c:v>
                </c:pt>
                <c:pt idx="69">
                  <c:v>11.100000000000001</c:v>
                </c:pt>
                <c:pt idx="70">
                  <c:v>10.100000000000001</c:v>
                </c:pt>
                <c:pt idx="71">
                  <c:v>9.8999999999999986</c:v>
                </c:pt>
                <c:pt idx="72">
                  <c:v>10.199999999999999</c:v>
                </c:pt>
                <c:pt idx="73">
                  <c:v>11.299999999999997</c:v>
                </c:pt>
                <c:pt idx="74">
                  <c:v>12.899999999999999</c:v>
                </c:pt>
                <c:pt idx="75">
                  <c:v>15.300000000000004</c:v>
                </c:pt>
                <c:pt idx="76">
                  <c:v>17.000000000000004</c:v>
                </c:pt>
                <c:pt idx="77">
                  <c:v>18.000000000000004</c:v>
                </c:pt>
                <c:pt idx="78">
                  <c:v>18.299999999999997</c:v>
                </c:pt>
                <c:pt idx="79">
                  <c:v>18.100000000000001</c:v>
                </c:pt>
                <c:pt idx="80">
                  <c:v>17.2</c:v>
                </c:pt>
                <c:pt idx="81">
                  <c:v>16.399999999999999</c:v>
                </c:pt>
                <c:pt idx="82">
                  <c:v>15.600000000000001</c:v>
                </c:pt>
                <c:pt idx="83">
                  <c:v>15</c:v>
                </c:pt>
                <c:pt idx="84">
                  <c:v>14.5</c:v>
                </c:pt>
                <c:pt idx="85">
                  <c:v>14.100000000000001</c:v>
                </c:pt>
                <c:pt idx="86">
                  <c:v>14</c:v>
                </c:pt>
                <c:pt idx="87">
                  <c:v>14.299999999999997</c:v>
                </c:pt>
                <c:pt idx="88">
                  <c:v>14.899999999999999</c:v>
                </c:pt>
                <c:pt idx="89">
                  <c:v>15.699999999999996</c:v>
                </c:pt>
                <c:pt idx="90">
                  <c:v>16.899999999999999</c:v>
                </c:pt>
                <c:pt idx="91">
                  <c:v>17.8</c:v>
                </c:pt>
                <c:pt idx="92">
                  <c:v>18.399999999999999</c:v>
                </c:pt>
                <c:pt idx="93">
                  <c:v>18.800000000000004</c:v>
                </c:pt>
                <c:pt idx="94">
                  <c:v>18.899999999999999</c:v>
                </c:pt>
                <c:pt idx="95">
                  <c:v>18.8</c:v>
                </c:pt>
                <c:pt idx="96">
                  <c:v>18.8</c:v>
                </c:pt>
                <c:pt idx="97">
                  <c:v>19.2</c:v>
                </c:pt>
                <c:pt idx="98">
                  <c:v>19.899999999999999</c:v>
                </c:pt>
                <c:pt idx="99">
                  <c:v>20.700000000000003</c:v>
                </c:pt>
                <c:pt idx="100">
                  <c:v>21.799999999999997</c:v>
                </c:pt>
                <c:pt idx="101">
                  <c:v>22.7</c:v>
                </c:pt>
                <c:pt idx="102">
                  <c:v>23.5</c:v>
                </c:pt>
                <c:pt idx="103">
                  <c:v>24</c:v>
                </c:pt>
                <c:pt idx="104">
                  <c:v>24.400000000000002</c:v>
                </c:pt>
                <c:pt idx="105">
                  <c:v>24.6</c:v>
                </c:pt>
                <c:pt idx="106">
                  <c:v>24.8</c:v>
                </c:pt>
                <c:pt idx="107">
                  <c:v>24.800000000000004</c:v>
                </c:pt>
                <c:pt idx="108">
                  <c:v>24.6</c:v>
                </c:pt>
                <c:pt idx="109">
                  <c:v>24.400000000000002</c:v>
                </c:pt>
                <c:pt idx="110">
                  <c:v>24.299999999999997</c:v>
                </c:pt>
                <c:pt idx="111">
                  <c:v>23.9</c:v>
                </c:pt>
                <c:pt idx="112">
                  <c:v>23.699999999999996</c:v>
                </c:pt>
                <c:pt idx="113">
                  <c:v>23.300000000000004</c:v>
                </c:pt>
                <c:pt idx="114">
                  <c:v>23</c:v>
                </c:pt>
                <c:pt idx="115">
                  <c:v>22.599999999999998</c:v>
                </c:pt>
                <c:pt idx="116">
                  <c:v>22.299999999999997</c:v>
                </c:pt>
                <c:pt idx="117">
                  <c:v>21.799999999999997</c:v>
                </c:pt>
                <c:pt idx="118">
                  <c:v>21.4</c:v>
                </c:pt>
                <c:pt idx="119">
                  <c:v>21</c:v>
                </c:pt>
                <c:pt idx="120">
                  <c:v>20.399999999999999</c:v>
                </c:pt>
                <c:pt idx="121">
                  <c:v>19.900000000000002</c:v>
                </c:pt>
                <c:pt idx="122">
                  <c:v>19.399999999999999</c:v>
                </c:pt>
                <c:pt idx="123">
                  <c:v>19.100000000000001</c:v>
                </c:pt>
                <c:pt idx="124">
                  <c:v>18.700000000000003</c:v>
                </c:pt>
                <c:pt idx="125">
                  <c:v>18.5</c:v>
                </c:pt>
                <c:pt idx="126">
                  <c:v>18.099999999999998</c:v>
                </c:pt>
                <c:pt idx="127">
                  <c:v>18</c:v>
                </c:pt>
                <c:pt idx="128">
                  <c:v>17.600000000000001</c:v>
                </c:pt>
                <c:pt idx="129">
                  <c:v>17.400000000000002</c:v>
                </c:pt>
                <c:pt idx="130">
                  <c:v>17.2</c:v>
                </c:pt>
                <c:pt idx="131">
                  <c:v>17</c:v>
                </c:pt>
                <c:pt idx="132">
                  <c:v>16.799999999999997</c:v>
                </c:pt>
                <c:pt idx="133">
                  <c:v>16.8</c:v>
                </c:pt>
                <c:pt idx="134">
                  <c:v>16.8</c:v>
                </c:pt>
                <c:pt idx="135">
                  <c:v>16.899999999999999</c:v>
                </c:pt>
                <c:pt idx="136">
                  <c:v>17</c:v>
                </c:pt>
                <c:pt idx="137">
                  <c:v>17</c:v>
                </c:pt>
                <c:pt idx="138">
                  <c:v>17.100000000000001</c:v>
                </c:pt>
                <c:pt idx="139">
                  <c:v>17</c:v>
                </c:pt>
                <c:pt idx="140">
                  <c:v>16.900000000000002</c:v>
                </c:pt>
                <c:pt idx="141">
                  <c:v>16.600000000000001</c:v>
                </c:pt>
                <c:pt idx="142">
                  <c:v>15.8</c:v>
                </c:pt>
                <c:pt idx="143">
                  <c:v>15.2</c:v>
                </c:pt>
                <c:pt idx="144">
                  <c:v>14.600000000000001</c:v>
                </c:pt>
                <c:pt idx="145">
                  <c:v>14.3</c:v>
                </c:pt>
                <c:pt idx="146">
                  <c:v>13.600000000000001</c:v>
                </c:pt>
                <c:pt idx="147">
                  <c:v>12.7</c:v>
                </c:pt>
                <c:pt idx="148">
                  <c:v>12.299999999999999</c:v>
                </c:pt>
                <c:pt idx="149">
                  <c:v>11.7</c:v>
                </c:pt>
                <c:pt idx="150">
                  <c:v>11.3</c:v>
                </c:pt>
                <c:pt idx="151">
                  <c:v>10.9</c:v>
                </c:pt>
                <c:pt idx="152">
                  <c:v>10.199999999999999</c:v>
                </c:pt>
                <c:pt idx="153">
                  <c:v>9.6000000000000014</c:v>
                </c:pt>
                <c:pt idx="154">
                  <c:v>9.3000000000000007</c:v>
                </c:pt>
                <c:pt idx="155">
                  <c:v>9</c:v>
                </c:pt>
                <c:pt idx="156">
                  <c:v>8.6</c:v>
                </c:pt>
                <c:pt idx="157">
                  <c:v>8.6999999999999993</c:v>
                </c:pt>
                <c:pt idx="158">
                  <c:v>8.8000000000000007</c:v>
                </c:pt>
                <c:pt idx="159">
                  <c:v>8.6999999999999993</c:v>
                </c:pt>
                <c:pt idx="160">
                  <c:v>8.3999999999999986</c:v>
                </c:pt>
                <c:pt idx="161">
                  <c:v>8.1</c:v>
                </c:pt>
                <c:pt idx="162">
                  <c:v>7.7000000000000011</c:v>
                </c:pt>
                <c:pt idx="163">
                  <c:v>7.5</c:v>
                </c:pt>
                <c:pt idx="164">
                  <c:v>7.4</c:v>
                </c:pt>
                <c:pt idx="165">
                  <c:v>7</c:v>
                </c:pt>
                <c:pt idx="166">
                  <c:v>6.6</c:v>
                </c:pt>
                <c:pt idx="167">
                  <c:v>5.8000000000000007</c:v>
                </c:pt>
                <c:pt idx="168">
                  <c:v>5.4999999999999991</c:v>
                </c:pt>
                <c:pt idx="169">
                  <c:v>4.4000000000000004</c:v>
                </c:pt>
                <c:pt idx="170">
                  <c:v>2.6999999999999993</c:v>
                </c:pt>
                <c:pt idx="171">
                  <c:v>1.3999999999999995</c:v>
                </c:pt>
                <c:pt idx="172">
                  <c:v>2.0999999999999996</c:v>
                </c:pt>
                <c:pt idx="17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7-43B2-B900-0893D8588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722312"/>
        <c:axId val="1006720016"/>
      </c:scatterChart>
      <c:valAx>
        <c:axId val="1006722312"/>
        <c:scaling>
          <c:orientation val="minMax"/>
          <c:max val="2030"/>
          <c:min val="1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6720016"/>
        <c:crosses val="autoZero"/>
        <c:crossBetween val="midCat"/>
        <c:majorUnit val="10"/>
      </c:valAx>
      <c:valAx>
        <c:axId val="1006720016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672231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Эквадор</a:t>
            </a:r>
            <a:r>
              <a:rPr lang="en-US" sz="2160" b="1" i="0" u="none" strike="noStrike" baseline="0">
                <a:effectLst/>
              </a:rPr>
              <a:t> (</a:t>
            </a:r>
            <a:r>
              <a:rPr lang="ru-RU" sz="2160" b="1" i="0" u="none" strike="noStrike" baseline="0">
                <a:effectLst/>
              </a:rPr>
              <a:t>Колвер </a:t>
            </a:r>
            <a:r>
              <a:rPr lang="en-US" sz="2160" b="1" i="0" u="none" strike="noStrike" baseline="0">
                <a:effectLst/>
              </a:rPr>
              <a:t>+ WPP)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Эквадор!$B$1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Эквадор!$A$2:$A$110</c:f>
              <c:numCache>
                <c:formatCode>0</c:formatCode>
                <c:ptCount val="109"/>
                <c:pt idx="0">
                  <c:v>1915</c:v>
                </c:pt>
                <c:pt idx="1">
                  <c:v>1916</c:v>
                </c:pt>
                <c:pt idx="2">
                  <c:v>1917</c:v>
                </c:pt>
                <c:pt idx="3">
                  <c:v>1918</c:v>
                </c:pt>
                <c:pt idx="4">
                  <c:v>1919</c:v>
                </c:pt>
                <c:pt idx="5">
                  <c:v>1920</c:v>
                </c:pt>
                <c:pt idx="6">
                  <c:v>1921</c:v>
                </c:pt>
                <c:pt idx="7">
                  <c:v>1922</c:v>
                </c:pt>
                <c:pt idx="8">
                  <c:v>1923</c:v>
                </c:pt>
                <c:pt idx="9">
                  <c:v>1924</c:v>
                </c:pt>
                <c:pt idx="10">
                  <c:v>1925</c:v>
                </c:pt>
                <c:pt idx="11">
                  <c:v>1926</c:v>
                </c:pt>
                <c:pt idx="12">
                  <c:v>1927</c:v>
                </c:pt>
                <c:pt idx="13">
                  <c:v>1928</c:v>
                </c:pt>
                <c:pt idx="14">
                  <c:v>1929</c:v>
                </c:pt>
                <c:pt idx="15">
                  <c:v>1930</c:v>
                </c:pt>
                <c:pt idx="16">
                  <c:v>1931</c:v>
                </c:pt>
                <c:pt idx="17">
                  <c:v>1932</c:v>
                </c:pt>
                <c:pt idx="18">
                  <c:v>1933</c:v>
                </c:pt>
                <c:pt idx="19">
                  <c:v>1934</c:v>
                </c:pt>
                <c:pt idx="20">
                  <c:v>1935</c:v>
                </c:pt>
                <c:pt idx="21">
                  <c:v>1936</c:v>
                </c:pt>
                <c:pt idx="22">
                  <c:v>1937</c:v>
                </c:pt>
                <c:pt idx="23">
                  <c:v>1938</c:v>
                </c:pt>
                <c:pt idx="24">
                  <c:v>1939</c:v>
                </c:pt>
                <c:pt idx="25">
                  <c:v>1940</c:v>
                </c:pt>
                <c:pt idx="26">
                  <c:v>1941</c:v>
                </c:pt>
                <c:pt idx="27">
                  <c:v>1942</c:v>
                </c:pt>
                <c:pt idx="28">
                  <c:v>1943</c:v>
                </c:pt>
                <c:pt idx="29">
                  <c:v>1944</c:v>
                </c:pt>
                <c:pt idx="30">
                  <c:v>1945</c:v>
                </c:pt>
                <c:pt idx="31">
                  <c:v>1946</c:v>
                </c:pt>
                <c:pt idx="32">
                  <c:v>1947</c:v>
                </c:pt>
                <c:pt idx="33">
                  <c:v>1948</c:v>
                </c:pt>
                <c:pt idx="34">
                  <c:v>1949</c:v>
                </c:pt>
                <c:pt idx="35">
                  <c:v>1950</c:v>
                </c:pt>
                <c:pt idx="36">
                  <c:v>1951</c:v>
                </c:pt>
                <c:pt idx="37">
                  <c:v>1952</c:v>
                </c:pt>
                <c:pt idx="38">
                  <c:v>1953</c:v>
                </c:pt>
                <c:pt idx="39">
                  <c:v>1954</c:v>
                </c:pt>
                <c:pt idx="40">
                  <c:v>1955</c:v>
                </c:pt>
                <c:pt idx="41">
                  <c:v>1956</c:v>
                </c:pt>
                <c:pt idx="42">
                  <c:v>1957</c:v>
                </c:pt>
                <c:pt idx="43">
                  <c:v>1958</c:v>
                </c:pt>
                <c:pt idx="44">
                  <c:v>1959</c:v>
                </c:pt>
                <c:pt idx="45">
                  <c:v>1960</c:v>
                </c:pt>
                <c:pt idx="46">
                  <c:v>1961</c:v>
                </c:pt>
                <c:pt idx="47">
                  <c:v>1962</c:v>
                </c:pt>
                <c:pt idx="48">
                  <c:v>1963</c:v>
                </c:pt>
                <c:pt idx="49">
                  <c:v>1964</c:v>
                </c:pt>
                <c:pt idx="50">
                  <c:v>1965</c:v>
                </c:pt>
                <c:pt idx="51">
                  <c:v>1966</c:v>
                </c:pt>
                <c:pt idx="52">
                  <c:v>1967</c:v>
                </c:pt>
                <c:pt idx="53">
                  <c:v>1968</c:v>
                </c:pt>
                <c:pt idx="54">
                  <c:v>1969</c:v>
                </c:pt>
                <c:pt idx="55">
                  <c:v>1970</c:v>
                </c:pt>
                <c:pt idx="56">
                  <c:v>1971</c:v>
                </c:pt>
                <c:pt idx="57">
                  <c:v>1972</c:v>
                </c:pt>
                <c:pt idx="58">
                  <c:v>1973</c:v>
                </c:pt>
                <c:pt idx="59">
                  <c:v>1974</c:v>
                </c:pt>
                <c:pt idx="60">
                  <c:v>1975</c:v>
                </c:pt>
                <c:pt idx="61">
                  <c:v>1976</c:v>
                </c:pt>
                <c:pt idx="62">
                  <c:v>1977</c:v>
                </c:pt>
                <c:pt idx="63">
                  <c:v>1978</c:v>
                </c:pt>
                <c:pt idx="64">
                  <c:v>1979</c:v>
                </c:pt>
                <c:pt idx="65">
                  <c:v>1980</c:v>
                </c:pt>
                <c:pt idx="66">
                  <c:v>1981</c:v>
                </c:pt>
                <c:pt idx="67">
                  <c:v>1982</c:v>
                </c:pt>
                <c:pt idx="68">
                  <c:v>1983</c:v>
                </c:pt>
                <c:pt idx="69">
                  <c:v>1984</c:v>
                </c:pt>
                <c:pt idx="70">
                  <c:v>1985</c:v>
                </c:pt>
                <c:pt idx="71">
                  <c:v>1986</c:v>
                </c:pt>
                <c:pt idx="72">
                  <c:v>1987</c:v>
                </c:pt>
                <c:pt idx="73">
                  <c:v>1988</c:v>
                </c:pt>
                <c:pt idx="74">
                  <c:v>1989</c:v>
                </c:pt>
                <c:pt idx="75">
                  <c:v>1990</c:v>
                </c:pt>
                <c:pt idx="76">
                  <c:v>1991</c:v>
                </c:pt>
                <c:pt idx="77">
                  <c:v>1992</c:v>
                </c:pt>
                <c:pt idx="78">
                  <c:v>1993</c:v>
                </c:pt>
                <c:pt idx="79">
                  <c:v>1994</c:v>
                </c:pt>
                <c:pt idx="80">
                  <c:v>1995</c:v>
                </c:pt>
                <c:pt idx="81">
                  <c:v>1996</c:v>
                </c:pt>
                <c:pt idx="82">
                  <c:v>1997</c:v>
                </c:pt>
                <c:pt idx="83">
                  <c:v>1998</c:v>
                </c:pt>
                <c:pt idx="84">
                  <c:v>1999</c:v>
                </c:pt>
                <c:pt idx="85">
                  <c:v>2000</c:v>
                </c:pt>
                <c:pt idx="86">
                  <c:v>2001</c:v>
                </c:pt>
                <c:pt idx="87">
                  <c:v>2002</c:v>
                </c:pt>
                <c:pt idx="88">
                  <c:v>2003</c:v>
                </c:pt>
                <c:pt idx="89">
                  <c:v>2004</c:v>
                </c:pt>
                <c:pt idx="90">
                  <c:v>2005</c:v>
                </c:pt>
                <c:pt idx="91">
                  <c:v>2006</c:v>
                </c:pt>
                <c:pt idx="92">
                  <c:v>2007</c:v>
                </c:pt>
                <c:pt idx="93">
                  <c:v>2008</c:v>
                </c:pt>
                <c:pt idx="94">
                  <c:v>2009</c:v>
                </c:pt>
                <c:pt idx="95">
                  <c:v>2010</c:v>
                </c:pt>
                <c:pt idx="96">
                  <c:v>2011</c:v>
                </c:pt>
                <c:pt idx="97">
                  <c:v>2012</c:v>
                </c:pt>
                <c:pt idx="98">
                  <c:v>2013</c:v>
                </c:pt>
                <c:pt idx="99">
                  <c:v>2014</c:v>
                </c:pt>
                <c:pt idx="100">
                  <c:v>2015</c:v>
                </c:pt>
                <c:pt idx="101">
                  <c:v>2016</c:v>
                </c:pt>
                <c:pt idx="102">
                  <c:v>2017</c:v>
                </c:pt>
                <c:pt idx="103">
                  <c:v>2018</c:v>
                </c:pt>
                <c:pt idx="104">
                  <c:v>2019</c:v>
                </c:pt>
                <c:pt idx="105">
                  <c:v>2020</c:v>
                </c:pt>
                <c:pt idx="106">
                  <c:v>2021</c:v>
                </c:pt>
                <c:pt idx="107">
                  <c:v>2022</c:v>
                </c:pt>
                <c:pt idx="108">
                  <c:v>2023</c:v>
                </c:pt>
              </c:numCache>
            </c:numRef>
          </c:xVal>
          <c:yVal>
            <c:numRef>
              <c:f>Эквадор!$B$2:$B$110</c:f>
              <c:numCache>
                <c:formatCode>0.0</c:formatCode>
                <c:ptCount val="109"/>
                <c:pt idx="0">
                  <c:v>46.3</c:v>
                </c:pt>
                <c:pt idx="1">
                  <c:v>46.3</c:v>
                </c:pt>
                <c:pt idx="2">
                  <c:v>46.4</c:v>
                </c:pt>
                <c:pt idx="3">
                  <c:v>46.6</c:v>
                </c:pt>
                <c:pt idx="4">
                  <c:v>46.8</c:v>
                </c:pt>
                <c:pt idx="5">
                  <c:v>47.1</c:v>
                </c:pt>
                <c:pt idx="6">
                  <c:v>47.3</c:v>
                </c:pt>
                <c:pt idx="7">
                  <c:v>47.7</c:v>
                </c:pt>
                <c:pt idx="8">
                  <c:v>48</c:v>
                </c:pt>
                <c:pt idx="9">
                  <c:v>48.4</c:v>
                </c:pt>
                <c:pt idx="10">
                  <c:v>48.8</c:v>
                </c:pt>
                <c:pt idx="11">
                  <c:v>49.1</c:v>
                </c:pt>
                <c:pt idx="12">
                  <c:v>49.2</c:v>
                </c:pt>
                <c:pt idx="13">
                  <c:v>49.2</c:v>
                </c:pt>
                <c:pt idx="14">
                  <c:v>49.1</c:v>
                </c:pt>
                <c:pt idx="15">
                  <c:v>48.9</c:v>
                </c:pt>
                <c:pt idx="16">
                  <c:v>48.6</c:v>
                </c:pt>
                <c:pt idx="17">
                  <c:v>48.5</c:v>
                </c:pt>
                <c:pt idx="18">
                  <c:v>48.3</c:v>
                </c:pt>
                <c:pt idx="19">
                  <c:v>48.2</c:v>
                </c:pt>
                <c:pt idx="20">
                  <c:v>48.2</c:v>
                </c:pt>
                <c:pt idx="21">
                  <c:v>48</c:v>
                </c:pt>
                <c:pt idx="22">
                  <c:v>47.8</c:v>
                </c:pt>
                <c:pt idx="23">
                  <c:v>47.5</c:v>
                </c:pt>
                <c:pt idx="24">
                  <c:v>47.1</c:v>
                </c:pt>
                <c:pt idx="25">
                  <c:v>46.6</c:v>
                </c:pt>
                <c:pt idx="26">
                  <c:v>46.2</c:v>
                </c:pt>
                <c:pt idx="27">
                  <c:v>45.9</c:v>
                </c:pt>
                <c:pt idx="28">
                  <c:v>45.7</c:v>
                </c:pt>
                <c:pt idx="29">
                  <c:v>45.7</c:v>
                </c:pt>
                <c:pt idx="30">
                  <c:v>45.7</c:v>
                </c:pt>
                <c:pt idx="31">
                  <c:v>45.8</c:v>
                </c:pt>
                <c:pt idx="32">
                  <c:v>45.9</c:v>
                </c:pt>
                <c:pt idx="33">
                  <c:v>46</c:v>
                </c:pt>
                <c:pt idx="34">
                  <c:v>46.1</c:v>
                </c:pt>
                <c:pt idx="35">
                  <c:v>46.2</c:v>
                </c:pt>
                <c:pt idx="36">
                  <c:v>46.3</c:v>
                </c:pt>
                <c:pt idx="37">
                  <c:v>46.3</c:v>
                </c:pt>
                <c:pt idx="38">
                  <c:v>46.2</c:v>
                </c:pt>
                <c:pt idx="39">
                  <c:v>45.9</c:v>
                </c:pt>
                <c:pt idx="40">
                  <c:v>45.5</c:v>
                </c:pt>
                <c:pt idx="41">
                  <c:v>45.1</c:v>
                </c:pt>
                <c:pt idx="42">
                  <c:v>44.6</c:v>
                </c:pt>
                <c:pt idx="43">
                  <c:v>44.1</c:v>
                </c:pt>
                <c:pt idx="44">
                  <c:v>43.9</c:v>
                </c:pt>
                <c:pt idx="45">
                  <c:v>43.7</c:v>
                </c:pt>
                <c:pt idx="46">
                  <c:v>43.5</c:v>
                </c:pt>
                <c:pt idx="47">
                  <c:v>43.4</c:v>
                </c:pt>
                <c:pt idx="48">
                  <c:v>43.2</c:v>
                </c:pt>
                <c:pt idx="49">
                  <c:v>43.1</c:v>
                </c:pt>
                <c:pt idx="50">
                  <c:v>42.9</c:v>
                </c:pt>
                <c:pt idx="51">
                  <c:v>42.6</c:v>
                </c:pt>
                <c:pt idx="52">
                  <c:v>42.4</c:v>
                </c:pt>
                <c:pt idx="53">
                  <c:v>42</c:v>
                </c:pt>
                <c:pt idx="54">
                  <c:v>41.7</c:v>
                </c:pt>
                <c:pt idx="55">
                  <c:v>41.2</c:v>
                </c:pt>
                <c:pt idx="56">
                  <c:v>40.700000000000003</c:v>
                </c:pt>
                <c:pt idx="57">
                  <c:v>40.1</c:v>
                </c:pt>
                <c:pt idx="58">
                  <c:v>39.5</c:v>
                </c:pt>
                <c:pt idx="59">
                  <c:v>38.9</c:v>
                </c:pt>
                <c:pt idx="60">
                  <c:v>38.200000000000003</c:v>
                </c:pt>
                <c:pt idx="61">
                  <c:v>37.6</c:v>
                </c:pt>
                <c:pt idx="62">
                  <c:v>36.9</c:v>
                </c:pt>
                <c:pt idx="63">
                  <c:v>36.299999999999997</c:v>
                </c:pt>
                <c:pt idx="64">
                  <c:v>35.700000000000003</c:v>
                </c:pt>
                <c:pt idx="65">
                  <c:v>35.200000000000003</c:v>
                </c:pt>
                <c:pt idx="66">
                  <c:v>34.700000000000003</c:v>
                </c:pt>
                <c:pt idx="67">
                  <c:v>34.1</c:v>
                </c:pt>
                <c:pt idx="68">
                  <c:v>33.6</c:v>
                </c:pt>
                <c:pt idx="69">
                  <c:v>33.299999999999997</c:v>
                </c:pt>
                <c:pt idx="70">
                  <c:v>32.299999999999997</c:v>
                </c:pt>
                <c:pt idx="71">
                  <c:v>31.5</c:v>
                </c:pt>
                <c:pt idx="72">
                  <c:v>30.8</c:v>
                </c:pt>
                <c:pt idx="73">
                  <c:v>30.4</c:v>
                </c:pt>
                <c:pt idx="74">
                  <c:v>30.2</c:v>
                </c:pt>
                <c:pt idx="75">
                  <c:v>29.9</c:v>
                </c:pt>
                <c:pt idx="76">
                  <c:v>29.7</c:v>
                </c:pt>
                <c:pt idx="77">
                  <c:v>29.3</c:v>
                </c:pt>
                <c:pt idx="78">
                  <c:v>28.7</c:v>
                </c:pt>
                <c:pt idx="79">
                  <c:v>28.2</c:v>
                </c:pt>
                <c:pt idx="80">
                  <c:v>27.9</c:v>
                </c:pt>
                <c:pt idx="81">
                  <c:v>27.7</c:v>
                </c:pt>
                <c:pt idx="82">
                  <c:v>27.1</c:v>
                </c:pt>
                <c:pt idx="83">
                  <c:v>26.6</c:v>
                </c:pt>
                <c:pt idx="84">
                  <c:v>26.1</c:v>
                </c:pt>
                <c:pt idx="85">
                  <c:v>25.6</c:v>
                </c:pt>
                <c:pt idx="86">
                  <c:v>25.1</c:v>
                </c:pt>
                <c:pt idx="87">
                  <c:v>24.7</c:v>
                </c:pt>
                <c:pt idx="88">
                  <c:v>24.2</c:v>
                </c:pt>
                <c:pt idx="89">
                  <c:v>23.7</c:v>
                </c:pt>
                <c:pt idx="90">
                  <c:v>23.3</c:v>
                </c:pt>
                <c:pt idx="91">
                  <c:v>23</c:v>
                </c:pt>
                <c:pt idx="92">
                  <c:v>22.6</c:v>
                </c:pt>
                <c:pt idx="93">
                  <c:v>22.5</c:v>
                </c:pt>
                <c:pt idx="94">
                  <c:v>22.4</c:v>
                </c:pt>
                <c:pt idx="95">
                  <c:v>21.9</c:v>
                </c:pt>
                <c:pt idx="96">
                  <c:v>21.8</c:v>
                </c:pt>
                <c:pt idx="97">
                  <c:v>20.9</c:v>
                </c:pt>
                <c:pt idx="98">
                  <c:v>19.7</c:v>
                </c:pt>
                <c:pt idx="99">
                  <c:v>18.899999999999999</c:v>
                </c:pt>
                <c:pt idx="100">
                  <c:v>18.399999999999999</c:v>
                </c:pt>
                <c:pt idx="101">
                  <c:v>17.600000000000001</c:v>
                </c:pt>
                <c:pt idx="102">
                  <c:v>17.7</c:v>
                </c:pt>
                <c:pt idx="103">
                  <c:v>17.5</c:v>
                </c:pt>
                <c:pt idx="104">
                  <c:v>16.899999999999999</c:v>
                </c:pt>
                <c:pt idx="105">
                  <c:v>16.399999999999999</c:v>
                </c:pt>
                <c:pt idx="106">
                  <c:v>15.9</c:v>
                </c:pt>
                <c:pt idx="107">
                  <c:v>15.4</c:v>
                </c:pt>
                <c:pt idx="108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4D-4322-8233-8EB672F6B01A}"/>
            </c:ext>
          </c:extLst>
        </c:ser>
        <c:ser>
          <c:idx val="1"/>
          <c:order val="1"/>
          <c:tx>
            <c:strRef>
              <c:f>Эквадор!$C$1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Эквадор!$A$2:$A$110</c:f>
              <c:numCache>
                <c:formatCode>0</c:formatCode>
                <c:ptCount val="109"/>
                <c:pt idx="0">
                  <c:v>1915</c:v>
                </c:pt>
                <c:pt idx="1">
                  <c:v>1916</c:v>
                </c:pt>
                <c:pt idx="2">
                  <c:v>1917</c:v>
                </c:pt>
                <c:pt idx="3">
                  <c:v>1918</c:v>
                </c:pt>
                <c:pt idx="4">
                  <c:v>1919</c:v>
                </c:pt>
                <c:pt idx="5">
                  <c:v>1920</c:v>
                </c:pt>
                <c:pt idx="6">
                  <c:v>1921</c:v>
                </c:pt>
                <c:pt idx="7">
                  <c:v>1922</c:v>
                </c:pt>
                <c:pt idx="8">
                  <c:v>1923</c:v>
                </c:pt>
                <c:pt idx="9">
                  <c:v>1924</c:v>
                </c:pt>
                <c:pt idx="10">
                  <c:v>1925</c:v>
                </c:pt>
                <c:pt idx="11">
                  <c:v>1926</c:v>
                </c:pt>
                <c:pt idx="12">
                  <c:v>1927</c:v>
                </c:pt>
                <c:pt idx="13">
                  <c:v>1928</c:v>
                </c:pt>
                <c:pt idx="14">
                  <c:v>1929</c:v>
                </c:pt>
                <c:pt idx="15">
                  <c:v>1930</c:v>
                </c:pt>
                <c:pt idx="16">
                  <c:v>1931</c:v>
                </c:pt>
                <c:pt idx="17">
                  <c:v>1932</c:v>
                </c:pt>
                <c:pt idx="18">
                  <c:v>1933</c:v>
                </c:pt>
                <c:pt idx="19">
                  <c:v>1934</c:v>
                </c:pt>
                <c:pt idx="20">
                  <c:v>1935</c:v>
                </c:pt>
                <c:pt idx="21">
                  <c:v>1936</c:v>
                </c:pt>
                <c:pt idx="22">
                  <c:v>1937</c:v>
                </c:pt>
                <c:pt idx="23">
                  <c:v>1938</c:v>
                </c:pt>
                <c:pt idx="24">
                  <c:v>1939</c:v>
                </c:pt>
                <c:pt idx="25">
                  <c:v>1940</c:v>
                </c:pt>
                <c:pt idx="26">
                  <c:v>1941</c:v>
                </c:pt>
                <c:pt idx="27">
                  <c:v>1942</c:v>
                </c:pt>
                <c:pt idx="28">
                  <c:v>1943</c:v>
                </c:pt>
                <c:pt idx="29">
                  <c:v>1944</c:v>
                </c:pt>
                <c:pt idx="30">
                  <c:v>1945</c:v>
                </c:pt>
                <c:pt idx="31">
                  <c:v>1946</c:v>
                </c:pt>
                <c:pt idx="32">
                  <c:v>1947</c:v>
                </c:pt>
                <c:pt idx="33">
                  <c:v>1948</c:v>
                </c:pt>
                <c:pt idx="34">
                  <c:v>1949</c:v>
                </c:pt>
                <c:pt idx="35">
                  <c:v>1950</c:v>
                </c:pt>
                <c:pt idx="36">
                  <c:v>1951</c:v>
                </c:pt>
                <c:pt idx="37">
                  <c:v>1952</c:v>
                </c:pt>
                <c:pt idx="38">
                  <c:v>1953</c:v>
                </c:pt>
                <c:pt idx="39">
                  <c:v>1954</c:v>
                </c:pt>
                <c:pt idx="40">
                  <c:v>1955</c:v>
                </c:pt>
                <c:pt idx="41">
                  <c:v>1956</c:v>
                </c:pt>
                <c:pt idx="42">
                  <c:v>1957</c:v>
                </c:pt>
                <c:pt idx="43">
                  <c:v>1958</c:v>
                </c:pt>
                <c:pt idx="44">
                  <c:v>1959</c:v>
                </c:pt>
                <c:pt idx="45">
                  <c:v>1960</c:v>
                </c:pt>
                <c:pt idx="46">
                  <c:v>1961</c:v>
                </c:pt>
                <c:pt idx="47">
                  <c:v>1962</c:v>
                </c:pt>
                <c:pt idx="48">
                  <c:v>1963</c:v>
                </c:pt>
                <c:pt idx="49">
                  <c:v>1964</c:v>
                </c:pt>
                <c:pt idx="50">
                  <c:v>1965</c:v>
                </c:pt>
                <c:pt idx="51">
                  <c:v>1966</c:v>
                </c:pt>
                <c:pt idx="52">
                  <c:v>1967</c:v>
                </c:pt>
                <c:pt idx="53">
                  <c:v>1968</c:v>
                </c:pt>
                <c:pt idx="54">
                  <c:v>1969</c:v>
                </c:pt>
                <c:pt idx="55">
                  <c:v>1970</c:v>
                </c:pt>
                <c:pt idx="56">
                  <c:v>1971</c:v>
                </c:pt>
                <c:pt idx="57">
                  <c:v>1972</c:v>
                </c:pt>
                <c:pt idx="58">
                  <c:v>1973</c:v>
                </c:pt>
                <c:pt idx="59">
                  <c:v>1974</c:v>
                </c:pt>
                <c:pt idx="60">
                  <c:v>1975</c:v>
                </c:pt>
                <c:pt idx="61">
                  <c:v>1976</c:v>
                </c:pt>
                <c:pt idx="62">
                  <c:v>1977</c:v>
                </c:pt>
                <c:pt idx="63">
                  <c:v>1978</c:v>
                </c:pt>
                <c:pt idx="64">
                  <c:v>1979</c:v>
                </c:pt>
                <c:pt idx="65">
                  <c:v>1980</c:v>
                </c:pt>
                <c:pt idx="66">
                  <c:v>1981</c:v>
                </c:pt>
                <c:pt idx="67">
                  <c:v>1982</c:v>
                </c:pt>
                <c:pt idx="68">
                  <c:v>1983</c:v>
                </c:pt>
                <c:pt idx="69">
                  <c:v>1984</c:v>
                </c:pt>
                <c:pt idx="70">
                  <c:v>1985</c:v>
                </c:pt>
                <c:pt idx="71">
                  <c:v>1986</c:v>
                </c:pt>
                <c:pt idx="72">
                  <c:v>1987</c:v>
                </c:pt>
                <c:pt idx="73">
                  <c:v>1988</c:v>
                </c:pt>
                <c:pt idx="74">
                  <c:v>1989</c:v>
                </c:pt>
                <c:pt idx="75">
                  <c:v>1990</c:v>
                </c:pt>
                <c:pt idx="76">
                  <c:v>1991</c:v>
                </c:pt>
                <c:pt idx="77">
                  <c:v>1992</c:v>
                </c:pt>
                <c:pt idx="78">
                  <c:v>1993</c:v>
                </c:pt>
                <c:pt idx="79">
                  <c:v>1994</c:v>
                </c:pt>
                <c:pt idx="80">
                  <c:v>1995</c:v>
                </c:pt>
                <c:pt idx="81">
                  <c:v>1996</c:v>
                </c:pt>
                <c:pt idx="82">
                  <c:v>1997</c:v>
                </c:pt>
                <c:pt idx="83">
                  <c:v>1998</c:v>
                </c:pt>
                <c:pt idx="84">
                  <c:v>1999</c:v>
                </c:pt>
                <c:pt idx="85">
                  <c:v>2000</c:v>
                </c:pt>
                <c:pt idx="86">
                  <c:v>2001</c:v>
                </c:pt>
                <c:pt idx="87">
                  <c:v>2002</c:v>
                </c:pt>
                <c:pt idx="88">
                  <c:v>2003</c:v>
                </c:pt>
                <c:pt idx="89">
                  <c:v>2004</c:v>
                </c:pt>
                <c:pt idx="90">
                  <c:v>2005</c:v>
                </c:pt>
                <c:pt idx="91">
                  <c:v>2006</c:v>
                </c:pt>
                <c:pt idx="92">
                  <c:v>2007</c:v>
                </c:pt>
                <c:pt idx="93">
                  <c:v>2008</c:v>
                </c:pt>
                <c:pt idx="94">
                  <c:v>2009</c:v>
                </c:pt>
                <c:pt idx="95">
                  <c:v>2010</c:v>
                </c:pt>
                <c:pt idx="96">
                  <c:v>2011</c:v>
                </c:pt>
                <c:pt idx="97">
                  <c:v>2012</c:v>
                </c:pt>
                <c:pt idx="98">
                  <c:v>2013</c:v>
                </c:pt>
                <c:pt idx="99">
                  <c:v>2014</c:v>
                </c:pt>
                <c:pt idx="100">
                  <c:v>2015</c:v>
                </c:pt>
                <c:pt idx="101">
                  <c:v>2016</c:v>
                </c:pt>
                <c:pt idx="102">
                  <c:v>2017</c:v>
                </c:pt>
                <c:pt idx="103">
                  <c:v>2018</c:v>
                </c:pt>
                <c:pt idx="104">
                  <c:v>2019</c:v>
                </c:pt>
                <c:pt idx="105">
                  <c:v>2020</c:v>
                </c:pt>
                <c:pt idx="106">
                  <c:v>2021</c:v>
                </c:pt>
                <c:pt idx="107">
                  <c:v>2022</c:v>
                </c:pt>
                <c:pt idx="108">
                  <c:v>2023</c:v>
                </c:pt>
              </c:numCache>
            </c:numRef>
          </c:xVal>
          <c:yVal>
            <c:numRef>
              <c:f>Эквадор!$C$2:$C$110</c:f>
              <c:numCache>
                <c:formatCode>0.0</c:formatCode>
                <c:ptCount val="109"/>
                <c:pt idx="0">
                  <c:v>30.5</c:v>
                </c:pt>
                <c:pt idx="1">
                  <c:v>30.4</c:v>
                </c:pt>
                <c:pt idx="2">
                  <c:v>30.3</c:v>
                </c:pt>
                <c:pt idx="3">
                  <c:v>30</c:v>
                </c:pt>
                <c:pt idx="4">
                  <c:v>29.7</c:v>
                </c:pt>
                <c:pt idx="5">
                  <c:v>29.3</c:v>
                </c:pt>
                <c:pt idx="6">
                  <c:v>29</c:v>
                </c:pt>
                <c:pt idx="7">
                  <c:v>28.8</c:v>
                </c:pt>
                <c:pt idx="8">
                  <c:v>28.7</c:v>
                </c:pt>
                <c:pt idx="9">
                  <c:v>28.7</c:v>
                </c:pt>
                <c:pt idx="10">
                  <c:v>28.8</c:v>
                </c:pt>
                <c:pt idx="11">
                  <c:v>28.7</c:v>
                </c:pt>
                <c:pt idx="12">
                  <c:v>28.4</c:v>
                </c:pt>
                <c:pt idx="13">
                  <c:v>27.9</c:v>
                </c:pt>
                <c:pt idx="14">
                  <c:v>27.3</c:v>
                </c:pt>
                <c:pt idx="15">
                  <c:v>26.5</c:v>
                </c:pt>
                <c:pt idx="16">
                  <c:v>25.9</c:v>
                </c:pt>
                <c:pt idx="17">
                  <c:v>25.5</c:v>
                </c:pt>
                <c:pt idx="18">
                  <c:v>25.3</c:v>
                </c:pt>
                <c:pt idx="19">
                  <c:v>25.3</c:v>
                </c:pt>
                <c:pt idx="20">
                  <c:v>25.6</c:v>
                </c:pt>
                <c:pt idx="21">
                  <c:v>25.7</c:v>
                </c:pt>
                <c:pt idx="22">
                  <c:v>25.7</c:v>
                </c:pt>
                <c:pt idx="23">
                  <c:v>25.6</c:v>
                </c:pt>
                <c:pt idx="24">
                  <c:v>25.5</c:v>
                </c:pt>
                <c:pt idx="25">
                  <c:v>25.2</c:v>
                </c:pt>
                <c:pt idx="26">
                  <c:v>24.8</c:v>
                </c:pt>
                <c:pt idx="27">
                  <c:v>24.2</c:v>
                </c:pt>
                <c:pt idx="28">
                  <c:v>23.4</c:v>
                </c:pt>
                <c:pt idx="29">
                  <c:v>22.6</c:v>
                </c:pt>
                <c:pt idx="30">
                  <c:v>21.5</c:v>
                </c:pt>
                <c:pt idx="31">
                  <c:v>20.6</c:v>
                </c:pt>
                <c:pt idx="32">
                  <c:v>19.899999999999999</c:v>
                </c:pt>
                <c:pt idx="33">
                  <c:v>19.3</c:v>
                </c:pt>
                <c:pt idx="34">
                  <c:v>18.8</c:v>
                </c:pt>
                <c:pt idx="35">
                  <c:v>18.399999999999999</c:v>
                </c:pt>
                <c:pt idx="36">
                  <c:v>18.100000000000001</c:v>
                </c:pt>
                <c:pt idx="37">
                  <c:v>17.7</c:v>
                </c:pt>
                <c:pt idx="38">
                  <c:v>17.399999999999999</c:v>
                </c:pt>
                <c:pt idx="39">
                  <c:v>17.2</c:v>
                </c:pt>
                <c:pt idx="40">
                  <c:v>17</c:v>
                </c:pt>
                <c:pt idx="41">
                  <c:v>16.8</c:v>
                </c:pt>
                <c:pt idx="42">
                  <c:v>16.600000000000001</c:v>
                </c:pt>
                <c:pt idx="43">
                  <c:v>16.2</c:v>
                </c:pt>
                <c:pt idx="44">
                  <c:v>15.8</c:v>
                </c:pt>
                <c:pt idx="45">
                  <c:v>15.3</c:v>
                </c:pt>
                <c:pt idx="46">
                  <c:v>14.8</c:v>
                </c:pt>
                <c:pt idx="47">
                  <c:v>14.4</c:v>
                </c:pt>
                <c:pt idx="48">
                  <c:v>13.9</c:v>
                </c:pt>
                <c:pt idx="49">
                  <c:v>13.5</c:v>
                </c:pt>
                <c:pt idx="50">
                  <c:v>13.1</c:v>
                </c:pt>
                <c:pt idx="51">
                  <c:v>12.7</c:v>
                </c:pt>
                <c:pt idx="52">
                  <c:v>12.4</c:v>
                </c:pt>
                <c:pt idx="53">
                  <c:v>12.1</c:v>
                </c:pt>
                <c:pt idx="54">
                  <c:v>11.8</c:v>
                </c:pt>
                <c:pt idx="55">
                  <c:v>11.4</c:v>
                </c:pt>
                <c:pt idx="56">
                  <c:v>11.1</c:v>
                </c:pt>
                <c:pt idx="57">
                  <c:v>10.7</c:v>
                </c:pt>
                <c:pt idx="58">
                  <c:v>10.4</c:v>
                </c:pt>
                <c:pt idx="59">
                  <c:v>10.1</c:v>
                </c:pt>
                <c:pt idx="60">
                  <c:v>9.8000000000000007</c:v>
                </c:pt>
                <c:pt idx="61">
                  <c:v>9.5</c:v>
                </c:pt>
                <c:pt idx="62">
                  <c:v>9.1999999999999993</c:v>
                </c:pt>
                <c:pt idx="63">
                  <c:v>8.8000000000000007</c:v>
                </c:pt>
                <c:pt idx="64">
                  <c:v>8.5</c:v>
                </c:pt>
                <c:pt idx="65">
                  <c:v>8.1999999999999993</c:v>
                </c:pt>
                <c:pt idx="66">
                  <c:v>8</c:v>
                </c:pt>
                <c:pt idx="67">
                  <c:v>7.7</c:v>
                </c:pt>
                <c:pt idx="68">
                  <c:v>7.5</c:v>
                </c:pt>
                <c:pt idx="69">
                  <c:v>7.2</c:v>
                </c:pt>
                <c:pt idx="70">
                  <c:v>7</c:v>
                </c:pt>
                <c:pt idx="71">
                  <c:v>6.7</c:v>
                </c:pt>
                <c:pt idx="72">
                  <c:v>6.5</c:v>
                </c:pt>
                <c:pt idx="73">
                  <c:v>6.3</c:v>
                </c:pt>
                <c:pt idx="74">
                  <c:v>6</c:v>
                </c:pt>
                <c:pt idx="75">
                  <c:v>5.8</c:v>
                </c:pt>
                <c:pt idx="76">
                  <c:v>5.6</c:v>
                </c:pt>
                <c:pt idx="77">
                  <c:v>5.5</c:v>
                </c:pt>
                <c:pt idx="78">
                  <c:v>5.4</c:v>
                </c:pt>
                <c:pt idx="79">
                  <c:v>5.2</c:v>
                </c:pt>
                <c:pt idx="80">
                  <c:v>5.0999999999999996</c:v>
                </c:pt>
                <c:pt idx="81">
                  <c:v>5</c:v>
                </c:pt>
                <c:pt idx="82">
                  <c:v>5</c:v>
                </c:pt>
                <c:pt idx="83">
                  <c:v>5.0999999999999996</c:v>
                </c:pt>
                <c:pt idx="84">
                  <c:v>5.2</c:v>
                </c:pt>
                <c:pt idx="85">
                  <c:v>5.2</c:v>
                </c:pt>
                <c:pt idx="86">
                  <c:v>5.0999999999999996</c:v>
                </c:pt>
                <c:pt idx="87">
                  <c:v>4.9000000000000004</c:v>
                </c:pt>
                <c:pt idx="88">
                  <c:v>4.8</c:v>
                </c:pt>
                <c:pt idx="89">
                  <c:v>4.8</c:v>
                </c:pt>
                <c:pt idx="90">
                  <c:v>4.9000000000000004</c:v>
                </c:pt>
                <c:pt idx="91">
                  <c:v>4.9000000000000004</c:v>
                </c:pt>
                <c:pt idx="92">
                  <c:v>4.9000000000000004</c:v>
                </c:pt>
                <c:pt idx="93">
                  <c:v>4.8</c:v>
                </c:pt>
                <c:pt idx="94">
                  <c:v>4.8</c:v>
                </c:pt>
                <c:pt idx="95">
                  <c:v>4.8</c:v>
                </c:pt>
                <c:pt idx="96">
                  <c:v>4.9000000000000004</c:v>
                </c:pt>
                <c:pt idx="97">
                  <c:v>4.9000000000000004</c:v>
                </c:pt>
                <c:pt idx="98">
                  <c:v>4.8</c:v>
                </c:pt>
                <c:pt idx="99">
                  <c:v>4.8</c:v>
                </c:pt>
                <c:pt idx="100">
                  <c:v>4.9000000000000004</c:v>
                </c:pt>
                <c:pt idx="101">
                  <c:v>5</c:v>
                </c:pt>
                <c:pt idx="102">
                  <c:v>5.0999999999999996</c:v>
                </c:pt>
                <c:pt idx="103">
                  <c:v>4.5999999999999996</c:v>
                </c:pt>
                <c:pt idx="104">
                  <c:v>4.8</c:v>
                </c:pt>
                <c:pt idx="105">
                  <c:v>7.5</c:v>
                </c:pt>
                <c:pt idx="106">
                  <c:v>7.1</c:v>
                </c:pt>
                <c:pt idx="107">
                  <c:v>5.4</c:v>
                </c:pt>
                <c:pt idx="10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4D-4322-8233-8EB672F6B01A}"/>
            </c:ext>
          </c:extLst>
        </c:ser>
        <c:ser>
          <c:idx val="2"/>
          <c:order val="2"/>
          <c:tx>
            <c:strRef>
              <c:f>Эквадор!$D$1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Эквадор!$A$2:$A$110</c:f>
              <c:numCache>
                <c:formatCode>0</c:formatCode>
                <c:ptCount val="109"/>
                <c:pt idx="0">
                  <c:v>1915</c:v>
                </c:pt>
                <c:pt idx="1">
                  <c:v>1916</c:v>
                </c:pt>
                <c:pt idx="2">
                  <c:v>1917</c:v>
                </c:pt>
                <c:pt idx="3">
                  <c:v>1918</c:v>
                </c:pt>
                <c:pt idx="4">
                  <c:v>1919</c:v>
                </c:pt>
                <c:pt idx="5">
                  <c:v>1920</c:v>
                </c:pt>
                <c:pt idx="6">
                  <c:v>1921</c:v>
                </c:pt>
                <c:pt idx="7">
                  <c:v>1922</c:v>
                </c:pt>
                <c:pt idx="8">
                  <c:v>1923</c:v>
                </c:pt>
                <c:pt idx="9">
                  <c:v>1924</c:v>
                </c:pt>
                <c:pt idx="10">
                  <c:v>1925</c:v>
                </c:pt>
                <c:pt idx="11">
                  <c:v>1926</c:v>
                </c:pt>
                <c:pt idx="12">
                  <c:v>1927</c:v>
                </c:pt>
                <c:pt idx="13">
                  <c:v>1928</c:v>
                </c:pt>
                <c:pt idx="14">
                  <c:v>1929</c:v>
                </c:pt>
                <c:pt idx="15">
                  <c:v>1930</c:v>
                </c:pt>
                <c:pt idx="16">
                  <c:v>1931</c:v>
                </c:pt>
                <c:pt idx="17">
                  <c:v>1932</c:v>
                </c:pt>
                <c:pt idx="18">
                  <c:v>1933</c:v>
                </c:pt>
                <c:pt idx="19">
                  <c:v>1934</c:v>
                </c:pt>
                <c:pt idx="20">
                  <c:v>1935</c:v>
                </c:pt>
                <c:pt idx="21">
                  <c:v>1936</c:v>
                </c:pt>
                <c:pt idx="22">
                  <c:v>1937</c:v>
                </c:pt>
                <c:pt idx="23">
                  <c:v>1938</c:v>
                </c:pt>
                <c:pt idx="24">
                  <c:v>1939</c:v>
                </c:pt>
                <c:pt idx="25">
                  <c:v>1940</c:v>
                </c:pt>
                <c:pt idx="26">
                  <c:v>1941</c:v>
                </c:pt>
                <c:pt idx="27">
                  <c:v>1942</c:v>
                </c:pt>
                <c:pt idx="28">
                  <c:v>1943</c:v>
                </c:pt>
                <c:pt idx="29">
                  <c:v>1944</c:v>
                </c:pt>
                <c:pt idx="30">
                  <c:v>1945</c:v>
                </c:pt>
                <c:pt idx="31">
                  <c:v>1946</c:v>
                </c:pt>
                <c:pt idx="32">
                  <c:v>1947</c:v>
                </c:pt>
                <c:pt idx="33">
                  <c:v>1948</c:v>
                </c:pt>
                <c:pt idx="34">
                  <c:v>1949</c:v>
                </c:pt>
                <c:pt idx="35">
                  <c:v>1950</c:v>
                </c:pt>
                <c:pt idx="36">
                  <c:v>1951</c:v>
                </c:pt>
                <c:pt idx="37">
                  <c:v>1952</c:v>
                </c:pt>
                <c:pt idx="38">
                  <c:v>1953</c:v>
                </c:pt>
                <c:pt idx="39">
                  <c:v>1954</c:v>
                </c:pt>
                <c:pt idx="40">
                  <c:v>1955</c:v>
                </c:pt>
                <c:pt idx="41">
                  <c:v>1956</c:v>
                </c:pt>
                <c:pt idx="42">
                  <c:v>1957</c:v>
                </c:pt>
                <c:pt idx="43">
                  <c:v>1958</c:v>
                </c:pt>
                <c:pt idx="44">
                  <c:v>1959</c:v>
                </c:pt>
                <c:pt idx="45">
                  <c:v>1960</c:v>
                </c:pt>
                <c:pt idx="46">
                  <c:v>1961</c:v>
                </c:pt>
                <c:pt idx="47">
                  <c:v>1962</c:v>
                </c:pt>
                <c:pt idx="48">
                  <c:v>1963</c:v>
                </c:pt>
                <c:pt idx="49">
                  <c:v>1964</c:v>
                </c:pt>
                <c:pt idx="50">
                  <c:v>1965</c:v>
                </c:pt>
                <c:pt idx="51">
                  <c:v>1966</c:v>
                </c:pt>
                <c:pt idx="52">
                  <c:v>1967</c:v>
                </c:pt>
                <c:pt idx="53">
                  <c:v>1968</c:v>
                </c:pt>
                <c:pt idx="54">
                  <c:v>1969</c:v>
                </c:pt>
                <c:pt idx="55">
                  <c:v>1970</c:v>
                </c:pt>
                <c:pt idx="56">
                  <c:v>1971</c:v>
                </c:pt>
                <c:pt idx="57">
                  <c:v>1972</c:v>
                </c:pt>
                <c:pt idx="58">
                  <c:v>1973</c:v>
                </c:pt>
                <c:pt idx="59">
                  <c:v>1974</c:v>
                </c:pt>
                <c:pt idx="60">
                  <c:v>1975</c:v>
                </c:pt>
                <c:pt idx="61">
                  <c:v>1976</c:v>
                </c:pt>
                <c:pt idx="62">
                  <c:v>1977</c:v>
                </c:pt>
                <c:pt idx="63">
                  <c:v>1978</c:v>
                </c:pt>
                <c:pt idx="64">
                  <c:v>1979</c:v>
                </c:pt>
                <c:pt idx="65">
                  <c:v>1980</c:v>
                </c:pt>
                <c:pt idx="66">
                  <c:v>1981</c:v>
                </c:pt>
                <c:pt idx="67">
                  <c:v>1982</c:v>
                </c:pt>
                <c:pt idx="68">
                  <c:v>1983</c:v>
                </c:pt>
                <c:pt idx="69">
                  <c:v>1984</c:v>
                </c:pt>
                <c:pt idx="70">
                  <c:v>1985</c:v>
                </c:pt>
                <c:pt idx="71">
                  <c:v>1986</c:v>
                </c:pt>
                <c:pt idx="72">
                  <c:v>1987</c:v>
                </c:pt>
                <c:pt idx="73">
                  <c:v>1988</c:v>
                </c:pt>
                <c:pt idx="74">
                  <c:v>1989</c:v>
                </c:pt>
                <c:pt idx="75">
                  <c:v>1990</c:v>
                </c:pt>
                <c:pt idx="76">
                  <c:v>1991</c:v>
                </c:pt>
                <c:pt idx="77">
                  <c:v>1992</c:v>
                </c:pt>
                <c:pt idx="78">
                  <c:v>1993</c:v>
                </c:pt>
                <c:pt idx="79">
                  <c:v>1994</c:v>
                </c:pt>
                <c:pt idx="80">
                  <c:v>1995</c:v>
                </c:pt>
                <c:pt idx="81">
                  <c:v>1996</c:v>
                </c:pt>
                <c:pt idx="82">
                  <c:v>1997</c:v>
                </c:pt>
                <c:pt idx="83">
                  <c:v>1998</c:v>
                </c:pt>
                <c:pt idx="84">
                  <c:v>1999</c:v>
                </c:pt>
                <c:pt idx="85">
                  <c:v>2000</c:v>
                </c:pt>
                <c:pt idx="86">
                  <c:v>2001</c:v>
                </c:pt>
                <c:pt idx="87">
                  <c:v>2002</c:v>
                </c:pt>
                <c:pt idx="88">
                  <c:v>2003</c:v>
                </c:pt>
                <c:pt idx="89">
                  <c:v>2004</c:v>
                </c:pt>
                <c:pt idx="90">
                  <c:v>2005</c:v>
                </c:pt>
                <c:pt idx="91">
                  <c:v>2006</c:v>
                </c:pt>
                <c:pt idx="92">
                  <c:v>2007</c:v>
                </c:pt>
                <c:pt idx="93">
                  <c:v>2008</c:v>
                </c:pt>
                <c:pt idx="94">
                  <c:v>2009</c:v>
                </c:pt>
                <c:pt idx="95">
                  <c:v>2010</c:v>
                </c:pt>
                <c:pt idx="96">
                  <c:v>2011</c:v>
                </c:pt>
                <c:pt idx="97">
                  <c:v>2012</c:v>
                </c:pt>
                <c:pt idx="98">
                  <c:v>2013</c:v>
                </c:pt>
                <c:pt idx="99">
                  <c:v>2014</c:v>
                </c:pt>
                <c:pt idx="100">
                  <c:v>2015</c:v>
                </c:pt>
                <c:pt idx="101">
                  <c:v>2016</c:v>
                </c:pt>
                <c:pt idx="102">
                  <c:v>2017</c:v>
                </c:pt>
                <c:pt idx="103">
                  <c:v>2018</c:v>
                </c:pt>
                <c:pt idx="104">
                  <c:v>2019</c:v>
                </c:pt>
                <c:pt idx="105">
                  <c:v>2020</c:v>
                </c:pt>
                <c:pt idx="106">
                  <c:v>2021</c:v>
                </c:pt>
                <c:pt idx="107">
                  <c:v>2022</c:v>
                </c:pt>
                <c:pt idx="108">
                  <c:v>2023</c:v>
                </c:pt>
              </c:numCache>
            </c:numRef>
          </c:xVal>
          <c:yVal>
            <c:numRef>
              <c:f>Эквадор!$D$2:$D$110</c:f>
              <c:numCache>
                <c:formatCode>0.0</c:formatCode>
                <c:ptCount val="109"/>
                <c:pt idx="0">
                  <c:v>15.799999999999997</c:v>
                </c:pt>
                <c:pt idx="1">
                  <c:v>15.899999999999999</c:v>
                </c:pt>
                <c:pt idx="2">
                  <c:v>16.099999999999998</c:v>
                </c:pt>
                <c:pt idx="3">
                  <c:v>16.600000000000001</c:v>
                </c:pt>
                <c:pt idx="4">
                  <c:v>17.099999999999998</c:v>
                </c:pt>
                <c:pt idx="5">
                  <c:v>17.8</c:v>
                </c:pt>
                <c:pt idx="6">
                  <c:v>18.299999999999997</c:v>
                </c:pt>
                <c:pt idx="7">
                  <c:v>18.900000000000002</c:v>
                </c:pt>
                <c:pt idx="8">
                  <c:v>19.3</c:v>
                </c:pt>
                <c:pt idx="9">
                  <c:v>19.7</c:v>
                </c:pt>
                <c:pt idx="10">
                  <c:v>19.999999999999996</c:v>
                </c:pt>
                <c:pt idx="11">
                  <c:v>20.400000000000002</c:v>
                </c:pt>
                <c:pt idx="12">
                  <c:v>20.800000000000004</c:v>
                </c:pt>
                <c:pt idx="13">
                  <c:v>21.300000000000004</c:v>
                </c:pt>
                <c:pt idx="14">
                  <c:v>21.8</c:v>
                </c:pt>
                <c:pt idx="15">
                  <c:v>22.4</c:v>
                </c:pt>
                <c:pt idx="16">
                  <c:v>22.700000000000003</c:v>
                </c:pt>
                <c:pt idx="17">
                  <c:v>23</c:v>
                </c:pt>
                <c:pt idx="18">
                  <c:v>22.999999999999996</c:v>
                </c:pt>
                <c:pt idx="19">
                  <c:v>22.900000000000002</c:v>
                </c:pt>
                <c:pt idx="20">
                  <c:v>22.6</c:v>
                </c:pt>
                <c:pt idx="21">
                  <c:v>22.3</c:v>
                </c:pt>
                <c:pt idx="22">
                  <c:v>22.099999999999998</c:v>
                </c:pt>
                <c:pt idx="23">
                  <c:v>21.9</c:v>
                </c:pt>
                <c:pt idx="24">
                  <c:v>21.6</c:v>
                </c:pt>
                <c:pt idx="25">
                  <c:v>21.400000000000002</c:v>
                </c:pt>
                <c:pt idx="26">
                  <c:v>21.400000000000002</c:v>
                </c:pt>
                <c:pt idx="27">
                  <c:v>21.7</c:v>
                </c:pt>
                <c:pt idx="28">
                  <c:v>22.300000000000004</c:v>
                </c:pt>
                <c:pt idx="29">
                  <c:v>23.1</c:v>
                </c:pt>
                <c:pt idx="30">
                  <c:v>24.200000000000003</c:v>
                </c:pt>
                <c:pt idx="31">
                  <c:v>25.199999999999996</c:v>
                </c:pt>
                <c:pt idx="32">
                  <c:v>26</c:v>
                </c:pt>
                <c:pt idx="33">
                  <c:v>26.7</c:v>
                </c:pt>
                <c:pt idx="34">
                  <c:v>27.3</c:v>
                </c:pt>
                <c:pt idx="35">
                  <c:v>27.800000000000004</c:v>
                </c:pt>
                <c:pt idx="36">
                  <c:v>28.199999999999996</c:v>
                </c:pt>
                <c:pt idx="37">
                  <c:v>28.599999999999998</c:v>
                </c:pt>
                <c:pt idx="38">
                  <c:v>28.800000000000004</c:v>
                </c:pt>
                <c:pt idx="39">
                  <c:v>28.7</c:v>
                </c:pt>
                <c:pt idx="40">
                  <c:v>28.5</c:v>
                </c:pt>
                <c:pt idx="41">
                  <c:v>28.3</c:v>
                </c:pt>
                <c:pt idx="42">
                  <c:v>28</c:v>
                </c:pt>
                <c:pt idx="43">
                  <c:v>27.900000000000002</c:v>
                </c:pt>
                <c:pt idx="44">
                  <c:v>28.099999999999998</c:v>
                </c:pt>
                <c:pt idx="45">
                  <c:v>28.400000000000002</c:v>
                </c:pt>
                <c:pt idx="46">
                  <c:v>28.7</c:v>
                </c:pt>
                <c:pt idx="47">
                  <c:v>29</c:v>
                </c:pt>
                <c:pt idx="48">
                  <c:v>29.300000000000004</c:v>
                </c:pt>
                <c:pt idx="49">
                  <c:v>29.6</c:v>
                </c:pt>
                <c:pt idx="50">
                  <c:v>29.799999999999997</c:v>
                </c:pt>
                <c:pt idx="51">
                  <c:v>29.900000000000002</c:v>
                </c:pt>
                <c:pt idx="52">
                  <c:v>30</c:v>
                </c:pt>
                <c:pt idx="53">
                  <c:v>29.9</c:v>
                </c:pt>
                <c:pt idx="54">
                  <c:v>29.900000000000002</c:v>
                </c:pt>
                <c:pt idx="55">
                  <c:v>29.800000000000004</c:v>
                </c:pt>
                <c:pt idx="56">
                  <c:v>29.6</c:v>
                </c:pt>
                <c:pt idx="57">
                  <c:v>29.400000000000002</c:v>
                </c:pt>
                <c:pt idx="58">
                  <c:v>29.1</c:v>
                </c:pt>
                <c:pt idx="59">
                  <c:v>28.799999999999997</c:v>
                </c:pt>
                <c:pt idx="60">
                  <c:v>28.400000000000002</c:v>
                </c:pt>
                <c:pt idx="61">
                  <c:v>28.1</c:v>
                </c:pt>
                <c:pt idx="62">
                  <c:v>27.7</c:v>
                </c:pt>
                <c:pt idx="63">
                  <c:v>27.499999999999996</c:v>
                </c:pt>
                <c:pt idx="64">
                  <c:v>27.200000000000003</c:v>
                </c:pt>
                <c:pt idx="65">
                  <c:v>27.000000000000004</c:v>
                </c:pt>
                <c:pt idx="66">
                  <c:v>26.700000000000003</c:v>
                </c:pt>
                <c:pt idx="67">
                  <c:v>26.400000000000002</c:v>
                </c:pt>
                <c:pt idx="68">
                  <c:v>26.1</c:v>
                </c:pt>
                <c:pt idx="69">
                  <c:v>26.099999999999998</c:v>
                </c:pt>
                <c:pt idx="70">
                  <c:v>25.299999999999997</c:v>
                </c:pt>
                <c:pt idx="71">
                  <c:v>24.8</c:v>
                </c:pt>
                <c:pt idx="72">
                  <c:v>24.3</c:v>
                </c:pt>
                <c:pt idx="73">
                  <c:v>24.099999999999998</c:v>
                </c:pt>
                <c:pt idx="74">
                  <c:v>24.2</c:v>
                </c:pt>
                <c:pt idx="75">
                  <c:v>24.099999999999998</c:v>
                </c:pt>
                <c:pt idx="76">
                  <c:v>24.1</c:v>
                </c:pt>
                <c:pt idx="77">
                  <c:v>23.8</c:v>
                </c:pt>
                <c:pt idx="78">
                  <c:v>23.299999999999997</c:v>
                </c:pt>
                <c:pt idx="79">
                  <c:v>23</c:v>
                </c:pt>
                <c:pt idx="80">
                  <c:v>22.799999999999997</c:v>
                </c:pt>
                <c:pt idx="81">
                  <c:v>22.7</c:v>
                </c:pt>
                <c:pt idx="82">
                  <c:v>22.1</c:v>
                </c:pt>
                <c:pt idx="83">
                  <c:v>21.5</c:v>
                </c:pt>
                <c:pt idx="84">
                  <c:v>20.900000000000002</c:v>
                </c:pt>
                <c:pt idx="85">
                  <c:v>20.400000000000002</c:v>
                </c:pt>
                <c:pt idx="86">
                  <c:v>20</c:v>
                </c:pt>
                <c:pt idx="87">
                  <c:v>19.799999999999997</c:v>
                </c:pt>
                <c:pt idx="88">
                  <c:v>19.399999999999999</c:v>
                </c:pt>
                <c:pt idx="89">
                  <c:v>18.899999999999999</c:v>
                </c:pt>
                <c:pt idx="90">
                  <c:v>18.399999999999999</c:v>
                </c:pt>
                <c:pt idx="91">
                  <c:v>18.100000000000001</c:v>
                </c:pt>
                <c:pt idx="92">
                  <c:v>17.700000000000003</c:v>
                </c:pt>
                <c:pt idx="93">
                  <c:v>17.7</c:v>
                </c:pt>
                <c:pt idx="94">
                  <c:v>17.599999999999998</c:v>
                </c:pt>
                <c:pt idx="95">
                  <c:v>17.099999999999998</c:v>
                </c:pt>
                <c:pt idx="96">
                  <c:v>16.899999999999999</c:v>
                </c:pt>
                <c:pt idx="97">
                  <c:v>15.999999999999998</c:v>
                </c:pt>
                <c:pt idx="98">
                  <c:v>14.899999999999999</c:v>
                </c:pt>
                <c:pt idx="99">
                  <c:v>14.099999999999998</c:v>
                </c:pt>
                <c:pt idx="100">
                  <c:v>13.499999999999998</c:v>
                </c:pt>
                <c:pt idx="101">
                  <c:v>12.600000000000001</c:v>
                </c:pt>
                <c:pt idx="102">
                  <c:v>12.6</c:v>
                </c:pt>
                <c:pt idx="103">
                  <c:v>12.9</c:v>
                </c:pt>
                <c:pt idx="104">
                  <c:v>12.099999999999998</c:v>
                </c:pt>
                <c:pt idx="105">
                  <c:v>8.8999999999999986</c:v>
                </c:pt>
                <c:pt idx="106">
                  <c:v>8.8000000000000007</c:v>
                </c:pt>
                <c:pt idx="107">
                  <c:v>10</c:v>
                </c:pt>
                <c:pt idx="108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4D-4322-8233-8EB672F6B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809336"/>
        <c:axId val="824809664"/>
      </c:scatterChart>
      <c:valAx>
        <c:axId val="824809336"/>
        <c:scaling>
          <c:orientation val="minMax"/>
          <c:min val="19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809664"/>
        <c:crosses val="autoZero"/>
        <c:crossBetween val="midCat"/>
        <c:majorUnit val="10"/>
      </c:valAx>
      <c:valAx>
        <c:axId val="824809664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80933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10478</xdr:colOff>
      <xdr:row>2</xdr:row>
      <xdr:rowOff>162877</xdr:rowOff>
    </xdr:from>
    <xdr:to>
      <xdr:col>33</xdr:col>
      <xdr:colOff>28576</xdr:colOff>
      <xdr:row>59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6B601-29E9-E324-9C77-E9A097642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185737</xdr:rowOff>
    </xdr:from>
    <xdr:to>
      <xdr:col>27</xdr:col>
      <xdr:colOff>609599</xdr:colOff>
      <xdr:row>58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80F51-F436-4D20-BC2F-2BADF0361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604836</xdr:colOff>
      <xdr:row>1</xdr:row>
      <xdr:rowOff>4761</xdr:rowOff>
    </xdr:from>
    <xdr:to>
      <xdr:col>28</xdr:col>
      <xdr:colOff>9525</xdr:colOff>
      <xdr:row>58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77754-3F35-4D2D-972F-7BD75F72C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0</xdr:row>
      <xdr:rowOff>185737</xdr:rowOff>
    </xdr:from>
    <xdr:to>
      <xdr:col>32</xdr:col>
      <xdr:colOff>590550</xdr:colOff>
      <xdr:row>58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38FEC-80FC-4FF5-AEF9-769EF8CDE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14286</xdr:colOff>
      <xdr:row>2</xdr:row>
      <xdr:rowOff>176212</xdr:rowOff>
    </xdr:from>
    <xdr:to>
      <xdr:col>27</xdr:col>
      <xdr:colOff>609599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D84079-5556-44FC-B9BC-601973278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23811</xdr:colOff>
      <xdr:row>0</xdr:row>
      <xdr:rowOff>166687</xdr:rowOff>
    </xdr:from>
    <xdr:to>
      <xdr:col>36</xdr:col>
      <xdr:colOff>600074</xdr:colOff>
      <xdr:row>57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113C3-716D-4A8C-8BB3-755DB3716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28</xdr:col>
      <xdr:colOff>0</xdr:colOff>
      <xdr:row>58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83EDA-E7D9-44AB-B8E5-29C3CBB0C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</xdr:row>
      <xdr:rowOff>9530</xdr:rowOff>
    </xdr:from>
    <xdr:to>
      <xdr:col>35</xdr:col>
      <xdr:colOff>0</xdr:colOff>
      <xdr:row>60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C06F64-F1BE-44B1-A820-249B9B933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627697</xdr:colOff>
      <xdr:row>114</xdr:row>
      <xdr:rowOff>170497</xdr:rowOff>
    </xdr:from>
    <xdr:to>
      <xdr:col>38</xdr:col>
      <xdr:colOff>38100</xdr:colOff>
      <xdr:row>160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770E5D-F97C-002C-EAAF-86C441E12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628650</xdr:colOff>
      <xdr:row>59</xdr:row>
      <xdr:rowOff>180022</xdr:rowOff>
    </xdr:from>
    <xdr:to>
      <xdr:col>38</xdr:col>
      <xdr:colOff>28575</xdr:colOff>
      <xdr:row>113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4E1C82-4FFB-6102-FF94-92B3DE457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1904</xdr:colOff>
      <xdr:row>1</xdr:row>
      <xdr:rowOff>10477</xdr:rowOff>
    </xdr:from>
    <xdr:to>
      <xdr:col>37</xdr:col>
      <xdr:colOff>76199</xdr:colOff>
      <xdr:row>58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94946A-E298-B640-3819-282BCFF06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604836</xdr:colOff>
      <xdr:row>1</xdr:row>
      <xdr:rowOff>14287</xdr:rowOff>
    </xdr:from>
    <xdr:to>
      <xdr:col>28</xdr:col>
      <xdr:colOff>19049</xdr:colOff>
      <xdr:row>58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D8989-D77D-4318-A575-FA84EC682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8572</xdr:rowOff>
    </xdr:from>
    <xdr:to>
      <xdr:col>35</xdr:col>
      <xdr:colOff>7620</xdr:colOff>
      <xdr:row>57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6E60D-8F98-4279-6D55-66F4EC472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626745</xdr:colOff>
      <xdr:row>0</xdr:row>
      <xdr:rowOff>172402</xdr:rowOff>
    </xdr:from>
    <xdr:to>
      <xdr:col>27</xdr:col>
      <xdr:colOff>619125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6AEF8-7506-CFA2-70B8-A51DAF3B2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</xdr:colOff>
      <xdr:row>132</xdr:row>
      <xdr:rowOff>10477</xdr:rowOff>
    </xdr:from>
    <xdr:to>
      <xdr:col>40</xdr:col>
      <xdr:colOff>331470</xdr:colOff>
      <xdr:row>191</xdr:row>
      <xdr:rowOff>55245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A66A9-E54E-B8AA-1CC2-8706B524C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73</xdr:row>
      <xdr:rowOff>160972</xdr:rowOff>
    </xdr:from>
    <xdr:to>
      <xdr:col>35</xdr:col>
      <xdr:colOff>26670</xdr:colOff>
      <xdr:row>128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8728-3141-F64F-89B6-126348B22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620077</xdr:colOff>
      <xdr:row>0</xdr:row>
      <xdr:rowOff>151447</xdr:rowOff>
    </xdr:from>
    <xdr:to>
      <xdr:col>36</xdr:col>
      <xdr:colOff>628650</xdr:colOff>
      <xdr:row>57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85D470-9BFB-D116-596F-7B0A527F5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1</xdr:row>
      <xdr:rowOff>4762</xdr:rowOff>
    </xdr:from>
    <xdr:to>
      <xdr:col>33</xdr:col>
      <xdr:colOff>19050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E9F03-3395-42C4-8FF8-0D31750FF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637222</xdr:colOff>
      <xdr:row>119</xdr:row>
      <xdr:rowOff>952</xdr:rowOff>
    </xdr:from>
    <xdr:to>
      <xdr:col>22</xdr:col>
      <xdr:colOff>19050</xdr:colOff>
      <xdr:row>168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035A3-E53B-4262-819A-4BFE0A731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9526</xdr:colOff>
      <xdr:row>0</xdr:row>
      <xdr:rowOff>172402</xdr:rowOff>
    </xdr:from>
    <xdr:to>
      <xdr:col>43</xdr:col>
      <xdr:colOff>9526</xdr:colOff>
      <xdr:row>57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06E12-2C1A-4F1E-890E-7C10230FA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</xdr:colOff>
      <xdr:row>0</xdr:row>
      <xdr:rowOff>172401</xdr:rowOff>
    </xdr:from>
    <xdr:to>
      <xdr:col>35</xdr:col>
      <xdr:colOff>9525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46357-4634-DA76-F338-7C7E194C6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604836</xdr:colOff>
      <xdr:row>0</xdr:row>
      <xdr:rowOff>185737</xdr:rowOff>
    </xdr:from>
    <xdr:to>
      <xdr:col>29</xdr:col>
      <xdr:colOff>609599</xdr:colOff>
      <xdr:row>58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5E8C7-FC97-4399-BF0B-D2690E33F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4761</xdr:rowOff>
    </xdr:from>
    <xdr:to>
      <xdr:col>28</xdr:col>
      <xdr:colOff>9525</xdr:colOff>
      <xdr:row>57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87200-D233-4CF1-848C-CA0E7B79E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2</xdr:row>
      <xdr:rowOff>180981</xdr:rowOff>
    </xdr:from>
    <xdr:to>
      <xdr:col>35</xdr:col>
      <xdr:colOff>19050</xdr:colOff>
      <xdr:row>59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70967-705B-45C1-901E-EE0B8E2F7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128</xdr:row>
      <xdr:rowOff>8571</xdr:rowOff>
    </xdr:from>
    <xdr:to>
      <xdr:col>41</xdr:col>
      <xdr:colOff>447675</xdr:colOff>
      <xdr:row>181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C53489-E237-5949-39FD-F4DB17AC7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69</xdr:row>
      <xdr:rowOff>952</xdr:rowOff>
    </xdr:from>
    <xdr:to>
      <xdr:col>37</xdr:col>
      <xdr:colOff>628650</xdr:colOff>
      <xdr:row>125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B3910-E8A9-43B6-565A-7D51EF3CC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629601</xdr:colOff>
      <xdr:row>1</xdr:row>
      <xdr:rowOff>951</xdr:rowOff>
    </xdr:from>
    <xdr:to>
      <xdr:col>37</xdr:col>
      <xdr:colOff>11429</xdr:colOff>
      <xdr:row>57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F96C65-0F9A-D24D-A321-DC4AD97A6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10477</xdr:rowOff>
    </xdr:from>
    <xdr:to>
      <xdr:col>36</xdr:col>
      <xdr:colOff>628650</xdr:colOff>
      <xdr:row>57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40E4F-867B-C5EE-10C0-D0B5D5952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14286</xdr:rowOff>
    </xdr:from>
    <xdr:to>
      <xdr:col>27</xdr:col>
      <xdr:colOff>600075</xdr:colOff>
      <xdr:row>57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8617D-B6DE-4A83-A43B-8125119AC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604837</xdr:colOff>
      <xdr:row>0</xdr:row>
      <xdr:rowOff>176211</xdr:rowOff>
    </xdr:from>
    <xdr:to>
      <xdr:col>37</xdr:col>
      <xdr:colOff>600075</xdr:colOff>
      <xdr:row>60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1AFC3-F341-4262-B294-080B1E87F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601026</xdr:colOff>
      <xdr:row>2</xdr:row>
      <xdr:rowOff>179075</xdr:rowOff>
    </xdr:from>
    <xdr:to>
      <xdr:col>37</xdr:col>
      <xdr:colOff>9525</xdr:colOff>
      <xdr:row>60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82B94-98DB-47D9-B9C5-176A710D5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14287</xdr:rowOff>
    </xdr:from>
    <xdr:to>
      <xdr:col>28</xdr:col>
      <xdr:colOff>9525</xdr:colOff>
      <xdr:row>57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68521-A864-4BB3-8131-BD683A743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4761</xdr:colOff>
      <xdr:row>3</xdr:row>
      <xdr:rowOff>9531</xdr:rowOff>
    </xdr:from>
    <xdr:to>
      <xdr:col>34</xdr:col>
      <xdr:colOff>600074</xdr:colOff>
      <xdr:row>59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EE1B9-15DF-4986-A418-CCF149D30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4761</xdr:colOff>
      <xdr:row>3</xdr:row>
      <xdr:rowOff>9531</xdr:rowOff>
    </xdr:from>
    <xdr:to>
      <xdr:col>34</xdr:col>
      <xdr:colOff>600074</xdr:colOff>
      <xdr:row>59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0A90A-1AA9-4B7E-AFAD-36C01BFC4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4761</xdr:colOff>
      <xdr:row>2</xdr:row>
      <xdr:rowOff>171455</xdr:rowOff>
    </xdr:from>
    <xdr:to>
      <xdr:col>35</xdr:col>
      <xdr:colOff>9524</xdr:colOff>
      <xdr:row>60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AAA9C4-0FA4-4C3E-8D16-1C5AF4428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4761</xdr:colOff>
      <xdr:row>2</xdr:row>
      <xdr:rowOff>171455</xdr:rowOff>
    </xdr:from>
    <xdr:to>
      <xdr:col>35</xdr:col>
      <xdr:colOff>9524</xdr:colOff>
      <xdr:row>60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144F7-73AF-4BA2-844F-73F8086BD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604837</xdr:colOff>
      <xdr:row>0</xdr:row>
      <xdr:rowOff>185736</xdr:rowOff>
    </xdr:from>
    <xdr:to>
      <xdr:col>35</xdr:col>
      <xdr:colOff>600075</xdr:colOff>
      <xdr:row>57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2FA63-4333-434F-8B97-8088466CB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604837</xdr:colOff>
      <xdr:row>0</xdr:row>
      <xdr:rowOff>185736</xdr:rowOff>
    </xdr:from>
    <xdr:to>
      <xdr:col>35</xdr:col>
      <xdr:colOff>600075</xdr:colOff>
      <xdr:row>57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B746B-C25E-44C8-B5DD-BA3C9016E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608647</xdr:colOff>
      <xdr:row>0</xdr:row>
      <xdr:rowOff>180021</xdr:rowOff>
    </xdr:from>
    <xdr:to>
      <xdr:col>34</xdr:col>
      <xdr:colOff>619125</xdr:colOff>
      <xdr:row>57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E2A3B-B859-47FC-8D25-2E17A822B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604837</xdr:colOff>
      <xdr:row>0</xdr:row>
      <xdr:rowOff>185736</xdr:rowOff>
    </xdr:from>
    <xdr:to>
      <xdr:col>34</xdr:col>
      <xdr:colOff>600075</xdr:colOff>
      <xdr:row>57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1FDFA-3624-4C73-A2D4-1FE1A8B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619125</xdr:colOff>
      <xdr:row>125</xdr:row>
      <xdr:rowOff>951</xdr:rowOff>
    </xdr:from>
    <xdr:to>
      <xdr:col>35</xdr:col>
      <xdr:colOff>609600</xdr:colOff>
      <xdr:row>171</xdr:row>
      <xdr:rowOff>30479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966A4-849A-DA40-4E56-B451B019C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626745</xdr:colOff>
      <xdr:row>70</xdr:row>
      <xdr:rowOff>20002</xdr:rowOff>
    </xdr:from>
    <xdr:to>
      <xdr:col>35</xdr:col>
      <xdr:colOff>0</xdr:colOff>
      <xdr:row>123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3C2A2-F6BE-54FA-ADFF-0D2EEB160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</xdr:colOff>
      <xdr:row>1</xdr:row>
      <xdr:rowOff>952</xdr:rowOff>
    </xdr:from>
    <xdr:to>
      <xdr:col>37</xdr:col>
      <xdr:colOff>0</xdr:colOff>
      <xdr:row>57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AF2C86-43CB-5886-40A0-29797BC42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4762</xdr:rowOff>
    </xdr:from>
    <xdr:to>
      <xdr:col>28</xdr:col>
      <xdr:colOff>9525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32DDF-D6CD-4EE5-8734-C4B6F26C3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1</xdr:row>
      <xdr:rowOff>4761</xdr:rowOff>
    </xdr:from>
    <xdr:to>
      <xdr:col>31</xdr:col>
      <xdr:colOff>19050</xdr:colOff>
      <xdr:row>57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7E8E58-72E1-4A05-BA29-8AAACF979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23812</xdr:rowOff>
    </xdr:from>
    <xdr:to>
      <xdr:col>29</xdr:col>
      <xdr:colOff>600074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8D2B18-1BCB-4A9E-8511-74F1824E2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116</xdr:row>
      <xdr:rowOff>189546</xdr:rowOff>
    </xdr:from>
    <xdr:to>
      <xdr:col>39</xdr:col>
      <xdr:colOff>47625</xdr:colOff>
      <xdr:row>169</xdr:row>
      <xdr:rowOff>30479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746046-464D-65AF-4BCB-3D24046F7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61</xdr:row>
      <xdr:rowOff>170496</xdr:rowOff>
    </xdr:from>
    <xdr:to>
      <xdr:col>44</xdr:col>
      <xdr:colOff>590550</xdr:colOff>
      <xdr:row>113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C4D12-84D5-BB4B-6A1D-25E6F92AF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4761</xdr:colOff>
      <xdr:row>0</xdr:row>
      <xdr:rowOff>185737</xdr:rowOff>
    </xdr:from>
    <xdr:to>
      <xdr:col>37</xdr:col>
      <xdr:colOff>0</xdr:colOff>
      <xdr:row>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6EEABD-15EB-4CBC-82A7-C393FDEF0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1</xdr:row>
      <xdr:rowOff>14287</xdr:rowOff>
    </xdr:from>
    <xdr:to>
      <xdr:col>27</xdr:col>
      <xdr:colOff>600074</xdr:colOff>
      <xdr:row>57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CA852-BAE2-4328-B282-7E745F9FE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604836</xdr:colOff>
      <xdr:row>0</xdr:row>
      <xdr:rowOff>176211</xdr:rowOff>
    </xdr:from>
    <xdr:to>
      <xdr:col>35</xdr:col>
      <xdr:colOff>19049</xdr:colOff>
      <xdr:row>58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59E7A-CEC3-45A0-A1A4-BF3788208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4761</xdr:colOff>
      <xdr:row>3</xdr:row>
      <xdr:rowOff>5</xdr:rowOff>
    </xdr:from>
    <xdr:to>
      <xdr:col>35</xdr:col>
      <xdr:colOff>9524</xdr:colOff>
      <xdr:row>60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B890B-5A12-4389-82A5-4D78C750A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185736</xdr:rowOff>
    </xdr:from>
    <xdr:to>
      <xdr:col>27</xdr:col>
      <xdr:colOff>600075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32A26-00F8-4551-9668-D9805525F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61</xdr:row>
      <xdr:rowOff>4762</xdr:rowOff>
    </xdr:from>
    <xdr:to>
      <xdr:col>32</xdr:col>
      <xdr:colOff>609599</xdr:colOff>
      <xdr:row>118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8589E-9BAD-431D-974A-2F51A96DB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</xdr:colOff>
      <xdr:row>0</xdr:row>
      <xdr:rowOff>176211</xdr:rowOff>
    </xdr:from>
    <xdr:to>
      <xdr:col>33</xdr:col>
      <xdr:colOff>9525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65D9BA-E8D0-4A0E-B85C-74D2AF16E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4761</xdr:colOff>
      <xdr:row>3</xdr:row>
      <xdr:rowOff>180981</xdr:rowOff>
    </xdr:from>
    <xdr:to>
      <xdr:col>35</xdr:col>
      <xdr:colOff>9524</xdr:colOff>
      <xdr:row>61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FBDBC-8EE4-4849-8911-FCCDF3358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0</xdr:row>
      <xdr:rowOff>185736</xdr:rowOff>
    </xdr:from>
    <xdr:to>
      <xdr:col>27</xdr:col>
      <xdr:colOff>609599</xdr:colOff>
      <xdr:row>58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E32B-6BDC-4672-A891-A2DF1E791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604836</xdr:colOff>
      <xdr:row>0</xdr:row>
      <xdr:rowOff>185737</xdr:rowOff>
    </xdr:from>
    <xdr:to>
      <xdr:col>27</xdr:col>
      <xdr:colOff>609599</xdr:colOff>
      <xdr:row>58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3287B-F4AE-4EDF-8AA7-97F4DE50F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usgs.gov/publication/wri20014266" TargetMode="External"/><Relationship Id="rId2" Type="http://schemas.openxmlformats.org/officeDocument/2006/relationships/hyperlink" Target="https://www.americasquarterly.org/article/central-america-is-still-recovering-from-hurricane-mitch" TargetMode="External"/><Relationship Id="rId1" Type="http://schemas.openxmlformats.org/officeDocument/2006/relationships/hyperlink" Target="https://hurricanescience.org/history/storms/1970s/fifi/index.html" TargetMode="External"/><Relationship Id="rId4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2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13C1-A413-4539-9D33-DE5AD14DC26E}">
  <dimension ref="A1:D160"/>
  <sheetViews>
    <sheetView topLeftCell="A19" workbookViewId="0">
      <selection activeCell="N75" sqref="N75"/>
    </sheetView>
  </sheetViews>
  <sheetFormatPr defaultRowHeight="15"/>
  <sheetData>
    <row r="1" spans="1:4" ht="21">
      <c r="A1" s="15" t="s">
        <v>79</v>
      </c>
    </row>
    <row r="3" spans="1:4">
      <c r="A3" s="4" t="s">
        <v>78</v>
      </c>
    </row>
    <row r="5" spans="1:4">
      <c r="A5" t="s">
        <v>66</v>
      </c>
    </row>
    <row r="7" spans="1:4">
      <c r="A7" t="s">
        <v>59</v>
      </c>
    </row>
    <row r="8" spans="1:4">
      <c r="A8" t="s">
        <v>60</v>
      </c>
    </row>
    <row r="9" spans="1:4">
      <c r="A9" t="s">
        <v>70</v>
      </c>
    </row>
    <row r="11" spans="1:4">
      <c r="B11" s="11">
        <v>1881</v>
      </c>
      <c r="C11" s="12">
        <v>47</v>
      </c>
      <c r="D11" s="12">
        <v>32.5</v>
      </c>
    </row>
    <row r="12" spans="1:4">
      <c r="B12" s="11">
        <v>1890</v>
      </c>
      <c r="C12" s="12">
        <v>46.5</v>
      </c>
      <c r="D12" s="12">
        <v>30.2</v>
      </c>
    </row>
    <row r="13" spans="1:4">
      <c r="B13" s="11">
        <v>1900</v>
      </c>
      <c r="C13" s="12">
        <v>46</v>
      </c>
      <c r="D13" s="12">
        <v>27.8</v>
      </c>
    </row>
    <row r="14" spans="1:4">
      <c r="B14" s="11">
        <v>1910</v>
      </c>
      <c r="C14" s="12">
        <v>45.5</v>
      </c>
      <c r="D14" s="12">
        <v>27</v>
      </c>
    </row>
    <row r="15" spans="1:4">
      <c r="B15" s="11">
        <v>1920</v>
      </c>
      <c r="C15" s="12">
        <v>45</v>
      </c>
      <c r="D15" s="12">
        <v>26.4</v>
      </c>
    </row>
    <row r="16" spans="1:4">
      <c r="B16" s="11">
        <v>1930</v>
      </c>
      <c r="C16" s="12">
        <v>44.8</v>
      </c>
      <c r="D16" s="12">
        <v>26</v>
      </c>
    </row>
    <row r="17" spans="1:4">
      <c r="B17" s="11">
        <v>1945</v>
      </c>
      <c r="C17" s="12">
        <v>44.4</v>
      </c>
      <c r="D17" s="12">
        <v>20.9</v>
      </c>
    </row>
    <row r="18" spans="1:4">
      <c r="B18" s="11">
        <v>1955</v>
      </c>
      <c r="C18" s="12">
        <v>43.2</v>
      </c>
      <c r="D18" s="12">
        <v>14.2</v>
      </c>
    </row>
    <row r="19" spans="1:4">
      <c r="B19" s="11">
        <v>1965</v>
      </c>
      <c r="C19" s="12">
        <v>38.700000000000003</v>
      </c>
      <c r="D19" s="12">
        <v>9.8000000000000007</v>
      </c>
    </row>
    <row r="20" spans="1:4">
      <c r="B20" s="11">
        <v>1975</v>
      </c>
      <c r="C20" s="12">
        <v>34.200000000000003</v>
      </c>
      <c r="D20" s="12">
        <v>9.3000000000000007</v>
      </c>
    </row>
    <row r="21" spans="1:4">
      <c r="B21" s="11">
        <v>1985</v>
      </c>
      <c r="C21" s="12">
        <v>28.99</v>
      </c>
      <c r="D21" s="12">
        <v>7.68</v>
      </c>
    </row>
    <row r="22" spans="1:4">
      <c r="B22" s="11">
        <v>1995</v>
      </c>
      <c r="C22" s="12">
        <v>21.93</v>
      </c>
      <c r="D22" s="12">
        <v>6.55</v>
      </c>
    </row>
    <row r="23" spans="1:4">
      <c r="B23" s="11">
        <v>2000</v>
      </c>
      <c r="C23" s="12">
        <v>21.13</v>
      </c>
      <c r="D23" s="12">
        <v>6.34</v>
      </c>
    </row>
    <row r="24" spans="1:4">
      <c r="B24" s="11">
        <v>2007</v>
      </c>
      <c r="C24" s="12">
        <v>17.059999999999999</v>
      </c>
      <c r="D24" s="12">
        <v>6.27</v>
      </c>
    </row>
    <row r="25" spans="1:4">
      <c r="B25" s="11"/>
      <c r="C25" s="12"/>
      <c r="D25" s="12"/>
    </row>
    <row r="26" spans="1:4">
      <c r="B26" t="s">
        <v>80</v>
      </c>
      <c r="C26" s="12"/>
      <c r="D26" s="12"/>
    </row>
    <row r="27" spans="1:4">
      <c r="B27" t="s">
        <v>81</v>
      </c>
      <c r="C27" s="12"/>
      <c r="D27" s="12"/>
    </row>
    <row r="28" spans="1:4">
      <c r="B28" t="s">
        <v>82</v>
      </c>
      <c r="C28" s="12"/>
      <c r="D28" s="12"/>
    </row>
    <row r="30" spans="1:4">
      <c r="A30" t="s">
        <v>114</v>
      </c>
    </row>
    <row r="31" spans="1:4">
      <c r="B31" t="s">
        <v>102</v>
      </c>
    </row>
    <row r="32" spans="1:4">
      <c r="B32" t="s">
        <v>62</v>
      </c>
    </row>
    <row r="33" spans="2:2">
      <c r="B33" t="s">
        <v>63</v>
      </c>
    </row>
    <row r="34" spans="2:2">
      <c r="B34" t="s">
        <v>64</v>
      </c>
    </row>
    <row r="36" spans="2:2">
      <c r="B36" t="s">
        <v>103</v>
      </c>
    </row>
    <row r="37" spans="2:2">
      <c r="B37" t="s">
        <v>101</v>
      </c>
    </row>
    <row r="38" spans="2:2">
      <c r="B38" t="s">
        <v>107</v>
      </c>
    </row>
    <row r="39" spans="2:2">
      <c r="B39" t="s">
        <v>104</v>
      </c>
    </row>
    <row r="40" spans="2:2">
      <c r="B40" t="s">
        <v>105</v>
      </c>
    </row>
    <row r="41" spans="2:2">
      <c r="B41" t="s">
        <v>106</v>
      </c>
    </row>
    <row r="42" spans="2:2">
      <c r="B42" t="s">
        <v>113</v>
      </c>
    </row>
    <row r="43" spans="2:2">
      <c r="B43" t="s">
        <v>108</v>
      </c>
    </row>
    <row r="44" spans="2:2">
      <c r="B44" t="s">
        <v>109</v>
      </c>
    </row>
    <row r="45" spans="2:2">
      <c r="B45" t="s">
        <v>110</v>
      </c>
    </row>
    <row r="46" spans="2:2">
      <c r="B46" t="s">
        <v>111</v>
      </c>
    </row>
    <row r="47" spans="2:2">
      <c r="B47" t="s">
        <v>112</v>
      </c>
    </row>
    <row r="49" spans="1:4">
      <c r="A49" t="s">
        <v>61</v>
      </c>
    </row>
    <row r="50" spans="1:4">
      <c r="B50" t="s">
        <v>65</v>
      </c>
    </row>
    <row r="52" spans="1:4">
      <c r="A52" t="s">
        <v>517</v>
      </c>
      <c r="B52" s="3"/>
      <c r="C52" s="3"/>
      <c r="D52" s="3"/>
    </row>
    <row r="53" spans="1:4">
      <c r="A53" s="22"/>
      <c r="B53" s="3"/>
      <c r="C53" s="3"/>
      <c r="D53" s="3"/>
    </row>
    <row r="54" spans="1:4">
      <c r="A54" s="22"/>
      <c r="B54" s="3" t="s">
        <v>116</v>
      </c>
      <c r="C54" s="3"/>
      <c r="D54" s="3"/>
    </row>
    <row r="55" spans="1:4">
      <c r="A55" s="22"/>
      <c r="B55" s="3" t="s">
        <v>117</v>
      </c>
      <c r="C55" s="3"/>
      <c r="D55" s="3"/>
    </row>
    <row r="56" spans="1:4">
      <c r="A56" s="22"/>
      <c r="B56" s="3" t="s">
        <v>118</v>
      </c>
      <c r="C56" s="3"/>
      <c r="D56" s="3"/>
    </row>
    <row r="57" spans="1:4">
      <c r="A57" s="22"/>
      <c r="B57" s="3" t="s">
        <v>119</v>
      </c>
      <c r="C57" s="3"/>
      <c r="D57" s="3"/>
    </row>
    <row r="59" spans="1:4">
      <c r="B59" s="3" t="s">
        <v>126</v>
      </c>
    </row>
    <row r="60" spans="1:4">
      <c r="C60" s="3" t="s">
        <v>125</v>
      </c>
    </row>
    <row r="61" spans="1:4">
      <c r="C61" s="3" t="s">
        <v>120</v>
      </c>
    </row>
    <row r="62" spans="1:4">
      <c r="C62" s="3" t="s">
        <v>121</v>
      </c>
    </row>
    <row r="63" spans="1:4">
      <c r="C63" s="3" t="s">
        <v>122</v>
      </c>
    </row>
    <row r="64" spans="1:4">
      <c r="C64" s="3" t="s">
        <v>123</v>
      </c>
    </row>
    <row r="65" spans="1:3">
      <c r="C65" s="3" t="s">
        <v>124</v>
      </c>
    </row>
    <row r="66" spans="1:3">
      <c r="C66" s="3" t="s">
        <v>11</v>
      </c>
    </row>
    <row r="67" spans="1:3">
      <c r="C67" s="3"/>
    </row>
    <row r="68" spans="1:3">
      <c r="A68" t="s">
        <v>518</v>
      </c>
      <c r="C68" s="3"/>
    </row>
    <row r="69" spans="1:3">
      <c r="C69" s="3"/>
    </row>
    <row r="70" spans="1:3">
      <c r="B70" t="s">
        <v>519</v>
      </c>
      <c r="C70" s="3"/>
    </row>
    <row r="71" spans="1:3">
      <c r="B71" t="s">
        <v>520</v>
      </c>
      <c r="C71" s="3"/>
    </row>
    <row r="72" spans="1:3">
      <c r="C72" s="3"/>
    </row>
    <row r="73" spans="1:3">
      <c r="B73" s="3" t="s">
        <v>126</v>
      </c>
      <c r="C73" s="3"/>
    </row>
    <row r="74" spans="1:3">
      <c r="C74" s="3" t="s">
        <v>521</v>
      </c>
    </row>
    <row r="75" spans="1:3">
      <c r="C75" s="3" t="s">
        <v>522</v>
      </c>
    </row>
    <row r="76" spans="1:3">
      <c r="C76" s="3" t="s">
        <v>523</v>
      </c>
    </row>
    <row r="77" spans="1:3">
      <c r="C77" s="3" t="s">
        <v>524</v>
      </c>
    </row>
    <row r="78" spans="1:3">
      <c r="C78" s="3" t="s">
        <v>525</v>
      </c>
    </row>
    <row r="80" spans="1:3">
      <c r="A80" t="s">
        <v>58</v>
      </c>
    </row>
    <row r="81" spans="1:2">
      <c r="A81" t="s">
        <v>91</v>
      </c>
    </row>
    <row r="83" spans="1:2">
      <c r="A83" t="s">
        <v>94</v>
      </c>
    </row>
    <row r="84" spans="1:2">
      <c r="A84" t="s">
        <v>95</v>
      </c>
    </row>
    <row r="86" spans="1:2">
      <c r="A86" t="s">
        <v>190</v>
      </c>
    </row>
    <row r="88" spans="1:2">
      <c r="B88" t="s">
        <v>191</v>
      </c>
    </row>
    <row r="89" spans="1:2">
      <c r="B89" t="s">
        <v>193</v>
      </c>
    </row>
    <row r="90" spans="1:2">
      <c r="B90" t="s">
        <v>194</v>
      </c>
    </row>
    <row r="92" spans="1:2">
      <c r="B92" t="s">
        <v>192</v>
      </c>
    </row>
    <row r="93" spans="1:2">
      <c r="B93" t="s">
        <v>195</v>
      </c>
    </row>
    <row r="94" spans="1:2">
      <c r="B94" t="s">
        <v>196</v>
      </c>
    </row>
    <row r="95" spans="1:2">
      <c r="B95" t="s">
        <v>197</v>
      </c>
    </row>
    <row r="97" spans="1:3">
      <c r="A97" t="s">
        <v>198</v>
      </c>
    </row>
    <row r="99" spans="1:3">
      <c r="B99" t="s">
        <v>163</v>
      </c>
    </row>
    <row r="100" spans="1:3">
      <c r="B100" t="s">
        <v>164</v>
      </c>
    </row>
    <row r="101" spans="1:3">
      <c r="B101" t="s">
        <v>165</v>
      </c>
    </row>
    <row r="103" spans="1:3">
      <c r="C103" t="s">
        <v>166</v>
      </c>
    </row>
    <row r="104" spans="1:3">
      <c r="C104" t="s">
        <v>167</v>
      </c>
    </row>
    <row r="106" spans="1:3">
      <c r="B106" t="s">
        <v>168</v>
      </c>
    </row>
    <row r="108" spans="1:3">
      <c r="C108" t="s">
        <v>169</v>
      </c>
    </row>
    <row r="109" spans="1:3">
      <c r="C109" t="s">
        <v>170</v>
      </c>
    </row>
    <row r="110" spans="1:3">
      <c r="C110" t="s">
        <v>171</v>
      </c>
    </row>
    <row r="111" spans="1:3">
      <c r="C111" t="s">
        <v>172</v>
      </c>
    </row>
    <row r="113" spans="2:3">
      <c r="B113" t="s">
        <v>183</v>
      </c>
    </row>
    <row r="114" spans="2:3">
      <c r="B114" t="s">
        <v>173</v>
      </c>
    </row>
    <row r="116" spans="2:3">
      <c r="C116" t="s">
        <v>174</v>
      </c>
    </row>
    <row r="117" spans="2:3">
      <c r="C117" t="s">
        <v>175</v>
      </c>
    </row>
    <row r="118" spans="2:3">
      <c r="C118" t="s">
        <v>176</v>
      </c>
    </row>
    <row r="120" spans="2:3">
      <c r="B120" t="s">
        <v>177</v>
      </c>
    </row>
    <row r="121" spans="2:3">
      <c r="B121" t="s">
        <v>178</v>
      </c>
    </row>
    <row r="123" spans="2:3">
      <c r="C123" t="s">
        <v>179</v>
      </c>
    </row>
    <row r="124" spans="2:3">
      <c r="C124" t="s">
        <v>180</v>
      </c>
    </row>
    <row r="125" spans="2:3">
      <c r="C125" t="s">
        <v>181</v>
      </c>
    </row>
    <row r="126" spans="2:3">
      <c r="C126" t="s">
        <v>182</v>
      </c>
    </row>
    <row r="128" spans="2:3">
      <c r="B128" t="s">
        <v>199</v>
      </c>
    </row>
    <row r="129" spans="1:3">
      <c r="B129" t="s">
        <v>200</v>
      </c>
    </row>
    <row r="131" spans="1:3">
      <c r="A131" t="s">
        <v>188</v>
      </c>
    </row>
    <row r="132" spans="1:3">
      <c r="A132" t="s">
        <v>189</v>
      </c>
    </row>
    <row r="134" spans="1:3">
      <c r="A134" t="s">
        <v>137</v>
      </c>
    </row>
    <row r="135" spans="1:3">
      <c r="A135" t="s">
        <v>138</v>
      </c>
    </row>
    <row r="136" spans="1:3">
      <c r="B136" t="s">
        <v>148</v>
      </c>
    </row>
    <row r="137" spans="1:3">
      <c r="B137" t="s">
        <v>138</v>
      </c>
    </row>
    <row r="138" spans="1:3">
      <c r="C138" t="s">
        <v>139</v>
      </c>
    </row>
    <row r="139" spans="1:3">
      <c r="C139" t="s">
        <v>140</v>
      </c>
    </row>
    <row r="140" spans="1:3">
      <c r="C140" t="s">
        <v>141</v>
      </c>
    </row>
    <row r="141" spans="1:3">
      <c r="C141" t="s">
        <v>142</v>
      </c>
    </row>
    <row r="142" spans="1:3">
      <c r="C142" t="s">
        <v>143</v>
      </c>
    </row>
    <row r="143" spans="1:3">
      <c r="C143" t="s">
        <v>138</v>
      </c>
    </row>
    <row r="144" spans="1:3">
      <c r="C144" t="s">
        <v>144</v>
      </c>
    </row>
    <row r="145" spans="1:3">
      <c r="C145" t="s">
        <v>145</v>
      </c>
    </row>
    <row r="146" spans="1:3">
      <c r="C146" t="s">
        <v>146</v>
      </c>
    </row>
    <row r="148" spans="1:3">
      <c r="B148" t="s">
        <v>149</v>
      </c>
    </row>
    <row r="149" spans="1:3">
      <c r="B149" t="s">
        <v>147</v>
      </c>
    </row>
    <row r="150" spans="1:3">
      <c r="B150" t="s">
        <v>158</v>
      </c>
    </row>
    <row r="152" spans="1:3">
      <c r="A152" t="s">
        <v>150</v>
      </c>
    </row>
    <row r="154" spans="1:3">
      <c r="A154" t="s">
        <v>151</v>
      </c>
    </row>
    <row r="156" spans="1:3">
      <c r="A156" t="s">
        <v>185</v>
      </c>
    </row>
    <row r="158" spans="1:3">
      <c r="B158" t="s">
        <v>184</v>
      </c>
    </row>
    <row r="159" spans="1:3">
      <c r="B159" t="s">
        <v>187</v>
      </c>
    </row>
    <row r="160" spans="1:3">
      <c r="B160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3225-C6A9-4175-BA73-D9DFC21AE10B}">
  <dimension ref="A1:T29"/>
  <sheetViews>
    <sheetView tabSelected="1" workbookViewId="0">
      <selection activeCell="L33" sqref="L33"/>
    </sheetView>
  </sheetViews>
  <sheetFormatPr defaultRowHeight="15"/>
  <cols>
    <col min="1" max="1" width="9.7109375" bestFit="1" customWidth="1"/>
    <col min="2" max="2" width="10.5703125" bestFit="1" customWidth="1"/>
    <col min="3" max="3" width="5.7109375" bestFit="1" customWidth="1"/>
    <col min="4" max="4" width="10.28515625" bestFit="1" customWidth="1"/>
    <col min="5" max="5" width="11" bestFit="1" customWidth="1"/>
    <col min="6" max="6" width="5.28515625" bestFit="1" customWidth="1"/>
    <col min="7" max="7" width="8.7109375" bestFit="1" customWidth="1"/>
    <col min="8" max="8" width="10.85546875" bestFit="1" customWidth="1"/>
    <col min="9" max="9" width="10.5703125" bestFit="1" customWidth="1"/>
    <col min="10" max="10" width="9.42578125" bestFit="1" customWidth="1"/>
    <col min="11" max="11" width="9" bestFit="1" customWidth="1"/>
    <col min="12" max="12" width="8" bestFit="1" customWidth="1"/>
    <col min="13" max="13" width="5.5703125" bestFit="1" customWidth="1"/>
    <col min="14" max="14" width="10.5703125" bestFit="1" customWidth="1"/>
    <col min="16" max="16" width="10.5703125" bestFit="1" customWidth="1"/>
    <col min="17" max="17" width="11" bestFit="1" customWidth="1"/>
    <col min="18" max="18" width="10.85546875" bestFit="1" customWidth="1"/>
    <col min="19" max="19" width="9.42578125" bestFit="1" customWidth="1"/>
    <col min="20" max="20" width="10.28515625" bestFit="1" customWidth="1"/>
  </cols>
  <sheetData>
    <row r="1" spans="1:20">
      <c r="A1" s="29" t="s">
        <v>528</v>
      </c>
    </row>
    <row r="2" spans="1:20">
      <c r="A2" s="29"/>
    </row>
    <row r="3" spans="1:20">
      <c r="B3" s="53" t="s">
        <v>452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P3" s="53" t="s">
        <v>455</v>
      </c>
      <c r="Q3" s="53"/>
      <c r="R3" s="53"/>
      <c r="S3" s="53"/>
      <c r="T3" s="53"/>
    </row>
    <row r="4" spans="1:20">
      <c r="A4" s="19" t="s">
        <v>92</v>
      </c>
      <c r="B4" s="19" t="s">
        <v>12</v>
      </c>
      <c r="C4" s="19" t="s">
        <v>11</v>
      </c>
      <c r="D4" s="19" t="s">
        <v>4</v>
      </c>
      <c r="E4" s="19" t="s">
        <v>2</v>
      </c>
      <c r="F4" s="19" t="s">
        <v>14</v>
      </c>
      <c r="G4" s="19" t="s">
        <v>5</v>
      </c>
      <c r="H4" s="19" t="s">
        <v>10</v>
      </c>
      <c r="I4" s="19" t="s">
        <v>3</v>
      </c>
      <c r="J4" s="19" t="s">
        <v>17</v>
      </c>
      <c r="K4" s="19" t="s">
        <v>13</v>
      </c>
      <c r="L4" s="19" t="s">
        <v>15</v>
      </c>
      <c r="M4" s="19" t="s">
        <v>8</v>
      </c>
      <c r="N4" s="19" t="s">
        <v>1</v>
      </c>
      <c r="P4" s="19" t="s">
        <v>3</v>
      </c>
      <c r="Q4" s="19" t="s">
        <v>2</v>
      </c>
      <c r="R4" s="19" t="s">
        <v>10</v>
      </c>
      <c r="S4" s="19" t="s">
        <v>17</v>
      </c>
      <c r="T4" s="19" t="s">
        <v>529</v>
      </c>
    </row>
    <row r="6" spans="1:20">
      <c r="A6" s="4" t="s">
        <v>526</v>
      </c>
      <c r="C6">
        <v>260</v>
      </c>
    </row>
    <row r="8" spans="1:20">
      <c r="A8" s="57" t="s">
        <v>51</v>
      </c>
      <c r="B8">
        <v>188</v>
      </c>
    </row>
    <row r="9" spans="1:20">
      <c r="A9" s="57" t="s">
        <v>52</v>
      </c>
      <c r="B9">
        <v>186</v>
      </c>
    </row>
    <row r="10" spans="1:20">
      <c r="A10" s="57" t="s">
        <v>53</v>
      </c>
      <c r="B10">
        <v>185</v>
      </c>
    </row>
    <row r="11" spans="1:20">
      <c r="A11" s="57" t="s">
        <v>54</v>
      </c>
      <c r="B11">
        <v>181</v>
      </c>
    </row>
    <row r="12" spans="1:20">
      <c r="A12" s="57" t="s">
        <v>37</v>
      </c>
      <c r="B12">
        <v>179</v>
      </c>
      <c r="P12">
        <v>306</v>
      </c>
      <c r="Q12">
        <v>182</v>
      </c>
    </row>
    <row r="13" spans="1:20">
      <c r="A13" s="57" t="s">
        <v>38</v>
      </c>
      <c r="B13">
        <v>171</v>
      </c>
      <c r="N13">
        <v>176</v>
      </c>
      <c r="P13">
        <v>211</v>
      </c>
      <c r="Q13">
        <v>190</v>
      </c>
    </row>
    <row r="14" spans="1:20">
      <c r="A14" s="57" t="s">
        <v>39</v>
      </c>
      <c r="B14">
        <v>162</v>
      </c>
      <c r="E14">
        <v>213</v>
      </c>
      <c r="N14">
        <v>150</v>
      </c>
      <c r="P14">
        <v>281</v>
      </c>
      <c r="Q14">
        <v>226</v>
      </c>
    </row>
    <row r="15" spans="1:20">
      <c r="A15" s="57" t="s">
        <v>40</v>
      </c>
      <c r="B15">
        <v>155</v>
      </c>
      <c r="E15">
        <v>212</v>
      </c>
      <c r="K15">
        <v>226</v>
      </c>
      <c r="N15">
        <v>165</v>
      </c>
      <c r="P15">
        <v>232</v>
      </c>
      <c r="Q15">
        <v>234</v>
      </c>
    </row>
    <row r="16" spans="1:20">
      <c r="A16" s="57" t="s">
        <v>41</v>
      </c>
      <c r="B16">
        <v>146</v>
      </c>
      <c r="C16">
        <v>261</v>
      </c>
      <c r="D16">
        <v>186</v>
      </c>
      <c r="E16">
        <v>208</v>
      </c>
      <c r="F16">
        <v>136</v>
      </c>
      <c r="H16">
        <v>176</v>
      </c>
      <c r="I16">
        <v>155</v>
      </c>
      <c r="K16">
        <v>220</v>
      </c>
      <c r="L16">
        <v>130</v>
      </c>
      <c r="N16">
        <v>169</v>
      </c>
      <c r="P16">
        <v>230</v>
      </c>
      <c r="Q16">
        <v>228</v>
      </c>
      <c r="R16">
        <v>227</v>
      </c>
    </row>
    <row r="17" spans="1:20">
      <c r="A17" s="57" t="s">
        <v>42</v>
      </c>
      <c r="B17">
        <v>138</v>
      </c>
      <c r="C17">
        <v>269</v>
      </c>
      <c r="D17">
        <v>183</v>
      </c>
      <c r="E17">
        <v>208</v>
      </c>
      <c r="F17">
        <v>146</v>
      </c>
      <c r="H17">
        <v>188</v>
      </c>
      <c r="I17">
        <v>155</v>
      </c>
      <c r="K17">
        <v>220</v>
      </c>
      <c r="L17">
        <v>130</v>
      </c>
      <c r="N17">
        <v>166</v>
      </c>
      <c r="P17">
        <v>243</v>
      </c>
      <c r="Q17">
        <v>235</v>
      </c>
      <c r="R17">
        <v>239</v>
      </c>
    </row>
    <row r="18" spans="1:20">
      <c r="A18" s="57" t="s">
        <v>43</v>
      </c>
      <c r="B18">
        <v>121</v>
      </c>
      <c r="C18">
        <v>261</v>
      </c>
      <c r="D18">
        <v>177</v>
      </c>
      <c r="E18">
        <v>194</v>
      </c>
      <c r="F18">
        <v>140</v>
      </c>
      <c r="H18">
        <v>169</v>
      </c>
      <c r="I18">
        <v>142</v>
      </c>
      <c r="J18">
        <v>126</v>
      </c>
      <c r="K18">
        <v>228</v>
      </c>
      <c r="L18">
        <v>122</v>
      </c>
      <c r="N18">
        <v>154</v>
      </c>
      <c r="P18">
        <v>211</v>
      </c>
      <c r="Q18">
        <v>218</v>
      </c>
      <c r="R18">
        <v>232</v>
      </c>
      <c r="S18">
        <v>214</v>
      </c>
    </row>
    <row r="19" spans="1:20">
      <c r="A19" s="57" t="s">
        <v>44</v>
      </c>
      <c r="B19">
        <v>113</v>
      </c>
      <c r="C19">
        <v>248</v>
      </c>
      <c r="D19">
        <v>171</v>
      </c>
      <c r="E19">
        <v>200</v>
      </c>
      <c r="F19">
        <v>136</v>
      </c>
      <c r="G19">
        <v>188</v>
      </c>
      <c r="H19">
        <v>214</v>
      </c>
      <c r="I19">
        <v>147</v>
      </c>
      <c r="J19">
        <v>140</v>
      </c>
      <c r="K19">
        <v>215</v>
      </c>
      <c r="L19">
        <v>121</v>
      </c>
      <c r="N19">
        <v>165</v>
      </c>
      <c r="P19">
        <v>278</v>
      </c>
      <c r="Q19">
        <v>231</v>
      </c>
      <c r="R19">
        <v>289</v>
      </c>
      <c r="S19">
        <v>276</v>
      </c>
    </row>
    <row r="20" spans="1:20">
      <c r="A20" s="57" t="s">
        <v>45</v>
      </c>
      <c r="B20">
        <v>100</v>
      </c>
      <c r="C20">
        <v>250</v>
      </c>
      <c r="D20">
        <v>159</v>
      </c>
      <c r="E20">
        <v>174</v>
      </c>
      <c r="F20">
        <v>135</v>
      </c>
      <c r="G20">
        <v>176</v>
      </c>
      <c r="H20">
        <v>185</v>
      </c>
      <c r="I20">
        <v>142</v>
      </c>
      <c r="J20">
        <v>111</v>
      </c>
      <c r="K20">
        <v>178</v>
      </c>
      <c r="L20">
        <v>110</v>
      </c>
      <c r="N20">
        <v>153</v>
      </c>
      <c r="P20">
        <v>191</v>
      </c>
      <c r="Q20">
        <v>216</v>
      </c>
      <c r="R20">
        <v>235</v>
      </c>
      <c r="S20">
        <v>229</v>
      </c>
    </row>
    <row r="21" spans="1:20">
      <c r="A21" s="57" t="s">
        <v>46</v>
      </c>
      <c r="B21">
        <v>96</v>
      </c>
      <c r="C21">
        <v>223</v>
      </c>
      <c r="D21">
        <v>150</v>
      </c>
      <c r="E21">
        <v>172</v>
      </c>
      <c r="F21">
        <v>110</v>
      </c>
      <c r="G21">
        <v>167</v>
      </c>
      <c r="H21">
        <v>191</v>
      </c>
      <c r="I21">
        <v>123</v>
      </c>
      <c r="J21">
        <v>112</v>
      </c>
      <c r="K21">
        <v>153</v>
      </c>
      <c r="L21">
        <v>110</v>
      </c>
      <c r="N21">
        <v>138</v>
      </c>
      <c r="P21">
        <v>226</v>
      </c>
      <c r="Q21">
        <v>200</v>
      </c>
      <c r="R21">
        <v>238</v>
      </c>
      <c r="S21">
        <v>239</v>
      </c>
    </row>
    <row r="22" spans="1:20">
      <c r="A22" s="57" t="s">
        <v>47</v>
      </c>
      <c r="B22">
        <v>82</v>
      </c>
      <c r="C22">
        <v>212</v>
      </c>
      <c r="D22">
        <v>155</v>
      </c>
      <c r="E22">
        <v>160</v>
      </c>
      <c r="F22">
        <v>76</v>
      </c>
      <c r="G22">
        <v>154</v>
      </c>
      <c r="H22">
        <v>185</v>
      </c>
      <c r="I22">
        <v>125</v>
      </c>
      <c r="J22">
        <v>106</v>
      </c>
      <c r="K22">
        <v>142</v>
      </c>
      <c r="L22">
        <v>101</v>
      </c>
      <c r="N22">
        <v>130</v>
      </c>
      <c r="P22">
        <v>220</v>
      </c>
      <c r="Q22">
        <v>181</v>
      </c>
      <c r="R22">
        <v>234</v>
      </c>
      <c r="S22">
        <v>219</v>
      </c>
    </row>
    <row r="23" spans="1:20">
      <c r="A23" s="57" t="s">
        <v>48</v>
      </c>
      <c r="B23">
        <v>89</v>
      </c>
      <c r="C23">
        <v>207</v>
      </c>
      <c r="D23">
        <v>152</v>
      </c>
      <c r="E23">
        <v>142</v>
      </c>
      <c r="F23">
        <v>78</v>
      </c>
      <c r="G23">
        <v>157</v>
      </c>
      <c r="H23">
        <v>164</v>
      </c>
      <c r="I23">
        <v>128</v>
      </c>
      <c r="J23">
        <v>118</v>
      </c>
      <c r="K23">
        <v>129</v>
      </c>
      <c r="L23">
        <v>80</v>
      </c>
      <c r="N23">
        <v>130</v>
      </c>
      <c r="P23">
        <v>233</v>
      </c>
      <c r="Q23">
        <v>164</v>
      </c>
      <c r="R23">
        <v>219</v>
      </c>
      <c r="S23">
        <v>228</v>
      </c>
      <c r="T23">
        <v>248</v>
      </c>
    </row>
    <row r="24" spans="1:20">
      <c r="A24" s="57" t="s">
        <v>49</v>
      </c>
      <c r="B24">
        <v>74</v>
      </c>
      <c r="C24">
        <v>170</v>
      </c>
      <c r="D24">
        <v>193</v>
      </c>
      <c r="E24">
        <v>131</v>
      </c>
      <c r="F24">
        <v>61</v>
      </c>
      <c r="G24">
        <v>149</v>
      </c>
      <c r="H24">
        <v>152</v>
      </c>
      <c r="I24">
        <v>127</v>
      </c>
      <c r="J24">
        <v>126</v>
      </c>
      <c r="K24">
        <v>120</v>
      </c>
      <c r="L24">
        <v>81</v>
      </c>
      <c r="M24">
        <v>150</v>
      </c>
      <c r="N24">
        <v>120</v>
      </c>
      <c r="P24">
        <v>251</v>
      </c>
      <c r="Q24">
        <v>150</v>
      </c>
      <c r="R24">
        <v>207</v>
      </c>
      <c r="S24">
        <v>248</v>
      </c>
      <c r="T24">
        <v>285</v>
      </c>
    </row>
    <row r="25" spans="1:20">
      <c r="A25" s="57" t="s">
        <v>50</v>
      </c>
      <c r="B25">
        <v>74</v>
      </c>
      <c r="C25">
        <v>146</v>
      </c>
      <c r="D25">
        <v>193</v>
      </c>
      <c r="E25">
        <v>101</v>
      </c>
      <c r="F25">
        <v>52</v>
      </c>
      <c r="G25">
        <v>139</v>
      </c>
      <c r="H25">
        <v>135</v>
      </c>
      <c r="I25">
        <v>124</v>
      </c>
      <c r="J25">
        <v>106</v>
      </c>
      <c r="K25">
        <v>105</v>
      </c>
      <c r="L25">
        <v>70</v>
      </c>
      <c r="M25">
        <v>137</v>
      </c>
      <c r="N25">
        <v>102</v>
      </c>
      <c r="P25">
        <v>220</v>
      </c>
      <c r="Q25">
        <v>111</v>
      </c>
      <c r="R25">
        <v>169</v>
      </c>
      <c r="S25">
        <v>224</v>
      </c>
      <c r="T25">
        <v>236</v>
      </c>
    </row>
    <row r="26" spans="1:20">
      <c r="A26" s="57" t="s">
        <v>67</v>
      </c>
      <c r="B26">
        <v>65</v>
      </c>
      <c r="C26">
        <v>119</v>
      </c>
      <c r="D26">
        <v>125</v>
      </c>
      <c r="E26">
        <v>88</v>
      </c>
      <c r="G26">
        <v>120</v>
      </c>
      <c r="H26">
        <v>109</v>
      </c>
      <c r="I26">
        <v>110</v>
      </c>
      <c r="J26">
        <v>74</v>
      </c>
      <c r="K26">
        <v>92</v>
      </c>
      <c r="L26">
        <v>60</v>
      </c>
      <c r="M26">
        <v>137</v>
      </c>
      <c r="N26">
        <v>88</v>
      </c>
      <c r="P26">
        <v>173</v>
      </c>
      <c r="Q26">
        <v>85</v>
      </c>
      <c r="R26">
        <v>147</v>
      </c>
      <c r="S26">
        <v>177</v>
      </c>
      <c r="T26">
        <v>182</v>
      </c>
    </row>
    <row r="27" spans="1:20">
      <c r="A27" s="57" t="s">
        <v>68</v>
      </c>
      <c r="B27">
        <v>62</v>
      </c>
      <c r="C27">
        <v>112</v>
      </c>
      <c r="D27">
        <v>106</v>
      </c>
      <c r="E27">
        <v>78</v>
      </c>
      <c r="G27">
        <v>112</v>
      </c>
      <c r="H27">
        <v>107</v>
      </c>
      <c r="I27">
        <v>98</v>
      </c>
      <c r="J27">
        <v>64</v>
      </c>
      <c r="K27">
        <v>78</v>
      </c>
      <c r="L27">
        <v>71</v>
      </c>
      <c r="M27">
        <v>121</v>
      </c>
      <c r="N27">
        <v>76</v>
      </c>
    </row>
    <row r="29" spans="1:20" ht="30">
      <c r="A29" s="58" t="s">
        <v>530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>
        <v>141</v>
      </c>
      <c r="Q29" s="59">
        <v>94</v>
      </c>
      <c r="R29" s="59">
        <v>151</v>
      </c>
      <c r="S29" s="59">
        <v>169</v>
      </c>
      <c r="T29" s="59">
        <v>172</v>
      </c>
    </row>
  </sheetData>
  <mergeCells count="2">
    <mergeCell ref="B3:N3"/>
    <mergeCell ref="P3:T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BA8E-FC2D-4372-84EC-8231C6B6D7DC}">
  <dimension ref="A1:N26"/>
  <sheetViews>
    <sheetView workbookViewId="0"/>
  </sheetViews>
  <sheetFormatPr defaultRowHeight="15"/>
  <cols>
    <col min="1" max="1" width="9.7109375" bestFit="1" customWidth="1"/>
    <col min="2" max="2" width="10.5703125" bestFit="1" customWidth="1"/>
    <col min="3" max="3" width="5.7109375" bestFit="1" customWidth="1"/>
    <col min="4" max="4" width="10.28515625" bestFit="1" customWidth="1"/>
    <col min="5" max="5" width="11" bestFit="1" customWidth="1"/>
    <col min="6" max="6" width="5.28515625" bestFit="1" customWidth="1"/>
    <col min="7" max="7" width="8.7109375" bestFit="1" customWidth="1"/>
    <col min="8" max="8" width="10.85546875" bestFit="1" customWidth="1"/>
    <col min="9" max="9" width="10.5703125" bestFit="1" customWidth="1"/>
    <col min="10" max="10" width="9.42578125" bestFit="1" customWidth="1"/>
    <col min="11" max="11" width="9" bestFit="1" customWidth="1"/>
    <col min="12" max="12" width="8" bestFit="1" customWidth="1"/>
    <col min="13" max="13" width="5.5703125" bestFit="1" customWidth="1"/>
    <col min="14" max="14" width="10.5703125" bestFit="1" customWidth="1"/>
  </cols>
  <sheetData>
    <row r="1" spans="1:14">
      <c r="A1" s="29" t="s">
        <v>527</v>
      </c>
    </row>
    <row r="3" spans="1:14">
      <c r="A3" s="19" t="s">
        <v>92</v>
      </c>
      <c r="B3" s="19" t="s">
        <v>12</v>
      </c>
      <c r="C3" s="19" t="s">
        <v>11</v>
      </c>
      <c r="D3" s="19" t="s">
        <v>4</v>
      </c>
      <c r="E3" s="19" t="s">
        <v>2</v>
      </c>
      <c r="F3" s="19" t="s">
        <v>14</v>
      </c>
      <c r="G3" s="19" t="s">
        <v>5</v>
      </c>
      <c r="H3" s="19" t="s">
        <v>10</v>
      </c>
      <c r="I3" s="19" t="s">
        <v>3</v>
      </c>
      <c r="J3" s="19" t="s">
        <v>17</v>
      </c>
      <c r="K3" s="19" t="s">
        <v>13</v>
      </c>
      <c r="L3" s="19" t="s">
        <v>15</v>
      </c>
      <c r="M3" s="19" t="s">
        <v>8</v>
      </c>
      <c r="N3" s="19" t="s">
        <v>1</v>
      </c>
    </row>
    <row r="5" spans="1:14">
      <c r="A5" s="4" t="s">
        <v>526</v>
      </c>
      <c r="C5">
        <v>640</v>
      </c>
    </row>
    <row r="7" spans="1:14">
      <c r="A7" s="57" t="s">
        <v>51</v>
      </c>
      <c r="B7">
        <v>729</v>
      </c>
    </row>
    <row r="8" spans="1:14">
      <c r="A8" s="57" t="s">
        <v>52</v>
      </c>
      <c r="B8">
        <v>731</v>
      </c>
    </row>
    <row r="9" spans="1:14">
      <c r="A9" s="57" t="s">
        <v>53</v>
      </c>
      <c r="B9">
        <v>734</v>
      </c>
    </row>
    <row r="10" spans="1:14">
      <c r="A10" s="57" t="s">
        <v>54</v>
      </c>
      <c r="B10">
        <v>737</v>
      </c>
    </row>
    <row r="11" spans="1:14">
      <c r="A11" s="57" t="s">
        <v>37</v>
      </c>
      <c r="B11">
        <v>741</v>
      </c>
    </row>
    <row r="12" spans="1:14">
      <c r="A12" s="57" t="s">
        <v>38</v>
      </c>
      <c r="B12">
        <v>752</v>
      </c>
      <c r="N12">
        <v>710</v>
      </c>
    </row>
    <row r="13" spans="1:14">
      <c r="A13" s="57" t="s">
        <v>39</v>
      </c>
      <c r="B13">
        <v>766</v>
      </c>
      <c r="E13">
        <v>648</v>
      </c>
      <c r="N13">
        <v>752</v>
      </c>
    </row>
    <row r="14" spans="1:14">
      <c r="A14" s="57" t="s">
        <v>40</v>
      </c>
      <c r="B14">
        <v>776</v>
      </c>
      <c r="E14">
        <v>649</v>
      </c>
      <c r="K14">
        <v>660</v>
      </c>
      <c r="N14">
        <v>727</v>
      </c>
    </row>
    <row r="15" spans="1:14">
      <c r="A15" s="57" t="s">
        <v>41</v>
      </c>
      <c r="B15">
        <v>789</v>
      </c>
      <c r="C15">
        <v>647</v>
      </c>
      <c r="D15">
        <v>691</v>
      </c>
      <c r="E15">
        <v>656</v>
      </c>
      <c r="F15">
        <v>804</v>
      </c>
      <c r="H15">
        <v>681</v>
      </c>
      <c r="I15">
        <v>652</v>
      </c>
      <c r="K15">
        <v>670</v>
      </c>
      <c r="L15">
        <v>792</v>
      </c>
      <c r="N15">
        <v>721</v>
      </c>
    </row>
    <row r="16" spans="1:14">
      <c r="A16" s="57" t="s">
        <v>42</v>
      </c>
      <c r="B16">
        <v>799</v>
      </c>
      <c r="C16">
        <v>643</v>
      </c>
      <c r="D16">
        <v>696</v>
      </c>
      <c r="E16">
        <v>656</v>
      </c>
      <c r="F16">
        <v>791</v>
      </c>
      <c r="H16">
        <v>660</v>
      </c>
      <c r="I16">
        <v>649</v>
      </c>
      <c r="K16">
        <v>670</v>
      </c>
      <c r="L16">
        <v>789</v>
      </c>
      <c r="N16">
        <v>726</v>
      </c>
    </row>
    <row r="17" spans="1:14">
      <c r="A17" s="57" t="s">
        <v>43</v>
      </c>
      <c r="B17">
        <v>824</v>
      </c>
      <c r="C17">
        <v>635</v>
      </c>
      <c r="D17">
        <v>705</v>
      </c>
      <c r="E17">
        <v>680</v>
      </c>
      <c r="F17">
        <v>799</v>
      </c>
      <c r="H17">
        <v>695</v>
      </c>
      <c r="I17">
        <v>680</v>
      </c>
      <c r="J17">
        <v>764</v>
      </c>
      <c r="K17">
        <v>640</v>
      </c>
      <c r="L17">
        <v>819</v>
      </c>
      <c r="N17">
        <v>745</v>
      </c>
    </row>
    <row r="18" spans="1:14">
      <c r="A18" s="57" t="s">
        <v>44</v>
      </c>
      <c r="B18">
        <v>825</v>
      </c>
      <c r="C18">
        <v>644</v>
      </c>
      <c r="D18">
        <v>715</v>
      </c>
      <c r="E18">
        <v>642</v>
      </c>
      <c r="F18">
        <v>802</v>
      </c>
      <c r="G18">
        <v>675</v>
      </c>
      <c r="H18">
        <v>613</v>
      </c>
      <c r="I18">
        <v>670</v>
      </c>
      <c r="J18">
        <v>737</v>
      </c>
      <c r="K18">
        <v>640</v>
      </c>
      <c r="L18">
        <v>815</v>
      </c>
      <c r="N18">
        <v>728</v>
      </c>
    </row>
    <row r="19" spans="1:14">
      <c r="A19" s="57" t="s">
        <v>45</v>
      </c>
      <c r="B19">
        <v>855</v>
      </c>
      <c r="C19">
        <v>637</v>
      </c>
      <c r="D19">
        <v>735</v>
      </c>
      <c r="E19">
        <v>709</v>
      </c>
      <c r="F19">
        <v>810</v>
      </c>
      <c r="G19">
        <v>697</v>
      </c>
      <c r="H19">
        <v>664</v>
      </c>
      <c r="I19">
        <v>733</v>
      </c>
      <c r="J19">
        <v>791</v>
      </c>
      <c r="K19">
        <v>689</v>
      </c>
      <c r="L19">
        <v>826</v>
      </c>
      <c r="N19">
        <v>747</v>
      </c>
    </row>
    <row r="20" spans="1:14">
      <c r="A20" s="57" t="s">
        <v>46</v>
      </c>
      <c r="B20">
        <v>861</v>
      </c>
      <c r="C20">
        <v>687</v>
      </c>
      <c r="D20">
        <v>752</v>
      </c>
      <c r="E20">
        <v>722</v>
      </c>
      <c r="F20">
        <v>847</v>
      </c>
      <c r="G20">
        <v>713</v>
      </c>
      <c r="H20">
        <v>655</v>
      </c>
      <c r="I20">
        <v>710</v>
      </c>
      <c r="J20">
        <v>789</v>
      </c>
      <c r="K20">
        <v>719</v>
      </c>
      <c r="L20">
        <v>829</v>
      </c>
      <c r="N20">
        <v>772</v>
      </c>
    </row>
    <row r="21" spans="1:14">
      <c r="A21" s="57" t="s">
        <v>47</v>
      </c>
      <c r="B21">
        <v>879</v>
      </c>
      <c r="C21">
        <v>702</v>
      </c>
      <c r="D21">
        <v>792</v>
      </c>
      <c r="E21">
        <v>742</v>
      </c>
      <c r="F21">
        <v>883</v>
      </c>
      <c r="G21">
        <v>738</v>
      </c>
      <c r="H21">
        <v>680</v>
      </c>
      <c r="I21">
        <v>685</v>
      </c>
      <c r="J21">
        <v>805</v>
      </c>
      <c r="K21">
        <v>726</v>
      </c>
      <c r="L21">
        <v>855</v>
      </c>
      <c r="N21">
        <v>783</v>
      </c>
    </row>
    <row r="22" spans="1:14">
      <c r="A22" s="57" t="s">
        <v>48</v>
      </c>
      <c r="B22">
        <v>880</v>
      </c>
      <c r="C22">
        <v>714</v>
      </c>
      <c r="D22">
        <v>796</v>
      </c>
      <c r="E22">
        <v>772</v>
      </c>
      <c r="F22">
        <v>894</v>
      </c>
      <c r="G22">
        <v>732</v>
      </c>
      <c r="H22">
        <v>711</v>
      </c>
      <c r="I22">
        <v>685</v>
      </c>
      <c r="J22">
        <v>781</v>
      </c>
      <c r="K22">
        <v>743</v>
      </c>
      <c r="L22">
        <v>887</v>
      </c>
      <c r="N22">
        <v>793</v>
      </c>
    </row>
    <row r="23" spans="1:14">
      <c r="A23" s="57" t="s">
        <v>49</v>
      </c>
      <c r="B23">
        <v>911</v>
      </c>
      <c r="C23">
        <v>762</v>
      </c>
      <c r="D23">
        <v>761</v>
      </c>
      <c r="E23">
        <v>791</v>
      </c>
      <c r="F23">
        <v>920</v>
      </c>
      <c r="G23">
        <v>739</v>
      </c>
      <c r="H23">
        <v>699</v>
      </c>
      <c r="I23">
        <v>707</v>
      </c>
      <c r="J23">
        <v>751</v>
      </c>
      <c r="K23">
        <v>764</v>
      </c>
      <c r="L23">
        <v>889</v>
      </c>
      <c r="M23">
        <v>714</v>
      </c>
      <c r="N23">
        <v>803</v>
      </c>
    </row>
    <row r="24" spans="1:14">
      <c r="A24" s="57" t="s">
        <v>50</v>
      </c>
      <c r="B24">
        <v>911</v>
      </c>
      <c r="C24">
        <v>804</v>
      </c>
      <c r="D24">
        <v>761</v>
      </c>
      <c r="E24">
        <v>846</v>
      </c>
      <c r="F24">
        <v>933</v>
      </c>
      <c r="G24">
        <v>775</v>
      </c>
      <c r="H24">
        <v>768</v>
      </c>
      <c r="I24">
        <v>742</v>
      </c>
      <c r="J24">
        <v>808</v>
      </c>
      <c r="K24">
        <v>805</v>
      </c>
      <c r="L24">
        <v>898</v>
      </c>
      <c r="M24">
        <v>752</v>
      </c>
      <c r="N24">
        <v>841</v>
      </c>
    </row>
    <row r="25" spans="1:14">
      <c r="A25" s="57" t="s">
        <v>67</v>
      </c>
      <c r="B25">
        <v>918</v>
      </c>
      <c r="C25">
        <v>850</v>
      </c>
      <c r="D25">
        <v>792</v>
      </c>
      <c r="E25">
        <v>874</v>
      </c>
      <c r="G25">
        <v>796</v>
      </c>
      <c r="H25">
        <v>790</v>
      </c>
      <c r="I25">
        <v>763</v>
      </c>
      <c r="J25">
        <v>854</v>
      </c>
      <c r="K25">
        <v>835</v>
      </c>
      <c r="L25">
        <v>916</v>
      </c>
      <c r="M25">
        <v>763</v>
      </c>
      <c r="N25">
        <v>872</v>
      </c>
    </row>
    <row r="26" spans="1:14">
      <c r="A26" s="57" t="s">
        <v>68</v>
      </c>
      <c r="B26">
        <v>929</v>
      </c>
      <c r="C26">
        <v>860</v>
      </c>
      <c r="D26">
        <v>823</v>
      </c>
      <c r="E26">
        <v>895</v>
      </c>
      <c r="G26">
        <v>809</v>
      </c>
      <c r="H26">
        <v>815</v>
      </c>
      <c r="I26">
        <v>789</v>
      </c>
      <c r="J26">
        <v>883</v>
      </c>
      <c r="K26">
        <v>871</v>
      </c>
      <c r="L26">
        <v>908</v>
      </c>
      <c r="M26">
        <v>795</v>
      </c>
      <c r="N26">
        <v>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1F7B-EDF4-491F-8ED6-B288B598AB3A}">
  <dimension ref="A1:O185"/>
  <sheetViews>
    <sheetView topLeftCell="A4" workbookViewId="0">
      <selection activeCell="J118" sqref="J118"/>
    </sheetView>
  </sheetViews>
  <sheetFormatPr defaultRowHeight="15"/>
  <cols>
    <col min="3" max="3" width="29.42578125" customWidth="1"/>
  </cols>
  <sheetData>
    <row r="1" spans="1:4" ht="21">
      <c r="A1" s="28" t="s">
        <v>397</v>
      </c>
    </row>
    <row r="3" spans="1:4">
      <c r="B3" s="3" t="s">
        <v>117</v>
      </c>
    </row>
    <row r="4" spans="1:4">
      <c r="B4" s="3" t="s">
        <v>118</v>
      </c>
    </row>
    <row r="5" spans="1:4">
      <c r="B5" s="3" t="s">
        <v>119</v>
      </c>
    </row>
    <row r="7" spans="1:4">
      <c r="A7" t="s">
        <v>152</v>
      </c>
      <c r="B7" t="s">
        <v>398</v>
      </c>
      <c r="C7" t="s">
        <v>399</v>
      </c>
      <c r="D7" t="s">
        <v>400</v>
      </c>
    </row>
    <row r="8" spans="1:4">
      <c r="A8" t="s">
        <v>401</v>
      </c>
      <c r="B8" t="s">
        <v>402</v>
      </c>
      <c r="C8" t="s">
        <v>403</v>
      </c>
      <c r="D8" t="s">
        <v>404</v>
      </c>
    </row>
    <row r="9" spans="1:4">
      <c r="A9" t="s">
        <v>84</v>
      </c>
      <c r="B9" t="s">
        <v>405</v>
      </c>
      <c r="C9" t="s">
        <v>406</v>
      </c>
      <c r="D9" t="s">
        <v>407</v>
      </c>
    </row>
    <row r="10" spans="1:4">
      <c r="A10" t="s">
        <v>85</v>
      </c>
      <c r="B10" t="s">
        <v>408</v>
      </c>
      <c r="C10" t="s">
        <v>409</v>
      </c>
      <c r="D10" t="s">
        <v>410</v>
      </c>
    </row>
    <row r="11" spans="1:4">
      <c r="A11" t="s">
        <v>88</v>
      </c>
      <c r="B11" t="s">
        <v>411</v>
      </c>
      <c r="C11" t="s">
        <v>412</v>
      </c>
      <c r="D11" t="s">
        <v>413</v>
      </c>
    </row>
    <row r="12" spans="1:4">
      <c r="A12" t="s">
        <v>414</v>
      </c>
      <c r="B12" t="s">
        <v>415</v>
      </c>
      <c r="C12" t="s">
        <v>416</v>
      </c>
      <c r="D12" t="s">
        <v>417</v>
      </c>
    </row>
    <row r="13" spans="1:4">
      <c r="A13" t="s">
        <v>418</v>
      </c>
      <c r="B13" t="s">
        <v>419</v>
      </c>
      <c r="C13" t="s">
        <v>420</v>
      </c>
      <c r="D13" t="s">
        <v>421</v>
      </c>
    </row>
    <row r="14" spans="1:4">
      <c r="A14" t="s">
        <v>422</v>
      </c>
      <c r="B14" t="s">
        <v>423</v>
      </c>
      <c r="C14" t="s">
        <v>424</v>
      </c>
      <c r="D14" t="s">
        <v>425</v>
      </c>
    </row>
    <row r="15" spans="1:4">
      <c r="A15" t="s">
        <v>426</v>
      </c>
      <c r="B15" t="s">
        <v>427</v>
      </c>
      <c r="C15" t="s">
        <v>428</v>
      </c>
      <c r="D15" t="s">
        <v>429</v>
      </c>
    </row>
    <row r="17" spans="1:13">
      <c r="A17" t="s">
        <v>430</v>
      </c>
    </row>
    <row r="19" spans="1:13">
      <c r="A19" s="29" t="s">
        <v>2</v>
      </c>
    </row>
    <row r="21" spans="1:13">
      <c r="A21" s="13" t="s">
        <v>73</v>
      </c>
      <c r="B21" s="30" t="s">
        <v>152</v>
      </c>
      <c r="C21" s="13" t="s">
        <v>401</v>
      </c>
      <c r="D21" s="7" t="s">
        <v>84</v>
      </c>
      <c r="E21" s="7" t="s">
        <v>85</v>
      </c>
      <c r="F21" s="7" t="s">
        <v>88</v>
      </c>
      <c r="G21" s="7" t="s">
        <v>414</v>
      </c>
      <c r="H21" s="7" t="s">
        <v>418</v>
      </c>
      <c r="I21" s="7" t="s">
        <v>422</v>
      </c>
      <c r="J21" s="13" t="s">
        <v>426</v>
      </c>
      <c r="L21" s="13"/>
      <c r="M21" s="4"/>
    </row>
    <row r="22" spans="1:13">
      <c r="A22" s="1">
        <v>1752</v>
      </c>
      <c r="B22" s="21">
        <v>25.3</v>
      </c>
      <c r="C22" s="3">
        <v>0</v>
      </c>
      <c r="D22" s="26">
        <v>37.9</v>
      </c>
      <c r="E22" s="26">
        <v>33</v>
      </c>
      <c r="F22" s="26">
        <v>4.9000000000000004</v>
      </c>
      <c r="G22" s="26">
        <v>30.1</v>
      </c>
      <c r="H22" s="26">
        <v>2.4700000000000002</v>
      </c>
      <c r="I22" s="26">
        <v>1.0900000000000001</v>
      </c>
      <c r="J22" s="1">
        <v>323</v>
      </c>
      <c r="L22" s="27"/>
      <c r="M22" s="21"/>
    </row>
    <row r="23" spans="1:13">
      <c r="A23" s="1">
        <v>1757</v>
      </c>
      <c r="B23" s="21">
        <v>25.93</v>
      </c>
      <c r="C23" s="3">
        <v>0</v>
      </c>
      <c r="D23" s="26">
        <v>37.9</v>
      </c>
      <c r="E23" s="26">
        <v>33</v>
      </c>
      <c r="F23" s="26">
        <v>4.9000000000000004</v>
      </c>
      <c r="G23" s="26">
        <v>30.2</v>
      </c>
      <c r="H23" s="26">
        <v>2.4700000000000002</v>
      </c>
      <c r="I23" s="26">
        <v>1.1000000000000001</v>
      </c>
      <c r="J23" s="1">
        <v>322</v>
      </c>
      <c r="L23" s="27"/>
      <c r="M23" s="21"/>
    </row>
    <row r="24" spans="1:13">
      <c r="A24" s="1">
        <v>1762</v>
      </c>
      <c r="B24" s="21">
        <v>26.58</v>
      </c>
      <c r="C24" s="3">
        <v>0</v>
      </c>
      <c r="D24" s="26">
        <v>37.9</v>
      </c>
      <c r="E24" s="26">
        <v>32.9</v>
      </c>
      <c r="F24" s="26">
        <v>5</v>
      </c>
      <c r="G24" s="26">
        <v>30.4</v>
      </c>
      <c r="H24" s="26">
        <v>2.46</v>
      </c>
      <c r="I24" s="26">
        <v>1.1000000000000001</v>
      </c>
      <c r="J24" s="1">
        <v>321</v>
      </c>
      <c r="L24" s="27"/>
      <c r="M24" s="21"/>
    </row>
    <row r="25" spans="1:13">
      <c r="A25" s="1">
        <v>1767</v>
      </c>
      <c r="B25" s="21">
        <v>27.26</v>
      </c>
      <c r="C25" s="3">
        <v>0</v>
      </c>
      <c r="D25" s="26">
        <v>37.9</v>
      </c>
      <c r="E25" s="26">
        <v>32.9</v>
      </c>
      <c r="F25" s="26">
        <v>5</v>
      </c>
      <c r="G25" s="26">
        <v>30.4</v>
      </c>
      <c r="H25" s="26">
        <v>2.46</v>
      </c>
      <c r="I25" s="26">
        <v>1.1000000000000001</v>
      </c>
      <c r="J25" s="1">
        <v>320</v>
      </c>
      <c r="L25" s="27"/>
      <c r="M25" s="21"/>
    </row>
    <row r="26" spans="1:13">
      <c r="A26" s="1">
        <v>1772</v>
      </c>
      <c r="B26" s="21">
        <v>28.41</v>
      </c>
      <c r="C26" s="3">
        <v>0</v>
      </c>
      <c r="D26" s="26">
        <v>38.6</v>
      </c>
      <c r="E26" s="26">
        <v>27.2</v>
      </c>
      <c r="F26" s="26">
        <v>11.4</v>
      </c>
      <c r="G26" s="26">
        <v>36.799999999999997</v>
      </c>
      <c r="H26" s="26">
        <v>2.54</v>
      </c>
      <c r="I26" s="26">
        <v>1.37</v>
      </c>
      <c r="J26" s="1">
        <v>260</v>
      </c>
      <c r="L26" s="27"/>
      <c r="M26" s="21"/>
    </row>
    <row r="27" spans="1:13">
      <c r="A27" s="1">
        <v>1777</v>
      </c>
      <c r="B27" s="21">
        <v>30.99</v>
      </c>
      <c r="C27" s="3">
        <v>0</v>
      </c>
      <c r="D27" s="26">
        <v>46.7</v>
      </c>
      <c r="E27" s="26">
        <v>23.4</v>
      </c>
      <c r="F27" s="26">
        <v>23.4</v>
      </c>
      <c r="G27" s="26">
        <v>43.7</v>
      </c>
      <c r="H27" s="26">
        <v>3.22</v>
      </c>
      <c r="I27" s="26">
        <v>2.04</v>
      </c>
      <c r="J27" s="1">
        <v>205</v>
      </c>
      <c r="L27" s="27"/>
      <c r="M27" s="21"/>
    </row>
    <row r="28" spans="1:13">
      <c r="A28" s="1">
        <v>1782</v>
      </c>
      <c r="B28" s="21">
        <v>32.69</v>
      </c>
      <c r="C28" s="3">
        <v>0.1</v>
      </c>
      <c r="D28" s="26">
        <v>45.6</v>
      </c>
      <c r="E28" s="26">
        <v>47.7</v>
      </c>
      <c r="F28" s="26">
        <v>-2.1</v>
      </c>
      <c r="G28" s="26">
        <v>21.4</v>
      </c>
      <c r="H28" s="26">
        <v>3.24</v>
      </c>
      <c r="I28" s="26">
        <v>1.02</v>
      </c>
      <c r="J28" s="1">
        <v>427</v>
      </c>
      <c r="L28" s="27"/>
      <c r="M28" s="21"/>
    </row>
    <row r="29" spans="1:13">
      <c r="A29" s="1">
        <v>1787</v>
      </c>
      <c r="B29" s="21">
        <v>34.86</v>
      </c>
      <c r="C29" s="3">
        <v>0.1</v>
      </c>
      <c r="D29" s="26">
        <v>52</v>
      </c>
      <c r="E29" s="26">
        <v>24.2</v>
      </c>
      <c r="F29" s="26">
        <v>27.7</v>
      </c>
      <c r="G29" s="26">
        <v>43</v>
      </c>
      <c r="H29" s="26">
        <v>3.79</v>
      </c>
      <c r="I29" s="26">
        <v>2.36</v>
      </c>
      <c r="J29" s="1">
        <v>210</v>
      </c>
      <c r="L29" s="27"/>
      <c r="M29" s="21"/>
    </row>
    <row r="30" spans="1:13">
      <c r="A30" s="1">
        <v>1792</v>
      </c>
      <c r="B30" s="21">
        <v>39.979999999999997</v>
      </c>
      <c r="C30" s="3">
        <v>0.1</v>
      </c>
      <c r="D30" s="26">
        <v>50.6</v>
      </c>
      <c r="E30" s="26">
        <v>23.7</v>
      </c>
      <c r="F30" s="26">
        <v>26.9</v>
      </c>
      <c r="G30" s="26">
        <v>43.5</v>
      </c>
      <c r="H30" s="26">
        <v>3.85</v>
      </c>
      <c r="I30" s="26">
        <v>2.42</v>
      </c>
      <c r="J30" s="1">
        <v>207</v>
      </c>
      <c r="L30" s="27"/>
      <c r="M30" s="21"/>
    </row>
    <row r="31" spans="1:13">
      <c r="A31" s="1">
        <v>1797</v>
      </c>
      <c r="B31" s="21">
        <v>45.55</v>
      </c>
      <c r="C31" s="3">
        <v>0.1</v>
      </c>
      <c r="D31" s="26">
        <v>48.9</v>
      </c>
      <c r="E31" s="26">
        <v>23.9</v>
      </c>
      <c r="F31" s="26">
        <v>25.1</v>
      </c>
      <c r="G31" s="26">
        <v>42.4</v>
      </c>
      <c r="H31" s="26">
        <v>3.79</v>
      </c>
      <c r="I31" s="26">
        <v>2.3199999999999998</v>
      </c>
      <c r="J31" s="1">
        <v>215</v>
      </c>
      <c r="L31" s="27"/>
      <c r="M31" s="21"/>
    </row>
    <row r="32" spans="1:13">
      <c r="A32" s="1">
        <v>1802</v>
      </c>
      <c r="B32" s="21">
        <v>50.47</v>
      </c>
      <c r="C32" s="3">
        <v>0.1</v>
      </c>
      <c r="D32" s="26">
        <v>49.1</v>
      </c>
      <c r="E32" s="26">
        <v>33.299999999999997</v>
      </c>
      <c r="F32" s="26">
        <v>15.8</v>
      </c>
      <c r="G32" s="26">
        <v>31.9</v>
      </c>
      <c r="H32" s="26">
        <v>3.73</v>
      </c>
      <c r="I32" s="26">
        <v>1.75</v>
      </c>
      <c r="J32" s="1">
        <v>305</v>
      </c>
      <c r="L32" s="27"/>
      <c r="M32" s="21"/>
    </row>
    <row r="33" spans="1:13">
      <c r="A33" s="1">
        <v>1807</v>
      </c>
      <c r="B33" s="21">
        <v>53.97</v>
      </c>
      <c r="C33" s="3">
        <v>0.1</v>
      </c>
      <c r="D33" s="26">
        <v>44</v>
      </c>
      <c r="E33" s="26">
        <v>33.1</v>
      </c>
      <c r="F33" s="26">
        <v>10.9</v>
      </c>
      <c r="G33" s="26">
        <v>30.2</v>
      </c>
      <c r="H33" s="26">
        <v>3.1</v>
      </c>
      <c r="I33" s="26">
        <v>1.38</v>
      </c>
      <c r="J33" s="1">
        <v>323</v>
      </c>
      <c r="L33" s="27"/>
      <c r="M33" s="21"/>
    </row>
    <row r="34" spans="1:13">
      <c r="A34" s="1">
        <v>1812</v>
      </c>
      <c r="B34" s="21">
        <v>58.57</v>
      </c>
      <c r="C34" s="3">
        <v>0.1</v>
      </c>
      <c r="D34" s="26">
        <v>47.2</v>
      </c>
      <c r="E34" s="26">
        <v>25.7</v>
      </c>
      <c r="F34" s="26">
        <v>21.6</v>
      </c>
      <c r="G34" s="26">
        <v>38.299999999999997</v>
      </c>
      <c r="H34" s="26">
        <v>3.05</v>
      </c>
      <c r="I34" s="26">
        <v>1.71</v>
      </c>
      <c r="J34" s="1">
        <v>247</v>
      </c>
      <c r="L34" s="27"/>
      <c r="M34" s="21"/>
    </row>
    <row r="35" spans="1:13">
      <c r="A35" s="1">
        <v>1817</v>
      </c>
      <c r="B35" s="21">
        <v>65.55</v>
      </c>
      <c r="C35" s="3">
        <v>0.1</v>
      </c>
      <c r="D35" s="26">
        <v>47.6</v>
      </c>
      <c r="E35" s="26">
        <v>24.4</v>
      </c>
      <c r="F35" s="26">
        <v>23.3</v>
      </c>
      <c r="G35" s="26">
        <v>40.1</v>
      </c>
      <c r="H35" s="26">
        <v>2.96</v>
      </c>
      <c r="I35" s="26">
        <v>1.73</v>
      </c>
      <c r="J35" s="1">
        <v>233</v>
      </c>
      <c r="L35" s="27"/>
      <c r="M35" s="21"/>
    </row>
    <row r="36" spans="1:13">
      <c r="A36" s="1">
        <v>1822</v>
      </c>
      <c r="B36" s="21">
        <v>72.52</v>
      </c>
      <c r="C36" s="3">
        <v>0.1</v>
      </c>
      <c r="D36" s="26">
        <v>45.7</v>
      </c>
      <c r="E36" s="26">
        <v>28.8</v>
      </c>
      <c r="F36" s="26">
        <v>16.899999999999999</v>
      </c>
      <c r="G36" s="26">
        <v>34.6</v>
      </c>
      <c r="H36" s="26">
        <v>2.86</v>
      </c>
      <c r="I36" s="26">
        <v>1.45</v>
      </c>
      <c r="J36" s="1">
        <v>280</v>
      </c>
      <c r="L36" s="27"/>
      <c r="M36" s="21"/>
    </row>
    <row r="37" spans="1:13">
      <c r="A37" s="1">
        <v>1827</v>
      </c>
      <c r="B37" s="21">
        <v>79.150000000000006</v>
      </c>
      <c r="C37" s="3">
        <v>0.1</v>
      </c>
      <c r="D37" s="26">
        <v>42.4</v>
      </c>
      <c r="E37" s="26">
        <v>24.5</v>
      </c>
      <c r="F37" s="26">
        <v>17.899999999999999</v>
      </c>
      <c r="G37" s="26">
        <v>38.1</v>
      </c>
      <c r="H37" s="26">
        <v>2.72</v>
      </c>
      <c r="I37" s="26">
        <v>1.51</v>
      </c>
      <c r="J37" s="1">
        <v>249</v>
      </c>
      <c r="L37" s="27"/>
      <c r="M37" s="21"/>
    </row>
    <row r="38" spans="1:13">
      <c r="A38" s="1">
        <v>1832</v>
      </c>
      <c r="B38" s="21">
        <v>86.34</v>
      </c>
      <c r="C38" s="3">
        <v>0.2</v>
      </c>
      <c r="D38" s="26">
        <v>42.4</v>
      </c>
      <c r="E38" s="26">
        <v>25.8</v>
      </c>
      <c r="F38" s="26">
        <v>16.600000000000001</v>
      </c>
      <c r="G38" s="26">
        <v>36.5</v>
      </c>
      <c r="H38" s="26">
        <v>2.77</v>
      </c>
      <c r="I38" s="26">
        <v>1.48</v>
      </c>
      <c r="J38" s="1">
        <v>263</v>
      </c>
      <c r="L38" s="27"/>
      <c r="M38" s="21"/>
    </row>
    <row r="39" spans="1:13">
      <c r="A39" s="1">
        <v>1837</v>
      </c>
      <c r="B39" s="21">
        <v>94.72</v>
      </c>
      <c r="C39" s="3">
        <v>0.2</v>
      </c>
      <c r="D39" s="26">
        <v>40.6</v>
      </c>
      <c r="E39" s="26">
        <v>20.399999999999999</v>
      </c>
      <c r="F39" s="26">
        <v>20.2</v>
      </c>
      <c r="G39" s="26">
        <v>43</v>
      </c>
      <c r="H39" s="26">
        <v>2.65</v>
      </c>
      <c r="I39" s="26">
        <v>1.65</v>
      </c>
      <c r="J39" s="1">
        <v>211</v>
      </c>
      <c r="L39" s="27"/>
      <c r="M39" s="21"/>
    </row>
    <row r="40" spans="1:13">
      <c r="A40" s="1">
        <v>1842</v>
      </c>
      <c r="B40" s="21">
        <v>104.89</v>
      </c>
      <c r="C40" s="3">
        <v>0.2</v>
      </c>
      <c r="D40" s="26">
        <v>40.5</v>
      </c>
      <c r="E40" s="26">
        <v>20.2</v>
      </c>
      <c r="F40" s="26">
        <v>20.3</v>
      </c>
      <c r="G40" s="26">
        <v>43.5</v>
      </c>
      <c r="H40" s="26">
        <v>2.63</v>
      </c>
      <c r="I40" s="26">
        <v>1.65</v>
      </c>
      <c r="J40" s="1">
        <v>207</v>
      </c>
      <c r="L40" s="27"/>
      <c r="M40" s="21"/>
    </row>
    <row r="41" spans="1:13">
      <c r="A41" s="1">
        <v>1847</v>
      </c>
      <c r="B41" s="21">
        <v>116.61</v>
      </c>
      <c r="C41" s="3">
        <v>0.2</v>
      </c>
      <c r="D41" s="26">
        <v>40.200000000000003</v>
      </c>
      <c r="E41" s="26">
        <v>18.5</v>
      </c>
      <c r="F41" s="26">
        <v>21.8</v>
      </c>
      <c r="G41" s="26">
        <v>46.1</v>
      </c>
      <c r="H41" s="26">
        <v>2.65</v>
      </c>
      <c r="I41" s="26">
        <v>1.76</v>
      </c>
      <c r="J41" s="1">
        <v>188</v>
      </c>
      <c r="L41" s="27"/>
      <c r="M41" s="21"/>
    </row>
    <row r="42" spans="1:13">
      <c r="A42" s="1">
        <v>1852</v>
      </c>
      <c r="B42" s="21">
        <v>127.63</v>
      </c>
      <c r="C42" s="3">
        <v>0.2</v>
      </c>
      <c r="D42" s="26">
        <v>40.9</v>
      </c>
      <c r="E42" s="26">
        <v>26.9</v>
      </c>
      <c r="F42" s="26">
        <v>14</v>
      </c>
      <c r="G42" s="26">
        <v>35.700000000000003</v>
      </c>
      <c r="H42" s="26">
        <v>2.72</v>
      </c>
      <c r="I42" s="26">
        <v>1.42</v>
      </c>
      <c r="J42" s="1">
        <v>270</v>
      </c>
      <c r="L42" s="27"/>
      <c r="M42" s="21"/>
    </row>
    <row r="43" spans="1:13">
      <c r="A43" s="1">
        <v>1857</v>
      </c>
      <c r="B43" s="21">
        <v>133.84</v>
      </c>
      <c r="C43" s="3">
        <v>0.2</v>
      </c>
      <c r="D43" s="26">
        <v>41.6</v>
      </c>
      <c r="E43" s="26">
        <v>37</v>
      </c>
      <c r="F43" s="26">
        <v>4.5999999999999996</v>
      </c>
      <c r="G43" s="26">
        <v>26.1</v>
      </c>
      <c r="H43" s="26">
        <v>2.72</v>
      </c>
      <c r="I43" s="26">
        <v>1.04</v>
      </c>
      <c r="J43" s="1">
        <v>368</v>
      </c>
      <c r="L43" s="27"/>
      <c r="M43" s="21"/>
    </row>
    <row r="44" spans="1:13">
      <c r="A44" s="1">
        <v>1862</v>
      </c>
      <c r="B44" s="21">
        <v>141.58000000000001</v>
      </c>
      <c r="C44" s="3">
        <v>0.2</v>
      </c>
      <c r="D44" s="26">
        <v>44.4</v>
      </c>
      <c r="E44" s="26">
        <v>26.9</v>
      </c>
      <c r="F44" s="26">
        <v>17.5</v>
      </c>
      <c r="G44" s="26">
        <v>36.700000000000003</v>
      </c>
      <c r="H44" s="26">
        <v>2.83</v>
      </c>
      <c r="I44" s="26">
        <v>1.52</v>
      </c>
      <c r="J44" s="1">
        <v>261</v>
      </c>
      <c r="L44" s="27"/>
      <c r="M44" s="21"/>
    </row>
    <row r="45" spans="1:13">
      <c r="A45" s="1">
        <v>1867</v>
      </c>
      <c r="B45" s="21">
        <v>154.83000000000001</v>
      </c>
      <c r="C45" s="3">
        <v>0.2</v>
      </c>
      <c r="D45" s="26">
        <v>46</v>
      </c>
      <c r="E45" s="26">
        <v>28.1</v>
      </c>
      <c r="F45" s="26">
        <v>17.899999999999999</v>
      </c>
      <c r="G45" s="26">
        <v>36.4</v>
      </c>
      <c r="H45" s="26">
        <v>2.95</v>
      </c>
      <c r="I45" s="26">
        <v>1.57</v>
      </c>
      <c r="J45" s="1">
        <v>264</v>
      </c>
      <c r="L45" s="27"/>
      <c r="M45" s="21"/>
    </row>
    <row r="46" spans="1:13">
      <c r="A46" s="1">
        <v>1872</v>
      </c>
      <c r="B46" s="21">
        <v>170.14</v>
      </c>
      <c r="C46" s="3">
        <v>0.2</v>
      </c>
      <c r="D46" s="26">
        <v>46.3</v>
      </c>
      <c r="E46" s="26">
        <v>26.9</v>
      </c>
      <c r="F46" s="26">
        <v>19.399999999999999</v>
      </c>
      <c r="G46" s="26">
        <v>37.700000000000003</v>
      </c>
      <c r="H46" s="26">
        <v>3.07</v>
      </c>
      <c r="I46" s="26">
        <v>1.69</v>
      </c>
      <c r="J46" s="1">
        <v>253</v>
      </c>
      <c r="L46" s="27"/>
      <c r="M46" s="21"/>
    </row>
    <row r="47" spans="1:13">
      <c r="A47" s="1">
        <v>1877</v>
      </c>
      <c r="B47" s="21">
        <v>188.08</v>
      </c>
      <c r="C47" s="3">
        <v>0.3</v>
      </c>
      <c r="D47" s="26">
        <v>45.1</v>
      </c>
      <c r="E47" s="26">
        <v>24.9</v>
      </c>
      <c r="F47" s="26">
        <v>20.3</v>
      </c>
      <c r="G47" s="26">
        <v>39.6</v>
      </c>
      <c r="H47" s="26">
        <v>3.15</v>
      </c>
      <c r="I47" s="26">
        <v>1.82</v>
      </c>
      <c r="J47" s="1">
        <v>237</v>
      </c>
      <c r="L47" s="27"/>
      <c r="M47" s="21"/>
    </row>
    <row r="48" spans="1:13">
      <c r="A48" s="1">
        <v>1882</v>
      </c>
      <c r="B48" s="21">
        <v>207.72</v>
      </c>
      <c r="C48" s="3">
        <v>0.3</v>
      </c>
      <c r="D48" s="26">
        <v>41.6</v>
      </c>
      <c r="E48" s="26">
        <v>22.6</v>
      </c>
      <c r="F48" s="26">
        <v>19</v>
      </c>
      <c r="G48" s="26">
        <v>41.4</v>
      </c>
      <c r="H48" s="26">
        <v>2.99</v>
      </c>
      <c r="I48" s="26">
        <v>1.79</v>
      </c>
      <c r="J48" s="1">
        <v>223</v>
      </c>
      <c r="L48" s="27"/>
      <c r="M48" s="21"/>
    </row>
    <row r="49" spans="1:13">
      <c r="A49" s="1">
        <v>1887</v>
      </c>
      <c r="B49" s="21">
        <v>228.82</v>
      </c>
      <c r="C49" s="3">
        <v>0</v>
      </c>
      <c r="D49" s="26">
        <v>43.8</v>
      </c>
      <c r="E49" s="26">
        <v>24.3</v>
      </c>
      <c r="F49" s="26">
        <v>19.5</v>
      </c>
      <c r="G49" s="26">
        <v>39.799999999999997</v>
      </c>
      <c r="H49" s="26">
        <v>3.11</v>
      </c>
      <c r="I49" s="26">
        <v>1.8</v>
      </c>
      <c r="J49" s="1">
        <v>236</v>
      </c>
      <c r="L49" s="27"/>
      <c r="M49" s="21"/>
    </row>
    <row r="50" spans="1:13">
      <c r="A50" s="1">
        <v>1892</v>
      </c>
      <c r="B50" s="21">
        <v>251.58</v>
      </c>
      <c r="C50" s="3">
        <v>4.2</v>
      </c>
      <c r="D50" s="26">
        <v>45.1</v>
      </c>
      <c r="E50" s="26">
        <v>30.6</v>
      </c>
      <c r="F50" s="26">
        <v>14.5</v>
      </c>
      <c r="G50" s="26">
        <v>33.1</v>
      </c>
      <c r="H50" s="26">
        <v>3.05</v>
      </c>
      <c r="I50" s="26">
        <v>1.48</v>
      </c>
      <c r="J50" s="1">
        <v>294</v>
      </c>
      <c r="L50" s="27"/>
      <c r="M50" s="21"/>
    </row>
    <row r="51" spans="1:13">
      <c r="A51" s="1">
        <v>1897</v>
      </c>
      <c r="B51" s="21">
        <v>275.66000000000003</v>
      </c>
      <c r="C51" s="3">
        <v>4.7</v>
      </c>
      <c r="D51" s="26">
        <v>45.5</v>
      </c>
      <c r="E51" s="26">
        <v>31.9</v>
      </c>
      <c r="F51" s="26">
        <v>13.6</v>
      </c>
      <c r="G51" s="26">
        <v>31.9</v>
      </c>
      <c r="H51" s="26">
        <v>2.87</v>
      </c>
      <c r="I51" s="26">
        <v>1.35</v>
      </c>
      <c r="J51" s="1">
        <v>306</v>
      </c>
      <c r="L51" s="27"/>
      <c r="M51" s="21"/>
    </row>
    <row r="52" spans="1:13">
      <c r="A52" s="1">
        <v>1902</v>
      </c>
      <c r="B52" s="21">
        <v>302.01</v>
      </c>
      <c r="C52" s="3">
        <v>5.6</v>
      </c>
      <c r="D52" s="26">
        <v>43.1</v>
      </c>
      <c r="E52" s="26">
        <v>30</v>
      </c>
      <c r="F52" s="26">
        <v>13.1</v>
      </c>
      <c r="G52" s="26">
        <v>33</v>
      </c>
      <c r="H52" s="26">
        <v>2.62</v>
      </c>
      <c r="I52" s="26">
        <v>1.27</v>
      </c>
      <c r="J52" s="1">
        <v>295</v>
      </c>
      <c r="L52" s="27"/>
      <c r="M52" s="21"/>
    </row>
    <row r="53" spans="1:13">
      <c r="A53" s="1">
        <v>1907</v>
      </c>
      <c r="B53" s="21">
        <v>332.63</v>
      </c>
      <c r="C53" s="3">
        <v>5.4</v>
      </c>
      <c r="D53" s="26">
        <v>47.3</v>
      </c>
      <c r="E53" s="26">
        <v>32.200000000000003</v>
      </c>
      <c r="F53" s="26">
        <v>15.1</v>
      </c>
      <c r="G53" s="26">
        <v>31.9</v>
      </c>
      <c r="H53" s="26">
        <v>2.86</v>
      </c>
      <c r="I53" s="26">
        <v>1.34</v>
      </c>
      <c r="J53" s="1">
        <v>305</v>
      </c>
      <c r="L53" s="27"/>
      <c r="M53" s="21"/>
    </row>
    <row r="54" spans="1:13">
      <c r="A54" s="1">
        <v>1912</v>
      </c>
      <c r="B54" s="21">
        <v>372.57</v>
      </c>
      <c r="C54" s="3">
        <v>5.2</v>
      </c>
      <c r="D54" s="26">
        <v>50.8</v>
      </c>
      <c r="E54" s="26">
        <v>30.5</v>
      </c>
      <c r="F54" s="26">
        <v>20.3</v>
      </c>
      <c r="G54" s="26">
        <v>34.6</v>
      </c>
      <c r="H54" s="26">
        <v>3.17</v>
      </c>
      <c r="I54" s="26">
        <v>1.61</v>
      </c>
      <c r="J54" s="1">
        <v>280</v>
      </c>
      <c r="L54" s="27"/>
      <c r="M54" s="21"/>
    </row>
    <row r="55" spans="1:13">
      <c r="A55" s="1">
        <v>1917</v>
      </c>
      <c r="B55" s="21">
        <v>411.79</v>
      </c>
      <c r="C55" s="3">
        <v>-1.1000000000000001</v>
      </c>
      <c r="D55" s="26">
        <v>48.6</v>
      </c>
      <c r="E55" s="26">
        <v>32.5</v>
      </c>
      <c r="F55" s="26">
        <v>16.100000000000001</v>
      </c>
      <c r="G55" s="26">
        <v>32.299999999999997</v>
      </c>
      <c r="H55" s="26">
        <v>3.22</v>
      </c>
      <c r="I55" s="26">
        <v>1.53</v>
      </c>
      <c r="J55" s="1">
        <v>302</v>
      </c>
      <c r="L55" s="27"/>
      <c r="M55" s="21"/>
    </row>
    <row r="56" spans="1:13">
      <c r="A56" s="1">
        <v>1922</v>
      </c>
      <c r="B56" s="21">
        <v>446.82</v>
      </c>
      <c r="C56" s="3">
        <v>1.4</v>
      </c>
      <c r="D56" s="26">
        <v>46</v>
      </c>
      <c r="E56" s="26">
        <v>29.5</v>
      </c>
      <c r="F56" s="26">
        <v>16.5</v>
      </c>
      <c r="G56" s="26">
        <v>34.1</v>
      </c>
      <c r="H56" s="26">
        <v>3.24</v>
      </c>
      <c r="I56" s="26">
        <v>1.62</v>
      </c>
      <c r="J56" s="1">
        <v>285</v>
      </c>
      <c r="L56" s="27"/>
      <c r="M56" s="21"/>
    </row>
    <row r="57" spans="1:13">
      <c r="A57" s="1">
        <v>1927</v>
      </c>
      <c r="B57" s="21">
        <v>494.12</v>
      </c>
      <c r="C57" s="3">
        <v>1.3</v>
      </c>
      <c r="D57" s="26">
        <v>48.8</v>
      </c>
      <c r="E57" s="26">
        <v>27.7</v>
      </c>
      <c r="F57" s="26">
        <v>21.2</v>
      </c>
      <c r="G57" s="26">
        <v>36.799999999999997</v>
      </c>
      <c r="H57" s="26">
        <v>3.48</v>
      </c>
      <c r="I57" s="26">
        <v>1.87</v>
      </c>
      <c r="J57" s="1">
        <v>260</v>
      </c>
      <c r="L57" s="27"/>
      <c r="M57" s="21"/>
    </row>
    <row r="58" spans="1:13">
      <c r="A58" s="1">
        <v>1932</v>
      </c>
      <c r="B58" s="21">
        <v>553.05999999999995</v>
      </c>
      <c r="C58" s="3">
        <v>0.4</v>
      </c>
      <c r="D58" s="26">
        <v>46.9</v>
      </c>
      <c r="E58" s="26">
        <v>24.7</v>
      </c>
      <c r="F58" s="26">
        <v>22.3</v>
      </c>
      <c r="G58" s="26">
        <v>39.9</v>
      </c>
      <c r="H58" s="26">
        <v>3.34</v>
      </c>
      <c r="I58" s="26">
        <v>1.94</v>
      </c>
      <c r="J58" s="1">
        <v>234</v>
      </c>
      <c r="L58" s="27"/>
      <c r="M58" s="21"/>
    </row>
    <row r="59" spans="1:13">
      <c r="A59" s="1">
        <v>1937</v>
      </c>
      <c r="B59" s="21">
        <v>620.99</v>
      </c>
      <c r="C59" s="3">
        <v>0.5</v>
      </c>
      <c r="D59" s="26">
        <v>45.7</v>
      </c>
      <c r="E59" s="26">
        <v>22.5</v>
      </c>
      <c r="F59" s="26">
        <v>23.3</v>
      </c>
      <c r="G59" s="26">
        <v>42.4</v>
      </c>
      <c r="H59" s="26">
        <v>3.23</v>
      </c>
      <c r="I59" s="26">
        <v>1.98</v>
      </c>
      <c r="J59" s="1">
        <v>216</v>
      </c>
      <c r="L59" s="27"/>
      <c r="M59" s="21"/>
    </row>
    <row r="60" spans="1:13">
      <c r="A60" s="1">
        <v>1942</v>
      </c>
      <c r="B60" s="21">
        <v>700.31</v>
      </c>
      <c r="C60" s="3">
        <v>0</v>
      </c>
      <c r="D60" s="26">
        <v>44.6</v>
      </c>
      <c r="E60" s="26">
        <v>20.2</v>
      </c>
      <c r="F60" s="26">
        <v>24.5</v>
      </c>
      <c r="G60" s="26">
        <v>45.1</v>
      </c>
      <c r="H60" s="26">
        <v>3.15</v>
      </c>
      <c r="I60" s="26">
        <v>2.0499999999999998</v>
      </c>
      <c r="J60" s="1">
        <v>195</v>
      </c>
      <c r="L60" s="27"/>
      <c r="M60" s="21"/>
    </row>
    <row r="61" spans="1:13">
      <c r="A61" s="1">
        <v>1947</v>
      </c>
      <c r="B61" s="21">
        <v>802.33</v>
      </c>
      <c r="C61" s="3">
        <v>0.8</v>
      </c>
      <c r="D61" s="26">
        <v>44.7</v>
      </c>
      <c r="E61" s="26">
        <v>15.4</v>
      </c>
      <c r="F61" s="26">
        <v>29.3</v>
      </c>
      <c r="G61" s="26">
        <v>52.1</v>
      </c>
      <c r="H61" s="26">
        <v>3.16</v>
      </c>
      <c r="I61" s="26">
        <v>2.34</v>
      </c>
      <c r="J61" s="1">
        <v>148</v>
      </c>
      <c r="L61" s="27"/>
      <c r="M61" s="21"/>
    </row>
    <row r="62" spans="1:13">
      <c r="A62" s="1">
        <v>1952</v>
      </c>
      <c r="B62" s="21">
        <v>942.68</v>
      </c>
      <c r="C62" s="3">
        <v>0</v>
      </c>
      <c r="D62" s="26">
        <v>47.1</v>
      </c>
      <c r="E62" s="26">
        <v>12.6</v>
      </c>
      <c r="F62" s="26">
        <v>34.5</v>
      </c>
      <c r="G62" s="26">
        <v>57</v>
      </c>
      <c r="H62" s="26">
        <v>3.36</v>
      </c>
      <c r="I62" s="26">
        <v>2.69</v>
      </c>
      <c r="J62" s="1">
        <v>199</v>
      </c>
      <c r="L62" s="27"/>
      <c r="M62" s="21"/>
    </row>
    <row r="63" spans="1:13">
      <c r="B63" s="25"/>
      <c r="C63" s="3"/>
      <c r="D63" s="26"/>
      <c r="E63" s="26"/>
      <c r="F63" s="26"/>
      <c r="G63" s="26"/>
      <c r="H63" s="26"/>
      <c r="I63" s="26"/>
      <c r="J63" s="1"/>
      <c r="L63" s="27"/>
    </row>
    <row r="64" spans="1:13">
      <c r="A64" s="29" t="s">
        <v>12</v>
      </c>
      <c r="B64" s="25"/>
      <c r="C64" s="3"/>
      <c r="D64" s="26"/>
      <c r="E64" s="26"/>
      <c r="F64" s="26"/>
      <c r="G64" s="26"/>
      <c r="H64" s="26"/>
      <c r="I64" s="26"/>
      <c r="J64" s="1"/>
      <c r="L64" s="27"/>
    </row>
    <row r="65" spans="1:12">
      <c r="B65" s="25"/>
      <c r="C65" s="3"/>
      <c r="D65" s="26"/>
      <c r="E65" s="26"/>
      <c r="F65" s="26"/>
      <c r="G65" s="26"/>
      <c r="H65" s="26"/>
      <c r="I65" s="26"/>
      <c r="J65" s="1"/>
      <c r="L65" s="27"/>
    </row>
    <row r="66" spans="1:12">
      <c r="A66" s="13" t="s">
        <v>73</v>
      </c>
      <c r="B66" s="30" t="s">
        <v>152</v>
      </c>
      <c r="C66" s="7" t="s">
        <v>401</v>
      </c>
      <c r="D66" s="7" t="s">
        <v>84</v>
      </c>
      <c r="E66" s="7" t="s">
        <v>85</v>
      </c>
      <c r="F66" s="7" t="s">
        <v>88</v>
      </c>
      <c r="G66" s="7" t="s">
        <v>414</v>
      </c>
      <c r="H66" s="7" t="s">
        <v>418</v>
      </c>
      <c r="I66" s="7" t="s">
        <v>422</v>
      </c>
      <c r="J66" s="13" t="s">
        <v>426</v>
      </c>
      <c r="L66" s="27"/>
    </row>
    <row r="67" spans="1:12">
      <c r="A67">
        <v>1872</v>
      </c>
      <c r="B67" s="25">
        <v>1947</v>
      </c>
      <c r="C67" s="3">
        <v>11</v>
      </c>
      <c r="D67" s="26">
        <v>49</v>
      </c>
      <c r="E67" s="26">
        <v>32</v>
      </c>
      <c r="F67" s="26">
        <v>17</v>
      </c>
      <c r="G67" s="26">
        <v>31.5</v>
      </c>
      <c r="H67" s="26">
        <v>3.25</v>
      </c>
      <c r="I67" s="26">
        <v>1.5</v>
      </c>
      <c r="J67" s="1">
        <v>284</v>
      </c>
      <c r="L67" s="27"/>
    </row>
    <row r="68" spans="1:12">
      <c r="A68">
        <v>1877</v>
      </c>
      <c r="B68" s="25">
        <v>2207</v>
      </c>
      <c r="C68" s="3">
        <v>4.0999999999999996</v>
      </c>
      <c r="D68" s="26">
        <v>49</v>
      </c>
      <c r="E68" s="26">
        <v>30</v>
      </c>
      <c r="F68" s="26">
        <v>19</v>
      </c>
      <c r="G68" s="26">
        <v>33.200000000000003</v>
      </c>
      <c r="H68" s="26">
        <v>3.14</v>
      </c>
      <c r="I68" s="26">
        <v>1.53</v>
      </c>
      <c r="J68" s="1">
        <v>267</v>
      </c>
      <c r="L68" s="27"/>
    </row>
    <row r="69" spans="1:12">
      <c r="A69">
        <v>1882</v>
      </c>
      <c r="B69" s="25">
        <v>2524</v>
      </c>
      <c r="C69" s="3">
        <v>12.8</v>
      </c>
      <c r="D69" s="26">
        <v>49</v>
      </c>
      <c r="E69" s="26">
        <v>30</v>
      </c>
      <c r="F69" s="26">
        <v>19</v>
      </c>
      <c r="G69" s="26">
        <v>33.1</v>
      </c>
      <c r="H69" s="26">
        <v>3.12</v>
      </c>
      <c r="I69" s="26">
        <v>1.51</v>
      </c>
      <c r="J69" s="1">
        <v>267</v>
      </c>
      <c r="L69" s="27"/>
    </row>
    <row r="70" spans="1:12">
      <c r="A70">
        <v>1887</v>
      </c>
      <c r="B70" s="25">
        <v>3125</v>
      </c>
      <c r="C70" s="3">
        <v>44.1</v>
      </c>
      <c r="D70" s="26">
        <v>46.4</v>
      </c>
      <c r="E70" s="26">
        <v>30.2</v>
      </c>
      <c r="F70" s="26">
        <v>16.100000000000001</v>
      </c>
      <c r="G70" s="26">
        <v>32.6</v>
      </c>
      <c r="H70" s="26">
        <v>2.67</v>
      </c>
      <c r="I70" s="26">
        <v>1.27</v>
      </c>
      <c r="J70" s="1">
        <v>273</v>
      </c>
      <c r="L70" s="27"/>
    </row>
    <row r="71" spans="1:12">
      <c r="A71">
        <v>1892</v>
      </c>
      <c r="B71" s="25">
        <v>3795</v>
      </c>
      <c r="C71" s="3">
        <v>8.8000000000000007</v>
      </c>
      <c r="D71" s="26">
        <v>44</v>
      </c>
      <c r="E71" s="26">
        <v>29</v>
      </c>
      <c r="F71" s="26">
        <v>15</v>
      </c>
      <c r="G71" s="26">
        <v>34</v>
      </c>
      <c r="H71" s="26">
        <v>2.37</v>
      </c>
      <c r="I71" s="26">
        <v>1.18</v>
      </c>
      <c r="J71" s="1">
        <v>260</v>
      </c>
      <c r="L71" s="27"/>
    </row>
    <row r="72" spans="1:12">
      <c r="A72">
        <v>1897</v>
      </c>
      <c r="B72" s="25">
        <v>4334</v>
      </c>
      <c r="C72" s="3">
        <v>15</v>
      </c>
      <c r="D72" s="26">
        <v>45.1</v>
      </c>
      <c r="E72" s="26">
        <v>29</v>
      </c>
      <c r="F72" s="26">
        <v>16</v>
      </c>
      <c r="G72" s="26">
        <v>33.299999999999997</v>
      </c>
      <c r="H72" s="26">
        <v>2.69</v>
      </c>
      <c r="I72" s="26">
        <v>1.31</v>
      </c>
      <c r="J72" s="1">
        <v>266</v>
      </c>
      <c r="L72" s="27"/>
    </row>
    <row r="73" spans="1:12">
      <c r="A73">
        <v>1902</v>
      </c>
      <c r="B73" s="25">
        <v>5006</v>
      </c>
      <c r="C73" s="3">
        <v>10.4</v>
      </c>
      <c r="D73" s="26">
        <v>44</v>
      </c>
      <c r="E73" s="26">
        <v>26</v>
      </c>
      <c r="F73" s="26">
        <v>18</v>
      </c>
      <c r="G73" s="26">
        <v>36.799999999999997</v>
      </c>
      <c r="H73" s="26">
        <v>2.73</v>
      </c>
      <c r="I73" s="26">
        <v>1.47</v>
      </c>
      <c r="J73" s="1">
        <v>234</v>
      </c>
      <c r="L73" s="27"/>
    </row>
    <row r="74" spans="1:12">
      <c r="A74">
        <v>1907</v>
      </c>
      <c r="B74" s="25">
        <v>6006</v>
      </c>
      <c r="C74" s="3">
        <v>29.3</v>
      </c>
      <c r="D74" s="26">
        <v>42.2</v>
      </c>
      <c r="E74" s="26">
        <v>23.1</v>
      </c>
      <c r="F74" s="26">
        <v>19.100000000000001</v>
      </c>
      <c r="G74" s="26">
        <v>39.700000000000003</v>
      </c>
      <c r="H74" s="26">
        <v>2.63</v>
      </c>
      <c r="I74" s="26">
        <v>1.52</v>
      </c>
      <c r="J74" s="1">
        <v>210</v>
      </c>
      <c r="L74" s="27"/>
    </row>
    <row r="75" spans="1:12">
      <c r="A75">
        <v>1912</v>
      </c>
      <c r="B75" s="25">
        <v>7410</v>
      </c>
      <c r="C75" s="3">
        <v>21.9</v>
      </c>
      <c r="D75" s="26">
        <v>39.1</v>
      </c>
      <c r="E75" s="26">
        <v>20.100000000000001</v>
      </c>
      <c r="F75" s="26">
        <v>19</v>
      </c>
      <c r="G75" s="26">
        <v>43.5</v>
      </c>
      <c r="H75" s="26">
        <v>2.3199999999999998</v>
      </c>
      <c r="I75" s="26">
        <v>1.46</v>
      </c>
      <c r="J75" s="1">
        <v>181</v>
      </c>
      <c r="L75" s="27"/>
    </row>
    <row r="76" spans="1:12">
      <c r="A76">
        <v>1917</v>
      </c>
      <c r="B76" s="25">
        <v>8529</v>
      </c>
      <c r="C76" s="3">
        <v>-1.6</v>
      </c>
      <c r="D76" s="26">
        <v>37</v>
      </c>
      <c r="E76" s="26">
        <v>18</v>
      </c>
      <c r="F76" s="26">
        <v>19</v>
      </c>
      <c r="G76" s="26">
        <v>46.2</v>
      </c>
      <c r="H76" s="26">
        <v>2.33</v>
      </c>
      <c r="I76" s="26">
        <v>1.55</v>
      </c>
      <c r="J76" s="1">
        <v>163</v>
      </c>
      <c r="L76" s="27"/>
    </row>
    <row r="77" spans="1:12">
      <c r="A77">
        <v>1922</v>
      </c>
      <c r="B77" s="25">
        <v>9612</v>
      </c>
      <c r="C77" s="3">
        <v>11.3</v>
      </c>
      <c r="D77" s="26">
        <v>35</v>
      </c>
      <c r="E77" s="26">
        <v>15</v>
      </c>
      <c r="F77" s="26">
        <v>20</v>
      </c>
      <c r="G77" s="26">
        <v>50.2</v>
      </c>
      <c r="H77" s="26">
        <v>2.44</v>
      </c>
      <c r="I77" s="26">
        <v>1.74</v>
      </c>
      <c r="J77" s="1">
        <v>136</v>
      </c>
      <c r="L77" s="27"/>
    </row>
    <row r="78" spans="1:12">
      <c r="A78">
        <v>1927</v>
      </c>
      <c r="B78" s="25">
        <v>11114</v>
      </c>
      <c r="C78" s="3">
        <v>9.3000000000000007</v>
      </c>
      <c r="D78" s="26">
        <v>33</v>
      </c>
      <c r="E78" s="26">
        <v>14</v>
      </c>
      <c r="F78" s="26">
        <v>19</v>
      </c>
      <c r="G78" s="26">
        <v>52.6</v>
      </c>
      <c r="H78" s="26">
        <v>2.23</v>
      </c>
      <c r="I78" s="26">
        <v>1.66</v>
      </c>
      <c r="J78" s="1">
        <v>122</v>
      </c>
      <c r="L78" s="27"/>
    </row>
    <row r="79" spans="1:12">
      <c r="A79">
        <v>1932</v>
      </c>
      <c r="B79" s="25">
        <v>12459</v>
      </c>
      <c r="C79" s="3">
        <v>2.1</v>
      </c>
      <c r="D79" s="26">
        <v>29</v>
      </c>
      <c r="E79" s="26">
        <v>13</v>
      </c>
      <c r="F79" s="26">
        <v>16</v>
      </c>
      <c r="G79" s="26">
        <v>54.3</v>
      </c>
      <c r="H79" s="26">
        <v>1.95</v>
      </c>
      <c r="I79" s="26">
        <v>1.5</v>
      </c>
      <c r="J79" s="1">
        <v>112</v>
      </c>
      <c r="L79" s="27"/>
    </row>
    <row r="80" spans="1:12">
      <c r="A80">
        <v>1937</v>
      </c>
      <c r="B80" s="25">
        <v>13545</v>
      </c>
      <c r="C80" s="3">
        <v>2.5</v>
      </c>
      <c r="D80" s="26">
        <v>26</v>
      </c>
      <c r="E80" s="26">
        <v>13</v>
      </c>
      <c r="F80" s="26">
        <v>13</v>
      </c>
      <c r="G80" s="26">
        <v>54.3</v>
      </c>
      <c r="H80" s="26">
        <v>1.75</v>
      </c>
      <c r="I80" s="26">
        <v>1.34</v>
      </c>
      <c r="J80" s="1">
        <v>112</v>
      </c>
      <c r="L80" s="27"/>
    </row>
    <row r="81" spans="1:12">
      <c r="A81">
        <v>1942</v>
      </c>
      <c r="B81" s="25">
        <v>14660</v>
      </c>
      <c r="C81" s="3">
        <v>1.3</v>
      </c>
      <c r="D81" s="26">
        <v>26</v>
      </c>
      <c r="E81" s="26">
        <v>11</v>
      </c>
      <c r="F81" s="26">
        <v>15</v>
      </c>
      <c r="G81" s="26">
        <v>59.1</v>
      </c>
      <c r="H81" s="26">
        <v>1.72</v>
      </c>
      <c r="I81" s="26">
        <v>1.41</v>
      </c>
      <c r="J81" s="1">
        <v>850</v>
      </c>
      <c r="L81" s="27"/>
    </row>
    <row r="82" spans="1:12">
      <c r="A82">
        <v>1947</v>
      </c>
      <c r="B82" s="25">
        <v>16069</v>
      </c>
      <c r="C82" s="3">
        <v>4.8</v>
      </c>
      <c r="D82" s="26">
        <v>26</v>
      </c>
      <c r="E82" s="26">
        <v>10</v>
      </c>
      <c r="F82" s="26">
        <v>16</v>
      </c>
      <c r="G82" s="26">
        <v>62</v>
      </c>
      <c r="H82" s="26">
        <v>1.68</v>
      </c>
      <c r="I82" s="26">
        <v>1.44</v>
      </c>
      <c r="J82" s="1">
        <v>70</v>
      </c>
      <c r="L82" s="27"/>
    </row>
    <row r="83" spans="1:12">
      <c r="B83" s="25"/>
      <c r="C83" s="3"/>
      <c r="D83" s="26"/>
      <c r="E83" s="26"/>
      <c r="F83" s="26"/>
      <c r="G83" s="26"/>
      <c r="H83" s="26"/>
      <c r="I83" s="26"/>
      <c r="J83" s="1"/>
      <c r="L83" s="27"/>
    </row>
    <row r="84" spans="1:12">
      <c r="A84" s="29" t="s">
        <v>11</v>
      </c>
      <c r="B84" s="25"/>
      <c r="C84" s="3"/>
      <c r="D84" s="26"/>
      <c r="E84" s="26"/>
      <c r="F84" s="26"/>
      <c r="G84" s="26"/>
      <c r="H84" s="26"/>
      <c r="I84" s="26"/>
      <c r="J84" s="1"/>
      <c r="L84" s="27"/>
    </row>
    <row r="85" spans="1:12">
      <c r="A85" s="4"/>
      <c r="B85" s="25"/>
      <c r="C85" s="3"/>
      <c r="D85" s="26"/>
      <c r="E85" s="26"/>
      <c r="F85" s="26"/>
      <c r="G85" s="26"/>
      <c r="H85" s="26"/>
      <c r="I85" s="26"/>
      <c r="J85" s="1"/>
      <c r="L85" s="27"/>
    </row>
    <row r="86" spans="1:12">
      <c r="A86" s="13" t="s">
        <v>73</v>
      </c>
      <c r="B86" s="30" t="s">
        <v>152</v>
      </c>
      <c r="C86" s="7" t="s">
        <v>401</v>
      </c>
      <c r="D86" s="7" t="s">
        <v>84</v>
      </c>
      <c r="E86" s="7" t="s">
        <v>85</v>
      </c>
      <c r="F86" s="7" t="s">
        <v>88</v>
      </c>
      <c r="G86" s="7" t="s">
        <v>414</v>
      </c>
      <c r="H86" s="7" t="s">
        <v>418</v>
      </c>
      <c r="I86" s="7" t="s">
        <v>422</v>
      </c>
      <c r="J86" s="13" t="s">
        <v>426</v>
      </c>
      <c r="L86" s="27"/>
    </row>
    <row r="87" spans="1:12">
      <c r="A87">
        <v>1852</v>
      </c>
      <c r="B87" s="25">
        <v>1536</v>
      </c>
      <c r="C87" s="3">
        <v>0</v>
      </c>
      <c r="D87" s="26">
        <v>44.6</v>
      </c>
      <c r="E87" s="26">
        <v>35</v>
      </c>
      <c r="F87" s="26">
        <v>9.6</v>
      </c>
      <c r="G87" s="26">
        <v>29.1</v>
      </c>
      <c r="H87" s="26">
        <v>3.09</v>
      </c>
      <c r="I87" s="26">
        <v>1.29</v>
      </c>
      <c r="J87" s="1">
        <v>331</v>
      </c>
      <c r="L87" s="27"/>
    </row>
    <row r="88" spans="1:12">
      <c r="A88">
        <v>1857</v>
      </c>
      <c r="B88" s="25">
        <v>1624</v>
      </c>
      <c r="C88" s="3">
        <v>0</v>
      </c>
      <c r="D88" s="26">
        <v>47.5</v>
      </c>
      <c r="E88" s="26">
        <v>34.700000000000003</v>
      </c>
      <c r="F88" s="26">
        <v>12.8</v>
      </c>
      <c r="G88" s="26">
        <v>29.9</v>
      </c>
      <c r="H88" s="26">
        <v>3.28</v>
      </c>
      <c r="I88" s="26">
        <v>1.41</v>
      </c>
      <c r="J88" s="1">
        <v>322</v>
      </c>
      <c r="L88" s="27"/>
    </row>
    <row r="89" spans="1:12">
      <c r="A89">
        <v>1862</v>
      </c>
      <c r="B89" s="25">
        <v>1731</v>
      </c>
      <c r="C89" s="3">
        <v>0</v>
      </c>
      <c r="D89" s="26">
        <v>46.9</v>
      </c>
      <c r="E89" s="26">
        <v>34.299999999999997</v>
      </c>
      <c r="F89" s="26">
        <v>12.6</v>
      </c>
      <c r="G89" s="26">
        <v>30.2</v>
      </c>
      <c r="H89" s="26">
        <v>3.25</v>
      </c>
      <c r="I89" s="26">
        <v>1.41</v>
      </c>
      <c r="J89" s="1">
        <v>319</v>
      </c>
      <c r="L89" s="27"/>
    </row>
    <row r="90" spans="1:12">
      <c r="A90">
        <v>1867</v>
      </c>
      <c r="B90" s="25">
        <v>1839</v>
      </c>
      <c r="C90" s="3">
        <v>0</v>
      </c>
      <c r="D90" s="26">
        <v>46.2</v>
      </c>
      <c r="E90" s="26">
        <v>34.5</v>
      </c>
      <c r="F90" s="26">
        <v>11.7</v>
      </c>
      <c r="G90" s="26">
        <v>29.8</v>
      </c>
      <c r="H90" s="26">
        <v>3.21</v>
      </c>
      <c r="I90" s="26">
        <v>1.38</v>
      </c>
      <c r="J90" s="1">
        <v>322</v>
      </c>
      <c r="L90" s="27"/>
    </row>
    <row r="91" spans="1:12">
      <c r="A91">
        <v>1872</v>
      </c>
      <c r="B91" s="25">
        <v>1959</v>
      </c>
      <c r="C91" s="3">
        <v>0</v>
      </c>
      <c r="D91" s="26">
        <v>47.5</v>
      </c>
      <c r="E91" s="26">
        <v>34</v>
      </c>
      <c r="F91" s="26">
        <v>13.5</v>
      </c>
      <c r="G91" s="26">
        <v>30.5</v>
      </c>
      <c r="H91" s="26">
        <v>3.31</v>
      </c>
      <c r="I91" s="26">
        <v>1.45</v>
      </c>
      <c r="J91" s="1">
        <v>315</v>
      </c>
      <c r="L91" s="27"/>
    </row>
    <row r="92" spans="1:12">
      <c r="A92">
        <v>1877</v>
      </c>
      <c r="B92" s="25">
        <v>2083</v>
      </c>
      <c r="C92" s="3">
        <v>0</v>
      </c>
      <c r="D92" s="26">
        <v>44.9</v>
      </c>
      <c r="E92" s="26">
        <v>33.700000000000003</v>
      </c>
      <c r="F92" s="26">
        <v>11.2</v>
      </c>
      <c r="G92" s="26">
        <v>30.2</v>
      </c>
      <c r="H92" s="26">
        <v>3.14</v>
      </c>
      <c r="I92" s="26">
        <v>1.36</v>
      </c>
      <c r="J92" s="1">
        <v>319</v>
      </c>
      <c r="L92" s="27"/>
    </row>
    <row r="93" spans="1:12">
      <c r="A93">
        <v>1882</v>
      </c>
      <c r="B93" s="25">
        <v>2219</v>
      </c>
      <c r="C93" s="3">
        <v>0</v>
      </c>
      <c r="D93" s="26">
        <v>48</v>
      </c>
      <c r="E93" s="26">
        <v>33.9</v>
      </c>
      <c r="F93" s="26">
        <v>14.1</v>
      </c>
      <c r="G93" s="26">
        <v>30.7</v>
      </c>
      <c r="H93" s="26">
        <v>3.36</v>
      </c>
      <c r="I93" s="26">
        <v>1.48</v>
      </c>
      <c r="J93" s="1">
        <v>314</v>
      </c>
      <c r="L93" s="27"/>
    </row>
    <row r="94" spans="1:12">
      <c r="A94">
        <v>1887</v>
      </c>
      <c r="B94" s="25">
        <v>2377</v>
      </c>
      <c r="C94" s="3">
        <v>0</v>
      </c>
      <c r="D94" s="26">
        <v>46.6</v>
      </c>
      <c r="E94" s="26">
        <v>33.299999999999997</v>
      </c>
      <c r="F94" s="26">
        <v>13.3</v>
      </c>
      <c r="G94" s="26">
        <v>31</v>
      </c>
      <c r="H94" s="26">
        <v>3.26</v>
      </c>
      <c r="I94" s="26">
        <v>1.45</v>
      </c>
      <c r="J94" s="1">
        <v>310</v>
      </c>
      <c r="L94" s="27"/>
    </row>
    <row r="95" spans="1:12">
      <c r="A95">
        <v>1892</v>
      </c>
      <c r="B95" s="25">
        <v>2539</v>
      </c>
      <c r="C95" s="3">
        <v>0</v>
      </c>
      <c r="D95" s="26">
        <v>45.9</v>
      </c>
      <c r="E95" s="26">
        <v>32.700000000000003</v>
      </c>
      <c r="F95" s="26">
        <v>13.2</v>
      </c>
      <c r="G95" s="26">
        <v>31.3</v>
      </c>
      <c r="H95" s="26">
        <v>3.21</v>
      </c>
      <c r="I95" s="26">
        <v>1.44</v>
      </c>
      <c r="J95" s="1">
        <v>307</v>
      </c>
      <c r="L95" s="27"/>
    </row>
    <row r="96" spans="1:12">
      <c r="A96">
        <v>1897</v>
      </c>
      <c r="B96" s="25">
        <v>2723</v>
      </c>
      <c r="C96" s="3">
        <v>0</v>
      </c>
      <c r="D96" s="26">
        <v>45</v>
      </c>
      <c r="E96" s="26">
        <v>30.3</v>
      </c>
      <c r="F96" s="26">
        <v>14.7</v>
      </c>
      <c r="G96" s="26">
        <v>33.299999999999997</v>
      </c>
      <c r="H96" s="26">
        <v>3.15</v>
      </c>
      <c r="I96" s="26">
        <v>1.5</v>
      </c>
      <c r="J96" s="1">
        <v>288</v>
      </c>
      <c r="L96" s="27"/>
    </row>
    <row r="97" spans="1:12">
      <c r="A97">
        <v>1902</v>
      </c>
      <c r="B97" s="25">
        <v>2919</v>
      </c>
      <c r="C97" s="3">
        <v>0</v>
      </c>
      <c r="D97" s="26">
        <v>44.7</v>
      </c>
      <c r="E97" s="26">
        <v>31.6</v>
      </c>
      <c r="F97" s="26">
        <v>13.1</v>
      </c>
      <c r="G97" s="26">
        <v>32</v>
      </c>
      <c r="H97" s="26">
        <v>3.12</v>
      </c>
      <c r="I97" s="26">
        <v>1.44</v>
      </c>
      <c r="J97" s="1">
        <v>300</v>
      </c>
      <c r="L97" s="27"/>
    </row>
    <row r="98" spans="1:12">
      <c r="A98">
        <v>1907</v>
      </c>
      <c r="B98" s="25">
        <v>3103</v>
      </c>
      <c r="C98" s="3">
        <v>0</v>
      </c>
      <c r="D98" s="26">
        <v>44.6</v>
      </c>
      <c r="E98" s="26">
        <v>33.200000000000003</v>
      </c>
      <c r="F98" s="26">
        <v>11.4</v>
      </c>
      <c r="G98" s="26">
        <v>30.5</v>
      </c>
      <c r="H98" s="26">
        <v>3.09</v>
      </c>
      <c r="I98" s="26">
        <v>1.36</v>
      </c>
      <c r="J98" s="1">
        <v>316</v>
      </c>
      <c r="L98" s="27"/>
    </row>
    <row r="99" spans="1:12">
      <c r="A99">
        <v>1912</v>
      </c>
      <c r="B99" s="25">
        <v>3297</v>
      </c>
      <c r="C99" s="3">
        <v>0</v>
      </c>
      <c r="D99" s="26">
        <v>44.4</v>
      </c>
      <c r="E99" s="26">
        <v>31.5</v>
      </c>
      <c r="F99" s="26">
        <v>12.9</v>
      </c>
      <c r="G99" s="26">
        <v>31.9</v>
      </c>
      <c r="H99" s="26">
        <v>3.05</v>
      </c>
      <c r="I99" s="26">
        <v>1.4</v>
      </c>
      <c r="J99" s="1">
        <v>301</v>
      </c>
      <c r="L99" s="27"/>
    </row>
    <row r="100" spans="1:12">
      <c r="A100">
        <v>1917</v>
      </c>
      <c r="B100" s="25">
        <v>3511</v>
      </c>
      <c r="C100" s="3">
        <v>0</v>
      </c>
      <c r="D100" s="26">
        <v>43.3</v>
      </c>
      <c r="E100" s="26">
        <v>31</v>
      </c>
      <c r="F100" s="26">
        <v>12.3</v>
      </c>
      <c r="G100" s="26">
        <v>32.200000000000003</v>
      </c>
      <c r="H100" s="26">
        <v>2.95</v>
      </c>
      <c r="I100" s="26">
        <v>1.37</v>
      </c>
      <c r="J100" s="1">
        <v>299</v>
      </c>
      <c r="L100" s="27"/>
    </row>
    <row r="101" spans="1:12">
      <c r="A101">
        <v>1922</v>
      </c>
      <c r="B101" s="25">
        <v>3721</v>
      </c>
      <c r="C101" s="3">
        <v>0</v>
      </c>
      <c r="D101" s="26">
        <v>42.2</v>
      </c>
      <c r="E101" s="26">
        <v>31.3</v>
      </c>
      <c r="F101" s="26">
        <v>10.9</v>
      </c>
      <c r="G101" s="26">
        <v>31.6</v>
      </c>
      <c r="H101" s="26">
        <v>2.86</v>
      </c>
      <c r="I101" s="26">
        <v>1.3</v>
      </c>
      <c r="J101" s="1">
        <v>304</v>
      </c>
      <c r="L101" s="27"/>
    </row>
    <row r="102" spans="1:12">
      <c r="A102">
        <v>1927</v>
      </c>
      <c r="B102" s="25">
        <v>3994</v>
      </c>
      <c r="C102" s="3">
        <v>0</v>
      </c>
      <c r="D102" s="26">
        <v>43.8</v>
      </c>
      <c r="E102" s="26">
        <v>26.4</v>
      </c>
      <c r="F102" s="26">
        <v>17.399999999999999</v>
      </c>
      <c r="G102" s="26">
        <v>37</v>
      </c>
      <c r="H102" s="26">
        <v>2.99</v>
      </c>
      <c r="I102" s="26">
        <v>1.58</v>
      </c>
      <c r="J102" s="1">
        <v>254</v>
      </c>
      <c r="L102" s="27"/>
    </row>
    <row r="103" spans="1:12">
      <c r="A103">
        <v>1932</v>
      </c>
      <c r="B103" s="25">
        <v>4338</v>
      </c>
      <c r="C103" s="3">
        <v>0</v>
      </c>
      <c r="D103" s="26">
        <v>40.200000000000003</v>
      </c>
      <c r="E103" s="26">
        <v>24.5</v>
      </c>
      <c r="F103" s="26">
        <v>15.7</v>
      </c>
      <c r="G103" s="26">
        <v>38.700000000000003</v>
      </c>
      <c r="H103" s="26">
        <v>2.78</v>
      </c>
      <c r="I103" s="26">
        <v>1.54</v>
      </c>
      <c r="J103" s="1">
        <v>240</v>
      </c>
      <c r="L103" s="27"/>
    </row>
    <row r="104" spans="1:12">
      <c r="A104">
        <v>1937</v>
      </c>
      <c r="B104" s="25">
        <v>4679</v>
      </c>
      <c r="C104" s="3">
        <v>0</v>
      </c>
      <c r="D104" s="26">
        <v>38.4</v>
      </c>
      <c r="E104" s="26">
        <v>23.8</v>
      </c>
      <c r="F104" s="26">
        <v>14.6</v>
      </c>
      <c r="G104" s="26">
        <v>39.1</v>
      </c>
      <c r="H104" s="26">
        <v>2.68</v>
      </c>
      <c r="I104" s="26">
        <v>1.49</v>
      </c>
      <c r="J104" s="1">
        <v>237</v>
      </c>
      <c r="L104" s="27"/>
    </row>
    <row r="105" spans="1:12">
      <c r="A105">
        <v>1942</v>
      </c>
      <c r="B105" s="25">
        <v>5078</v>
      </c>
      <c r="C105" s="3">
        <v>0</v>
      </c>
      <c r="D105" s="26">
        <v>38.299999999999997</v>
      </c>
      <c r="E105" s="26">
        <v>20.100000000000001</v>
      </c>
      <c r="F105" s="26">
        <v>18.2</v>
      </c>
      <c r="G105" s="26">
        <v>44</v>
      </c>
      <c r="H105" s="26">
        <v>2.69</v>
      </c>
      <c r="I105" s="26">
        <v>1.68</v>
      </c>
      <c r="J105" s="1">
        <v>200</v>
      </c>
      <c r="L105" s="27"/>
    </row>
    <row r="106" spans="1:12">
      <c r="A106">
        <v>1947</v>
      </c>
      <c r="B106" s="25">
        <v>5579</v>
      </c>
      <c r="C106" s="3">
        <v>0</v>
      </c>
      <c r="D106" s="26">
        <v>37</v>
      </c>
      <c r="E106" s="26">
        <v>17.5</v>
      </c>
      <c r="F106" s="26">
        <v>19.5</v>
      </c>
      <c r="G106" s="26">
        <v>47.9</v>
      </c>
      <c r="H106" s="26">
        <v>2.62</v>
      </c>
      <c r="I106" s="26">
        <v>1.76</v>
      </c>
      <c r="J106" s="1">
        <v>173</v>
      </c>
      <c r="L106" s="27"/>
    </row>
    <row r="107" spans="1:12">
      <c r="A107">
        <v>1952</v>
      </c>
      <c r="B107" s="25">
        <v>6208</v>
      </c>
      <c r="C107" s="3">
        <v>0</v>
      </c>
      <c r="D107" s="26">
        <v>36.9</v>
      </c>
      <c r="E107" s="26">
        <v>13.7</v>
      </c>
      <c r="F107" s="26">
        <v>23.3</v>
      </c>
      <c r="G107" s="26">
        <v>54.5</v>
      </c>
      <c r="H107" s="26">
        <v>2.62</v>
      </c>
      <c r="I107" s="26">
        <v>1.97</v>
      </c>
      <c r="J107" s="1">
        <v>132</v>
      </c>
      <c r="L107" s="27"/>
    </row>
    <row r="108" spans="1:12">
      <c r="A108">
        <v>1957</v>
      </c>
      <c r="B108" s="25">
        <v>7005</v>
      </c>
      <c r="C108" s="3">
        <v>0</v>
      </c>
      <c r="D108" s="26">
        <v>37.5</v>
      </c>
      <c r="E108" s="26">
        <v>12.5</v>
      </c>
      <c r="F108" s="26">
        <v>25.1</v>
      </c>
      <c r="G108" s="26">
        <v>57.3</v>
      </c>
      <c r="H108" s="26">
        <v>2.71</v>
      </c>
      <c r="I108" s="26">
        <v>2.12</v>
      </c>
      <c r="J108" s="1">
        <v>117</v>
      </c>
      <c r="L108" s="27"/>
    </row>
    <row r="109" spans="1:12">
      <c r="A109">
        <v>1962</v>
      </c>
      <c r="B109" s="25">
        <v>7915</v>
      </c>
      <c r="C109" s="3">
        <v>0</v>
      </c>
      <c r="D109" s="26">
        <v>35.6</v>
      </c>
      <c r="E109" s="26">
        <v>11.8</v>
      </c>
      <c r="F109" s="26">
        <v>23.8</v>
      </c>
      <c r="G109" s="26">
        <v>58.6</v>
      </c>
      <c r="H109" s="26">
        <v>2.62</v>
      </c>
      <c r="I109" s="26">
        <v>2.09</v>
      </c>
      <c r="J109" s="1">
        <v>110</v>
      </c>
      <c r="L109" s="27"/>
    </row>
    <row r="110" spans="1:12">
      <c r="B110" s="25"/>
      <c r="C110" s="3"/>
      <c r="D110" s="26"/>
      <c r="E110" s="26"/>
      <c r="F110" s="26"/>
      <c r="G110" s="26"/>
      <c r="H110" s="26"/>
      <c r="I110" s="26"/>
      <c r="J110" s="1"/>
      <c r="L110" s="27"/>
    </row>
    <row r="111" spans="1:12">
      <c r="A111" s="29" t="s">
        <v>13</v>
      </c>
      <c r="B111" s="25"/>
      <c r="C111" s="3"/>
      <c r="D111" s="26"/>
      <c r="E111" s="26"/>
      <c r="F111" s="26"/>
      <c r="G111" s="26"/>
      <c r="H111" s="26"/>
      <c r="I111" s="26"/>
      <c r="J111" s="1"/>
      <c r="L111" s="27"/>
    </row>
    <row r="112" spans="1:12">
      <c r="A112" s="4"/>
      <c r="B112" s="25"/>
      <c r="C112" s="3"/>
      <c r="D112" s="26"/>
      <c r="E112" s="26"/>
      <c r="F112" s="26"/>
      <c r="G112" s="26"/>
      <c r="H112" s="26"/>
      <c r="I112" s="26"/>
      <c r="J112" s="1"/>
      <c r="L112" s="27"/>
    </row>
    <row r="113" spans="1:15">
      <c r="A113" s="13" t="s">
        <v>73</v>
      </c>
      <c r="B113" s="30" t="s">
        <v>152</v>
      </c>
      <c r="C113" s="7" t="s">
        <v>401</v>
      </c>
      <c r="D113" s="7" t="s">
        <v>84</v>
      </c>
      <c r="E113" s="7" t="s">
        <v>85</v>
      </c>
      <c r="F113" s="7" t="s">
        <v>88</v>
      </c>
      <c r="G113" s="7" t="s">
        <v>414</v>
      </c>
      <c r="H113" s="7" t="s">
        <v>418</v>
      </c>
      <c r="I113" s="7" t="s">
        <v>422</v>
      </c>
      <c r="J113" s="13" t="s">
        <v>426</v>
      </c>
      <c r="L113" s="27"/>
      <c r="O113" s="31"/>
    </row>
    <row r="114" spans="1:15">
      <c r="A114">
        <v>1897</v>
      </c>
      <c r="B114" s="25">
        <v>12969</v>
      </c>
      <c r="C114" s="3">
        <v>-0.1</v>
      </c>
      <c r="D114" s="26">
        <v>46.9</v>
      </c>
      <c r="E114" s="26">
        <v>34.1</v>
      </c>
      <c r="F114" s="26">
        <v>12.8</v>
      </c>
      <c r="G114" s="26">
        <v>29.2</v>
      </c>
      <c r="H114" s="26">
        <v>3.03</v>
      </c>
      <c r="I114" s="26">
        <v>1.34</v>
      </c>
      <c r="J114" s="1">
        <v>308</v>
      </c>
      <c r="L114" s="27"/>
    </row>
    <row r="115" spans="1:15">
      <c r="A115">
        <v>1902</v>
      </c>
      <c r="B115" s="25">
        <v>13803</v>
      </c>
      <c r="C115" s="3">
        <v>-0.6</v>
      </c>
      <c r="D115" s="26">
        <v>46.1</v>
      </c>
      <c r="E115" s="26">
        <v>33.1</v>
      </c>
      <c r="F115" s="26">
        <v>13</v>
      </c>
      <c r="G115" s="26">
        <v>29.8</v>
      </c>
      <c r="H115" s="26">
        <v>2.94</v>
      </c>
      <c r="I115" s="26">
        <v>1.33</v>
      </c>
      <c r="J115" s="1">
        <v>300</v>
      </c>
      <c r="L115" s="27"/>
    </row>
    <row r="116" spans="1:15">
      <c r="A116">
        <v>1907</v>
      </c>
      <c r="B116" s="25">
        <v>14679</v>
      </c>
      <c r="C116" s="3">
        <v>-0.6</v>
      </c>
      <c r="D116" s="26">
        <v>45.6</v>
      </c>
      <c r="E116" s="26">
        <v>32.6</v>
      </c>
      <c r="F116" s="26">
        <v>13</v>
      </c>
      <c r="G116" s="26">
        <v>30.3</v>
      </c>
      <c r="H116" s="26">
        <v>2.88</v>
      </c>
      <c r="I116" s="26">
        <v>1.32</v>
      </c>
      <c r="J116" s="1">
        <v>296</v>
      </c>
      <c r="L116" s="27"/>
    </row>
    <row r="117" spans="1:15">
      <c r="A117">
        <v>1912</v>
      </c>
      <c r="B117" s="25">
        <v>14936</v>
      </c>
      <c r="C117" s="3">
        <v>-1.9</v>
      </c>
      <c r="D117" s="26">
        <v>42.8</v>
      </c>
      <c r="E117" s="26">
        <v>46.2</v>
      </c>
      <c r="F117" s="26">
        <v>-3.3</v>
      </c>
      <c r="G117" s="26">
        <v>20</v>
      </c>
      <c r="H117" s="26">
        <v>2.64</v>
      </c>
      <c r="I117" s="26">
        <v>0.8</v>
      </c>
      <c r="J117" s="1">
        <v>423</v>
      </c>
      <c r="L117" s="27"/>
    </row>
    <row r="118" spans="1:15">
      <c r="A118">
        <v>1917</v>
      </c>
      <c r="B118" s="25">
        <v>14435</v>
      </c>
      <c r="C118" s="3">
        <v>-0.6</v>
      </c>
      <c r="D118" s="26">
        <v>40.200000000000003</v>
      </c>
      <c r="E118" s="26">
        <v>47.8</v>
      </c>
      <c r="F118" s="26">
        <v>-7.6</v>
      </c>
      <c r="G118" s="26">
        <v>17.8</v>
      </c>
      <c r="H118" s="26">
        <v>2.36</v>
      </c>
      <c r="I118" s="26">
        <v>0.63</v>
      </c>
      <c r="J118" s="32">
        <v>456</v>
      </c>
      <c r="L118" s="27"/>
    </row>
    <row r="119" spans="1:15">
      <c r="A119">
        <v>1922</v>
      </c>
      <c r="B119" s="25">
        <v>14708</v>
      </c>
      <c r="C119" s="3">
        <v>-0.9</v>
      </c>
      <c r="D119" s="26">
        <v>44.9</v>
      </c>
      <c r="E119" s="26">
        <v>28.1</v>
      </c>
      <c r="F119" s="26">
        <v>16.7</v>
      </c>
      <c r="G119" s="26">
        <v>34</v>
      </c>
      <c r="H119" s="26">
        <v>2.58</v>
      </c>
      <c r="I119" s="26">
        <v>1.32</v>
      </c>
      <c r="J119" s="1">
        <v>259</v>
      </c>
      <c r="L119" s="27"/>
    </row>
    <row r="120" spans="1:15">
      <c r="A120">
        <v>1927</v>
      </c>
      <c r="B120" s="25">
        <v>15937</v>
      </c>
      <c r="C120" s="3">
        <v>-1</v>
      </c>
      <c r="D120" s="26">
        <v>43.9</v>
      </c>
      <c r="E120" s="26">
        <v>26.5</v>
      </c>
      <c r="F120" s="26">
        <v>17.399999999999999</v>
      </c>
      <c r="G120" s="26">
        <v>36.799999999999997</v>
      </c>
      <c r="H120" s="26">
        <v>2.64</v>
      </c>
      <c r="I120" s="26">
        <v>1.45</v>
      </c>
      <c r="J120" s="1">
        <v>234</v>
      </c>
      <c r="L120" s="27"/>
    </row>
    <row r="121" spans="1:15">
      <c r="A121">
        <v>1932</v>
      </c>
      <c r="B121" s="25">
        <v>17358</v>
      </c>
      <c r="C121" s="3">
        <v>0.6</v>
      </c>
      <c r="D121" s="26">
        <v>43.8</v>
      </c>
      <c r="E121" s="26">
        <v>26.5</v>
      </c>
      <c r="F121" s="26">
        <v>17.2</v>
      </c>
      <c r="G121" s="26">
        <v>37</v>
      </c>
      <c r="H121" s="26">
        <v>2.85</v>
      </c>
      <c r="I121" s="26">
        <v>1.58</v>
      </c>
      <c r="J121" s="1">
        <v>233</v>
      </c>
      <c r="L121" s="27"/>
    </row>
    <row r="122" spans="1:15">
      <c r="A122">
        <v>1937</v>
      </c>
      <c r="B122" s="25">
        <v>19101</v>
      </c>
      <c r="C122" s="3">
        <v>0.6</v>
      </c>
      <c r="D122" s="26">
        <v>43.2</v>
      </c>
      <c r="E122" s="26">
        <v>23.3</v>
      </c>
      <c r="F122" s="26">
        <v>19.899999999999999</v>
      </c>
      <c r="G122" s="26">
        <v>40.6</v>
      </c>
      <c r="H122" s="26">
        <v>3.09</v>
      </c>
      <c r="I122" s="26">
        <v>1.86</v>
      </c>
      <c r="J122" s="1">
        <v>203</v>
      </c>
      <c r="L122" s="27"/>
    </row>
    <row r="123" spans="1:15">
      <c r="A123">
        <v>1942</v>
      </c>
      <c r="B123" s="25">
        <v>21208</v>
      </c>
      <c r="C123" s="3">
        <v>-0.3</v>
      </c>
      <c r="D123" s="26">
        <v>43.5</v>
      </c>
      <c r="E123" s="26">
        <v>21.7</v>
      </c>
      <c r="F123" s="26">
        <v>21.8</v>
      </c>
      <c r="G123" s="26">
        <v>42.9</v>
      </c>
      <c r="H123" s="26">
        <v>3.29</v>
      </c>
      <c r="I123" s="26">
        <v>2.08</v>
      </c>
      <c r="J123" s="1">
        <v>186</v>
      </c>
      <c r="L123" s="27"/>
    </row>
    <row r="124" spans="1:15">
      <c r="A124">
        <v>1947</v>
      </c>
      <c r="B124" s="25">
        <v>23889</v>
      </c>
      <c r="C124" s="3">
        <v>-0.3</v>
      </c>
      <c r="D124" s="26">
        <v>44.3</v>
      </c>
      <c r="E124" s="26">
        <v>17.7</v>
      </c>
      <c r="F124" s="26">
        <v>26.5</v>
      </c>
      <c r="G124" s="26">
        <v>48.4</v>
      </c>
      <c r="H124" s="26">
        <v>3.36</v>
      </c>
      <c r="I124" s="26">
        <v>2.36</v>
      </c>
      <c r="J124" s="1">
        <v>148</v>
      </c>
      <c r="L124" s="27"/>
    </row>
    <row r="125" spans="1:15">
      <c r="A125">
        <v>1952</v>
      </c>
      <c r="B125" s="25">
        <v>27567</v>
      </c>
      <c r="C125" s="3">
        <v>-1.5</v>
      </c>
      <c r="D125" s="26">
        <v>50</v>
      </c>
      <c r="E125" s="26">
        <v>17.399999999999999</v>
      </c>
      <c r="F125" s="26">
        <v>32.6</v>
      </c>
      <c r="G125" s="26">
        <v>50</v>
      </c>
      <c r="H125" s="26">
        <v>3.78</v>
      </c>
      <c r="I125" s="26">
        <v>2.73</v>
      </c>
      <c r="J125" s="1">
        <v>137</v>
      </c>
      <c r="L125" s="27"/>
    </row>
    <row r="126" spans="1:15">
      <c r="A126">
        <v>1957</v>
      </c>
      <c r="B126" s="25">
        <v>32388</v>
      </c>
      <c r="C126" s="3">
        <v>-1.2</v>
      </c>
      <c r="D126" s="26">
        <v>48.6</v>
      </c>
      <c r="E126" s="26">
        <v>14</v>
      </c>
      <c r="F126" s="26">
        <v>34.6</v>
      </c>
      <c r="G126" s="26">
        <v>54.9</v>
      </c>
      <c r="H126" s="26">
        <v>3.73</v>
      </c>
      <c r="I126" s="26">
        <v>2.91</v>
      </c>
      <c r="J126" s="1">
        <v>108</v>
      </c>
      <c r="L126" s="27"/>
    </row>
    <row r="127" spans="1:15">
      <c r="A127">
        <v>1962</v>
      </c>
      <c r="B127" s="25">
        <v>38284</v>
      </c>
      <c r="C127" s="3">
        <v>-1.9</v>
      </c>
      <c r="D127" s="26">
        <v>47.3</v>
      </c>
      <c r="E127" s="26">
        <v>11.9</v>
      </c>
      <c r="F127" s="26">
        <v>35.4</v>
      </c>
      <c r="G127" s="26">
        <v>58</v>
      </c>
      <c r="H127" s="26">
        <v>3.69</v>
      </c>
      <c r="I127" s="26">
        <v>3.01</v>
      </c>
      <c r="J127" s="1">
        <v>91</v>
      </c>
      <c r="L127" s="27"/>
    </row>
    <row r="128" spans="1:15">
      <c r="A128">
        <v>1967</v>
      </c>
      <c r="B128" s="25">
        <v>45312</v>
      </c>
      <c r="C128" s="3">
        <v>-1.6</v>
      </c>
      <c r="D128" s="26">
        <v>46.1</v>
      </c>
      <c r="E128" s="26">
        <v>10.7</v>
      </c>
      <c r="F128" s="26">
        <v>35.4</v>
      </c>
      <c r="G128" s="26">
        <v>59.5</v>
      </c>
      <c r="H128" s="26">
        <v>3.62</v>
      </c>
      <c r="I128" s="26">
        <v>3.02</v>
      </c>
      <c r="J128" s="1">
        <v>83</v>
      </c>
      <c r="L128" s="27"/>
    </row>
    <row r="129" spans="1:12">
      <c r="A129">
        <v>1972</v>
      </c>
      <c r="B129" s="25">
        <v>53621</v>
      </c>
      <c r="C129" s="3">
        <v>-1.3</v>
      </c>
      <c r="D129" s="26">
        <v>44.3</v>
      </c>
      <c r="E129" s="26">
        <v>9.5</v>
      </c>
      <c r="F129" s="26">
        <v>34.799999999999997</v>
      </c>
      <c r="G129" s="26">
        <v>61.1</v>
      </c>
      <c r="H129" s="26">
        <v>3.36</v>
      </c>
      <c r="I129" s="26">
        <v>2.87</v>
      </c>
      <c r="J129" s="1">
        <v>75</v>
      </c>
      <c r="L129" s="27"/>
    </row>
    <row r="130" spans="1:12">
      <c r="A130">
        <v>1977</v>
      </c>
      <c r="B130" s="25">
        <v>62752</v>
      </c>
      <c r="C130" s="3">
        <v>-1.1000000000000001</v>
      </c>
      <c r="D130" s="26">
        <v>38.799999999999997</v>
      </c>
      <c r="E130" s="26">
        <v>8.1999999999999993</v>
      </c>
      <c r="F130" s="26">
        <v>30.6</v>
      </c>
      <c r="G130" s="26">
        <v>62.6</v>
      </c>
      <c r="H130" s="26">
        <v>2.77</v>
      </c>
      <c r="I130" s="26">
        <v>2.41</v>
      </c>
      <c r="J130" s="1">
        <v>67</v>
      </c>
      <c r="L130" s="27"/>
    </row>
    <row r="131" spans="1:12">
      <c r="B131" s="25"/>
      <c r="C131" s="3"/>
      <c r="D131" s="26"/>
      <c r="E131" s="26"/>
      <c r="F131" s="26"/>
      <c r="G131" s="26"/>
      <c r="H131" s="26"/>
      <c r="I131" s="26"/>
      <c r="J131" s="1"/>
      <c r="L131" s="27"/>
    </row>
    <row r="132" spans="1:12">
      <c r="A132" s="29" t="s">
        <v>14</v>
      </c>
      <c r="B132" s="25"/>
      <c r="C132" s="3"/>
      <c r="D132" s="26"/>
      <c r="E132" s="26"/>
      <c r="F132" s="26"/>
      <c r="G132" s="26"/>
      <c r="H132" s="26"/>
      <c r="I132" s="26"/>
      <c r="J132" s="1"/>
      <c r="L132" s="27"/>
    </row>
    <row r="133" spans="1:12">
      <c r="B133" s="25"/>
      <c r="C133" s="3"/>
      <c r="D133" s="26"/>
      <c r="E133" s="26"/>
      <c r="F133" s="26"/>
      <c r="G133" s="26"/>
      <c r="H133" s="26"/>
      <c r="I133" s="26"/>
      <c r="J133" s="1"/>
      <c r="L133" s="27"/>
    </row>
    <row r="134" spans="1:12">
      <c r="A134" s="13" t="s">
        <v>73</v>
      </c>
      <c r="B134" s="30" t="s">
        <v>152</v>
      </c>
      <c r="C134" s="7" t="s">
        <v>401</v>
      </c>
      <c r="D134" s="7" t="s">
        <v>84</v>
      </c>
      <c r="E134" s="7" t="s">
        <v>85</v>
      </c>
      <c r="F134" s="7" t="s">
        <v>88</v>
      </c>
      <c r="G134" s="7" t="s">
        <v>414</v>
      </c>
      <c r="H134" s="7" t="s">
        <v>418</v>
      </c>
      <c r="I134" s="7" t="s">
        <v>422</v>
      </c>
      <c r="J134" s="13" t="s">
        <v>426</v>
      </c>
      <c r="L134" s="27"/>
    </row>
    <row r="135" spans="1:12">
      <c r="A135">
        <v>1902</v>
      </c>
      <c r="B135" s="25">
        <v>1746</v>
      </c>
      <c r="C135" s="3">
        <v>5</v>
      </c>
      <c r="D135" s="26">
        <v>44.7</v>
      </c>
      <c r="E135" s="26">
        <v>23.7</v>
      </c>
      <c r="F135" s="26">
        <v>21</v>
      </c>
      <c r="G135" s="26">
        <v>38.4</v>
      </c>
      <c r="H135" s="26">
        <v>2.88</v>
      </c>
      <c r="I135" s="26">
        <v>1.64</v>
      </c>
      <c r="J135" s="1">
        <v>221</v>
      </c>
      <c r="L135" s="27"/>
    </row>
    <row r="136" spans="1:12">
      <c r="A136">
        <v>1907</v>
      </c>
      <c r="B136" s="25">
        <v>2020</v>
      </c>
      <c r="C136" s="3">
        <v>9.1999999999999993</v>
      </c>
      <c r="D136" s="26">
        <v>47.5</v>
      </c>
      <c r="E136" s="26">
        <v>23.4</v>
      </c>
      <c r="F136" s="26">
        <v>24.2</v>
      </c>
      <c r="G136" s="26">
        <v>39.299999999999997</v>
      </c>
      <c r="H136" s="26">
        <v>2.95</v>
      </c>
      <c r="I136" s="26">
        <v>1.73</v>
      </c>
      <c r="J136" s="1">
        <v>214</v>
      </c>
      <c r="L136" s="27"/>
    </row>
    <row r="137" spans="1:12">
      <c r="A137">
        <v>1912</v>
      </c>
      <c r="B137" s="25">
        <v>2363</v>
      </c>
      <c r="C137" s="3">
        <v>7.2</v>
      </c>
      <c r="D137" s="26">
        <v>44.9</v>
      </c>
      <c r="E137" s="26">
        <v>21.4</v>
      </c>
      <c r="F137" s="26">
        <v>23.4</v>
      </c>
      <c r="G137" s="26">
        <v>41.5</v>
      </c>
      <c r="H137" s="26">
        <v>2.73</v>
      </c>
      <c r="I137" s="26">
        <v>1.67</v>
      </c>
      <c r="J137" s="1">
        <v>196</v>
      </c>
      <c r="L137" s="27"/>
    </row>
    <row r="138" spans="1:12">
      <c r="A138">
        <v>1917</v>
      </c>
      <c r="B138" s="25">
        <v>2744</v>
      </c>
      <c r="C138" s="3">
        <v>12.2</v>
      </c>
      <c r="D138" s="26">
        <v>40.799999999999997</v>
      </c>
      <c r="E138" s="26">
        <v>22.3</v>
      </c>
      <c r="F138" s="26">
        <v>18.5</v>
      </c>
      <c r="G138" s="26">
        <v>39.6</v>
      </c>
      <c r="H138" s="26">
        <v>2.46</v>
      </c>
      <c r="I138" s="26">
        <v>1.45</v>
      </c>
      <c r="J138" s="1">
        <v>211</v>
      </c>
      <c r="L138" s="27"/>
    </row>
    <row r="139" spans="1:12">
      <c r="A139">
        <v>1922</v>
      </c>
      <c r="B139" s="25">
        <v>3204</v>
      </c>
      <c r="C139" s="3">
        <v>15.9</v>
      </c>
      <c r="D139" s="26">
        <v>36.799999999999997</v>
      </c>
      <c r="E139" s="26">
        <v>19.3</v>
      </c>
      <c r="F139" s="26">
        <v>17.5</v>
      </c>
      <c r="G139" s="26">
        <v>42.6</v>
      </c>
      <c r="H139" s="26">
        <v>2.15</v>
      </c>
      <c r="I139" s="26">
        <v>1.35</v>
      </c>
      <c r="J139" s="1">
        <v>188</v>
      </c>
      <c r="L139" s="27"/>
    </row>
    <row r="140" spans="1:12">
      <c r="A140">
        <v>1927</v>
      </c>
      <c r="B140" s="25">
        <v>3645</v>
      </c>
      <c r="C140" s="3">
        <v>1.9</v>
      </c>
      <c r="D140" s="26">
        <v>32.9</v>
      </c>
      <c r="E140" s="26">
        <v>15.2</v>
      </c>
      <c r="F140" s="26">
        <v>17.7</v>
      </c>
      <c r="G140" s="26">
        <v>48.3</v>
      </c>
      <c r="H140" s="26">
        <v>1.92</v>
      </c>
      <c r="I140" s="26">
        <v>1.34</v>
      </c>
      <c r="J140" s="1">
        <v>149</v>
      </c>
      <c r="L140" s="27"/>
    </row>
    <row r="141" spans="1:12">
      <c r="A141">
        <v>1932</v>
      </c>
      <c r="B141" s="25">
        <v>3957</v>
      </c>
      <c r="C141" s="3">
        <v>-4.8</v>
      </c>
      <c r="D141" s="26">
        <v>31.3</v>
      </c>
      <c r="E141" s="26">
        <v>13.3</v>
      </c>
      <c r="F141" s="26">
        <v>18</v>
      </c>
      <c r="G141" s="26">
        <v>51.5</v>
      </c>
      <c r="H141" s="26">
        <v>1.96</v>
      </c>
      <c r="I141" s="26">
        <v>1.45</v>
      </c>
      <c r="J141" s="1">
        <v>128</v>
      </c>
      <c r="L141" s="27"/>
    </row>
    <row r="142" spans="1:12">
      <c r="A142">
        <v>1937</v>
      </c>
      <c r="B142" s="25">
        <v>4264</v>
      </c>
      <c r="C142" s="3">
        <v>-1.5</v>
      </c>
      <c r="D142" s="26">
        <v>31</v>
      </c>
      <c r="E142" s="26">
        <v>12.8</v>
      </c>
      <c r="F142" s="26">
        <v>18.2</v>
      </c>
      <c r="G142" s="26">
        <v>53.2</v>
      </c>
      <c r="H142" s="26">
        <v>2.0499999999999998</v>
      </c>
      <c r="I142" s="26">
        <v>1.56</v>
      </c>
      <c r="J142" s="1">
        <v>118</v>
      </c>
      <c r="L142" s="27"/>
    </row>
    <row r="143" spans="1:12">
      <c r="A143">
        <v>1942</v>
      </c>
      <c r="B143" s="25">
        <v>4687</v>
      </c>
      <c r="C143" s="3">
        <v>0.1</v>
      </c>
      <c r="D143" s="26">
        <v>32</v>
      </c>
      <c r="E143" s="26">
        <v>10.9</v>
      </c>
      <c r="F143" s="26">
        <v>21.1</v>
      </c>
      <c r="G143" s="26">
        <v>58</v>
      </c>
      <c r="H143" s="26">
        <v>2.15</v>
      </c>
      <c r="I143" s="26">
        <v>1.75</v>
      </c>
      <c r="J143" s="1">
        <v>91</v>
      </c>
      <c r="L143" s="27"/>
    </row>
    <row r="144" spans="1:12">
      <c r="A144">
        <v>1947</v>
      </c>
      <c r="B144" s="25">
        <v>5218</v>
      </c>
      <c r="C144" s="3">
        <v>0.5</v>
      </c>
      <c r="D144" s="26">
        <v>29.9</v>
      </c>
      <c r="E144" s="26">
        <v>8.6999999999999993</v>
      </c>
      <c r="F144" s="26">
        <v>21.3</v>
      </c>
      <c r="G144" s="26">
        <v>63.5</v>
      </c>
      <c r="H144" s="26">
        <v>2.0299999999999998</v>
      </c>
      <c r="I144" s="26">
        <v>1.79</v>
      </c>
      <c r="J144" s="1">
        <v>62</v>
      </c>
      <c r="L144" s="27"/>
    </row>
    <row r="145" spans="1:12">
      <c r="A145">
        <v>1952</v>
      </c>
      <c r="B145" s="25">
        <v>5822</v>
      </c>
      <c r="C145" s="3">
        <v>0</v>
      </c>
      <c r="D145" s="26">
        <v>29.6</v>
      </c>
      <c r="E145" s="26">
        <v>7.4</v>
      </c>
      <c r="F145" s="26">
        <v>22.2</v>
      </c>
      <c r="G145" s="26">
        <v>67.5</v>
      </c>
      <c r="H145" s="26">
        <v>2.04</v>
      </c>
      <c r="I145" s="26">
        <v>1.89</v>
      </c>
      <c r="J145" s="1">
        <v>43</v>
      </c>
      <c r="L145" s="27"/>
    </row>
    <row r="146" spans="1:12">
      <c r="A146">
        <v>1957</v>
      </c>
      <c r="B146" s="25">
        <v>6460</v>
      </c>
      <c r="C146" s="3">
        <v>-0.5</v>
      </c>
      <c r="D146" s="26">
        <v>27.3</v>
      </c>
      <c r="E146" s="26">
        <v>7.2</v>
      </c>
      <c r="F146" s="26">
        <v>20.100000000000001</v>
      </c>
      <c r="G146" s="26">
        <v>68.900000000000006</v>
      </c>
      <c r="H146" s="26">
        <v>1.9</v>
      </c>
      <c r="I146" s="26">
        <v>1.78</v>
      </c>
      <c r="J146" s="1">
        <v>37</v>
      </c>
      <c r="L146" s="27"/>
    </row>
    <row r="147" spans="1:12">
      <c r="A147">
        <v>1962</v>
      </c>
      <c r="B147" s="25">
        <v>7153</v>
      </c>
      <c r="C147" s="3">
        <v>-5.8</v>
      </c>
      <c r="D147" s="26">
        <v>34.1</v>
      </c>
      <c r="E147" s="26">
        <v>7.3</v>
      </c>
      <c r="F147" s="26">
        <v>26.8</v>
      </c>
      <c r="G147" s="26">
        <v>70.099999999999994</v>
      </c>
      <c r="H147" s="26">
        <v>2.4300000000000002</v>
      </c>
      <c r="I147" s="26">
        <v>2.31</v>
      </c>
      <c r="J147" s="1">
        <v>32</v>
      </c>
      <c r="L147" s="27"/>
    </row>
    <row r="148" spans="1:12">
      <c r="A148">
        <v>1967</v>
      </c>
      <c r="B148" s="25">
        <v>7917</v>
      </c>
      <c r="C148" s="3">
        <v>-6.2</v>
      </c>
      <c r="D148" s="26">
        <v>32.5</v>
      </c>
      <c r="E148" s="26">
        <v>7.1</v>
      </c>
      <c r="F148" s="26">
        <v>25.4</v>
      </c>
      <c r="G148" s="26">
        <v>71</v>
      </c>
      <c r="H148" s="26">
        <v>2.4300000000000002</v>
      </c>
      <c r="I148" s="26">
        <v>2.33</v>
      </c>
      <c r="J148" s="1">
        <v>28</v>
      </c>
      <c r="L148" s="27"/>
    </row>
    <row r="149" spans="1:12">
      <c r="B149" s="25"/>
      <c r="C149" s="3"/>
      <c r="D149" s="26"/>
      <c r="E149" s="26"/>
      <c r="F149" s="26"/>
      <c r="G149" s="26"/>
      <c r="H149" s="26"/>
      <c r="I149" s="26"/>
      <c r="J149" s="1"/>
      <c r="L149" s="27"/>
    </row>
    <row r="150" spans="1:12">
      <c r="A150" s="29" t="s">
        <v>431</v>
      </c>
      <c r="B150" s="25"/>
      <c r="C150" s="3"/>
      <c r="D150" s="26"/>
      <c r="E150" s="26"/>
      <c r="F150" s="26"/>
      <c r="G150" s="26"/>
      <c r="H150" s="26"/>
      <c r="I150" s="26"/>
      <c r="J150" s="1"/>
      <c r="L150" s="27"/>
    </row>
    <row r="151" spans="1:12">
      <c r="B151" s="25"/>
      <c r="C151" s="3"/>
      <c r="D151" s="26"/>
      <c r="E151" s="26"/>
      <c r="F151" s="26"/>
      <c r="G151" s="26"/>
      <c r="H151" s="26"/>
      <c r="I151" s="26"/>
      <c r="J151" s="1"/>
      <c r="L151" s="27"/>
    </row>
    <row r="152" spans="1:12">
      <c r="A152" s="13" t="s">
        <v>73</v>
      </c>
      <c r="B152" s="30" t="s">
        <v>152</v>
      </c>
      <c r="C152" s="7" t="s">
        <v>401</v>
      </c>
      <c r="D152" s="7" t="s">
        <v>84</v>
      </c>
      <c r="E152" s="7" t="s">
        <v>85</v>
      </c>
      <c r="F152" s="7" t="s">
        <v>88</v>
      </c>
      <c r="G152" s="7" t="s">
        <v>414</v>
      </c>
      <c r="H152" s="7" t="s">
        <v>418</v>
      </c>
      <c r="I152" s="7" t="s">
        <v>422</v>
      </c>
      <c r="J152" s="13" t="s">
        <v>426</v>
      </c>
      <c r="L152" s="27"/>
    </row>
    <row r="153" spans="1:12">
      <c r="A153">
        <v>1887</v>
      </c>
      <c r="B153" s="25">
        <v>1648</v>
      </c>
      <c r="C153" s="3">
        <v>0.8</v>
      </c>
      <c r="D153" s="26">
        <v>44.4</v>
      </c>
      <c r="E153" s="26">
        <v>32.299999999999997</v>
      </c>
      <c r="F153" s="26">
        <v>12.1</v>
      </c>
      <c r="G153" s="26">
        <v>30.6</v>
      </c>
      <c r="H153" s="26">
        <v>2.95</v>
      </c>
      <c r="I153" s="26">
        <v>1.33</v>
      </c>
      <c r="J153" s="1">
        <v>314</v>
      </c>
      <c r="L153" s="27"/>
    </row>
    <row r="154" spans="1:12">
      <c r="A154">
        <v>1892</v>
      </c>
      <c r="B154" s="25">
        <v>1778</v>
      </c>
      <c r="C154" s="3">
        <v>0.4</v>
      </c>
      <c r="D154" s="26">
        <v>45.5</v>
      </c>
      <c r="E154" s="26">
        <v>28.2</v>
      </c>
      <c r="F154" s="26">
        <v>17.3</v>
      </c>
      <c r="G154" s="26">
        <v>34.4</v>
      </c>
      <c r="H154" s="26">
        <v>2.95</v>
      </c>
      <c r="I154" s="26">
        <v>1.49</v>
      </c>
      <c r="J154" s="1">
        <v>278</v>
      </c>
      <c r="L154" s="27"/>
    </row>
    <row r="155" spans="1:12">
      <c r="A155">
        <v>1897</v>
      </c>
      <c r="B155" s="25">
        <v>1924</v>
      </c>
      <c r="C155" s="3">
        <v>0.2</v>
      </c>
      <c r="D155" s="26">
        <v>43.1</v>
      </c>
      <c r="E155" s="26">
        <v>29.4</v>
      </c>
      <c r="F155" s="26">
        <v>13.7</v>
      </c>
      <c r="G155" s="26">
        <v>32.9</v>
      </c>
      <c r="H155" s="26">
        <v>2.74</v>
      </c>
      <c r="I155" s="26">
        <v>1.33</v>
      </c>
      <c r="J155" s="1">
        <v>291</v>
      </c>
      <c r="L155" s="27"/>
    </row>
    <row r="156" spans="1:12">
      <c r="A156">
        <v>1902</v>
      </c>
      <c r="B156" s="25">
        <v>2057</v>
      </c>
      <c r="C156" s="3">
        <v>0.2</v>
      </c>
      <c r="D156" s="26">
        <v>41.8</v>
      </c>
      <c r="E156" s="26">
        <v>29.2</v>
      </c>
      <c r="F156" s="26">
        <v>12.6</v>
      </c>
      <c r="G156" s="26">
        <v>32.9</v>
      </c>
      <c r="H156" s="26">
        <v>2.61</v>
      </c>
      <c r="I156" s="26">
        <v>1.26</v>
      </c>
      <c r="J156" s="1">
        <v>292</v>
      </c>
      <c r="L156" s="27"/>
    </row>
    <row r="157" spans="1:12">
      <c r="A157">
        <v>1907</v>
      </c>
      <c r="B157" s="25">
        <v>2202</v>
      </c>
      <c r="C157" s="3">
        <v>0.7</v>
      </c>
      <c r="D157" s="26">
        <v>43.6</v>
      </c>
      <c r="E157" s="26">
        <v>29.9</v>
      </c>
      <c r="F157" s="26">
        <v>13.7</v>
      </c>
      <c r="G157" s="26">
        <v>32.700000000000003</v>
      </c>
      <c r="H157" s="26">
        <v>2.71</v>
      </c>
      <c r="I157" s="26">
        <v>1.3</v>
      </c>
      <c r="J157" s="1">
        <v>294</v>
      </c>
      <c r="L157" s="27"/>
    </row>
    <row r="158" spans="1:12">
      <c r="A158">
        <v>1912</v>
      </c>
      <c r="B158" s="25">
        <v>2380</v>
      </c>
      <c r="C158" s="3">
        <v>0.6</v>
      </c>
      <c r="D158" s="26">
        <v>44.5</v>
      </c>
      <c r="E158" s="26">
        <v>28.3</v>
      </c>
      <c r="F158" s="26">
        <v>16.2</v>
      </c>
      <c r="G158" s="26">
        <v>34.799999999999997</v>
      </c>
      <c r="H158" s="26">
        <v>2.82</v>
      </c>
      <c r="I158" s="26">
        <v>1.44</v>
      </c>
      <c r="J158" s="1">
        <v>274</v>
      </c>
      <c r="L158" s="27"/>
    </row>
    <row r="159" spans="1:12">
      <c r="A159">
        <v>1917</v>
      </c>
      <c r="B159" s="25">
        <v>2558</v>
      </c>
      <c r="C159" s="3">
        <v>0.2</v>
      </c>
      <c r="D159" s="26">
        <v>41.4</v>
      </c>
      <c r="E159" s="26">
        <v>29.7</v>
      </c>
      <c r="F159" s="26">
        <v>11.7</v>
      </c>
      <c r="G159" s="26">
        <v>32.9</v>
      </c>
      <c r="H159" s="26">
        <v>2.69</v>
      </c>
      <c r="I159" s="26">
        <v>1.3</v>
      </c>
      <c r="J159" s="1">
        <v>292</v>
      </c>
      <c r="L159" s="27"/>
    </row>
    <row r="160" spans="1:12">
      <c r="A160">
        <v>1922</v>
      </c>
      <c r="B160" s="25">
        <v>2739</v>
      </c>
      <c r="C160" s="3">
        <v>0.2</v>
      </c>
      <c r="D160" s="26">
        <v>39.700000000000003</v>
      </c>
      <c r="E160" s="26">
        <v>24.5</v>
      </c>
      <c r="F160" s="26">
        <v>15.2</v>
      </c>
      <c r="G160" s="26">
        <v>38</v>
      </c>
      <c r="H160" s="26">
        <v>2.63</v>
      </c>
      <c r="I160" s="26">
        <v>1.45</v>
      </c>
      <c r="J160" s="1">
        <v>246</v>
      </c>
      <c r="L160" s="27"/>
    </row>
    <row r="161" spans="1:12">
      <c r="A161">
        <v>1927</v>
      </c>
      <c r="B161" s="25">
        <v>2987</v>
      </c>
      <c r="C161" s="3">
        <v>0.8</v>
      </c>
      <c r="D161" s="26">
        <v>41.5</v>
      </c>
      <c r="E161" s="26">
        <v>23</v>
      </c>
      <c r="F161" s="26">
        <v>18.5</v>
      </c>
      <c r="G161" s="26">
        <v>40.6</v>
      </c>
      <c r="H161" s="26">
        <v>2.79</v>
      </c>
      <c r="I161" s="26">
        <v>1.64</v>
      </c>
      <c r="J161" s="1">
        <v>225</v>
      </c>
      <c r="L161" s="27"/>
    </row>
    <row r="162" spans="1:12">
      <c r="A162">
        <v>1932</v>
      </c>
      <c r="B162" s="25">
        <v>3278</v>
      </c>
      <c r="C162" s="3">
        <v>0</v>
      </c>
      <c r="D162" s="26">
        <v>38.9</v>
      </c>
      <c r="E162" s="26">
        <v>21</v>
      </c>
      <c r="F162" s="26">
        <v>17.899999999999999</v>
      </c>
      <c r="G162" s="26">
        <v>43.2</v>
      </c>
      <c r="H162" s="26">
        <v>2.63</v>
      </c>
      <c r="I162" s="26">
        <v>1.63</v>
      </c>
      <c r="J162" s="1">
        <v>206</v>
      </c>
      <c r="L162" s="27"/>
    </row>
    <row r="163" spans="1:12">
      <c r="A163">
        <v>1937</v>
      </c>
      <c r="B163" s="25">
        <v>3602</v>
      </c>
      <c r="C163" s="3">
        <v>0.7</v>
      </c>
      <c r="D163" s="26">
        <v>39.5</v>
      </c>
      <c r="E163" s="26">
        <v>20.399999999999999</v>
      </c>
      <c r="F163" s="26">
        <v>19.100000000000001</v>
      </c>
      <c r="G163" s="26">
        <v>44.2</v>
      </c>
      <c r="H163" s="26">
        <v>2.7</v>
      </c>
      <c r="I163" s="26">
        <v>1.71</v>
      </c>
      <c r="J163" s="1">
        <v>198</v>
      </c>
      <c r="L163" s="27"/>
    </row>
    <row r="164" spans="1:12">
      <c r="A164">
        <v>1942</v>
      </c>
      <c r="B164" s="25">
        <v>3999</v>
      </c>
      <c r="C164" s="3">
        <v>0.4</v>
      </c>
      <c r="D164" s="26">
        <v>41</v>
      </c>
      <c r="E164" s="26">
        <v>19.3</v>
      </c>
      <c r="F164" s="26">
        <v>21.7</v>
      </c>
      <c r="G164" s="26">
        <v>46.5</v>
      </c>
      <c r="H164" s="26">
        <v>2.82</v>
      </c>
      <c r="I164" s="26">
        <v>1.87</v>
      </c>
      <c r="J164" s="1">
        <v>183</v>
      </c>
      <c r="L164" s="27"/>
    </row>
    <row r="165" spans="1:12">
      <c r="A165">
        <v>1947</v>
      </c>
      <c r="B165" s="25">
        <v>4565</v>
      </c>
      <c r="C165" s="3">
        <v>3.6</v>
      </c>
      <c r="D165" s="26">
        <v>43.8</v>
      </c>
      <c r="E165" s="26">
        <v>16.100000000000001</v>
      </c>
      <c r="F165" s="26">
        <v>27.6</v>
      </c>
      <c r="G165" s="26">
        <v>52.1</v>
      </c>
      <c r="H165" s="26">
        <v>3.05</v>
      </c>
      <c r="I165" s="26">
        <v>2.23</v>
      </c>
      <c r="J165" s="1">
        <v>147</v>
      </c>
      <c r="L165" s="27"/>
    </row>
    <row r="166" spans="1:12">
      <c r="A166">
        <v>1952</v>
      </c>
      <c r="B166" s="25">
        <v>5424</v>
      </c>
      <c r="C166" s="3">
        <v>6.6</v>
      </c>
      <c r="D166" s="26">
        <v>44.4</v>
      </c>
      <c r="E166" s="26">
        <v>12.4</v>
      </c>
      <c r="F166" s="26">
        <v>32</v>
      </c>
      <c r="G166" s="26">
        <v>58.8</v>
      </c>
      <c r="H166" s="26">
        <v>3.11</v>
      </c>
      <c r="I166" s="26">
        <v>2.5099999999999998</v>
      </c>
      <c r="J166" s="1">
        <v>109</v>
      </c>
      <c r="L166" s="27"/>
    </row>
    <row r="167" spans="1:12">
      <c r="A167">
        <v>1957</v>
      </c>
      <c r="B167" s="25">
        <v>6568</v>
      </c>
      <c r="C167" s="3">
        <v>5.3</v>
      </c>
      <c r="D167" s="26">
        <v>44.5</v>
      </c>
      <c r="E167" s="26">
        <v>10.8</v>
      </c>
      <c r="F167" s="26">
        <v>33.700000000000003</v>
      </c>
      <c r="G167" s="26">
        <v>61.7</v>
      </c>
      <c r="H167" s="26">
        <v>3.18</v>
      </c>
      <c r="I167" s="26">
        <v>2.66</v>
      </c>
      <c r="J167" s="1">
        <v>94</v>
      </c>
      <c r="L167" s="27"/>
    </row>
    <row r="168" spans="1:12">
      <c r="B168" s="25"/>
      <c r="C168" s="3"/>
      <c r="D168" s="26"/>
      <c r="E168" s="26"/>
      <c r="F168" s="26"/>
      <c r="G168" s="26"/>
      <c r="H168" s="26"/>
      <c r="I168" s="26"/>
      <c r="J168" s="1"/>
      <c r="L168" s="27"/>
    </row>
    <row r="169" spans="1:12">
      <c r="A169" s="29" t="s">
        <v>18</v>
      </c>
      <c r="B169" s="25"/>
      <c r="C169" s="3"/>
      <c r="D169" s="26"/>
      <c r="E169" s="26"/>
      <c r="F169" s="26"/>
      <c r="G169" s="26"/>
      <c r="H169" s="26"/>
      <c r="I169" s="26"/>
      <c r="J169" s="1"/>
      <c r="L169" s="27"/>
    </row>
    <row r="170" spans="1:12">
      <c r="B170" s="25"/>
      <c r="C170" s="3"/>
      <c r="D170" s="26"/>
      <c r="E170" s="26"/>
      <c r="F170" s="26"/>
      <c r="G170" s="26"/>
      <c r="H170" s="26"/>
      <c r="I170" s="26"/>
      <c r="J170" s="1"/>
      <c r="L170" s="27"/>
    </row>
    <row r="171" spans="1:12">
      <c r="A171" s="13" t="s">
        <v>73</v>
      </c>
      <c r="B171" s="30" t="s">
        <v>152</v>
      </c>
      <c r="C171" s="7" t="s">
        <v>401</v>
      </c>
      <c r="D171" s="7" t="s">
        <v>84</v>
      </c>
      <c r="E171" s="7" t="s">
        <v>85</v>
      </c>
      <c r="F171" s="7" t="s">
        <v>88</v>
      </c>
      <c r="G171" s="7" t="s">
        <v>414</v>
      </c>
      <c r="H171" s="7" t="s">
        <v>418</v>
      </c>
      <c r="I171" s="7" t="s">
        <v>422</v>
      </c>
      <c r="J171" s="13" t="s">
        <v>426</v>
      </c>
      <c r="L171" s="27"/>
    </row>
    <row r="172" spans="1:12">
      <c r="A172">
        <v>1897</v>
      </c>
      <c r="B172" s="25">
        <v>877</v>
      </c>
      <c r="C172" s="3">
        <v>0.1</v>
      </c>
      <c r="D172" s="26">
        <v>38.799999999999997</v>
      </c>
      <c r="E172" s="26">
        <v>14.8</v>
      </c>
      <c r="F172" s="26">
        <v>24.1</v>
      </c>
      <c r="G172" s="26">
        <v>49.6</v>
      </c>
      <c r="H172" s="26">
        <v>2.71</v>
      </c>
      <c r="I172" s="26">
        <v>1.92</v>
      </c>
      <c r="J172" s="1">
        <v>139</v>
      </c>
      <c r="L172" s="27"/>
    </row>
    <row r="173" spans="1:12">
      <c r="A173">
        <v>1902</v>
      </c>
      <c r="B173" s="25">
        <v>994</v>
      </c>
      <c r="C173" s="3">
        <v>0.9</v>
      </c>
      <c r="D173" s="26">
        <v>38.799999999999997</v>
      </c>
      <c r="E173" s="26">
        <v>13.7</v>
      </c>
      <c r="F173" s="26">
        <v>25.2</v>
      </c>
      <c r="G173" s="26">
        <v>51.6</v>
      </c>
      <c r="H173" s="26">
        <v>2.69</v>
      </c>
      <c r="I173" s="26">
        <v>1.97</v>
      </c>
      <c r="J173" s="1">
        <v>126</v>
      </c>
      <c r="L173" s="27"/>
    </row>
    <row r="174" spans="1:12">
      <c r="A174">
        <v>1907</v>
      </c>
      <c r="B174" s="25">
        <v>1131</v>
      </c>
      <c r="C174" s="3">
        <v>2.2000000000000002</v>
      </c>
      <c r="D174" s="26">
        <v>37.6</v>
      </c>
      <c r="E174" s="26">
        <v>14</v>
      </c>
      <c r="F174" s="26">
        <v>23.6</v>
      </c>
      <c r="G174" s="26">
        <v>51.4</v>
      </c>
      <c r="H174" s="26">
        <v>2.57</v>
      </c>
      <c r="I174" s="26">
        <v>1.88</v>
      </c>
      <c r="J174" s="1">
        <v>127</v>
      </c>
      <c r="L174" s="27"/>
    </row>
    <row r="175" spans="1:12">
      <c r="A175">
        <v>1912</v>
      </c>
      <c r="B175" s="25">
        <v>1281</v>
      </c>
      <c r="C175" s="3">
        <v>1.3</v>
      </c>
      <c r="D175" s="26">
        <v>36.5</v>
      </c>
      <c r="E175" s="26">
        <v>13.5</v>
      </c>
      <c r="F175" s="26">
        <v>23</v>
      </c>
      <c r="G175" s="26">
        <v>52.3</v>
      </c>
      <c r="H175" s="26">
        <v>2.4700000000000002</v>
      </c>
      <c r="I175" s="26">
        <v>1.83</v>
      </c>
      <c r="J175" s="1">
        <v>121</v>
      </c>
      <c r="L175" s="27"/>
    </row>
    <row r="176" spans="1:12">
      <c r="A176">
        <v>1917</v>
      </c>
      <c r="B176" s="25">
        <v>1423</v>
      </c>
      <c r="C176" s="3">
        <v>0.2</v>
      </c>
      <c r="D176" s="26">
        <v>31.9</v>
      </c>
      <c r="E176" s="26">
        <v>14.1</v>
      </c>
      <c r="F176" s="26">
        <v>17.8</v>
      </c>
      <c r="G176" s="26">
        <v>50.8</v>
      </c>
      <c r="H176" s="26">
        <v>2.14</v>
      </c>
      <c r="I176" s="26">
        <v>1.55</v>
      </c>
      <c r="J176" s="1">
        <v>131</v>
      </c>
      <c r="L176" s="27"/>
    </row>
    <row r="177" spans="1:12">
      <c r="A177">
        <v>1922</v>
      </c>
      <c r="B177" s="25">
        <v>1565</v>
      </c>
      <c r="C177" s="3">
        <v>2.6</v>
      </c>
      <c r="D177" s="26">
        <v>30.1</v>
      </c>
      <c r="E177" s="26">
        <v>12.6</v>
      </c>
      <c r="F177" s="26">
        <v>17.5</v>
      </c>
      <c r="G177" s="26">
        <v>53.3</v>
      </c>
      <c r="H177" s="26">
        <v>1.99</v>
      </c>
      <c r="I177" s="26">
        <v>1.5</v>
      </c>
      <c r="J177" s="1">
        <v>116</v>
      </c>
      <c r="L177" s="27"/>
    </row>
    <row r="178" spans="1:12">
      <c r="A178">
        <v>1927</v>
      </c>
      <c r="B178" s="25">
        <v>1731</v>
      </c>
      <c r="C178" s="3">
        <v>3.9</v>
      </c>
      <c r="D178" s="26">
        <v>28.6</v>
      </c>
      <c r="E178" s="26">
        <v>11.9</v>
      </c>
      <c r="F178" s="26">
        <v>16.7</v>
      </c>
      <c r="G178" s="26">
        <v>54.9</v>
      </c>
      <c r="H178" s="26">
        <v>1.82</v>
      </c>
      <c r="I178" s="26">
        <v>1.41</v>
      </c>
      <c r="J178" s="1">
        <v>106</v>
      </c>
      <c r="L178" s="27"/>
    </row>
    <row r="179" spans="1:12">
      <c r="A179">
        <v>1932</v>
      </c>
      <c r="B179" s="25">
        <v>1893</v>
      </c>
      <c r="C179" s="3">
        <v>1.2</v>
      </c>
      <c r="D179" s="26">
        <v>25.8</v>
      </c>
      <c r="E179" s="26">
        <v>11.5</v>
      </c>
      <c r="F179" s="26">
        <v>14.3</v>
      </c>
      <c r="G179" s="26">
        <v>55.9</v>
      </c>
      <c r="H179" s="26">
        <v>1.59</v>
      </c>
      <c r="I179" s="26">
        <v>1.25</v>
      </c>
      <c r="J179" s="1">
        <v>100</v>
      </c>
      <c r="L179" s="27"/>
    </row>
    <row r="180" spans="1:12">
      <c r="A180">
        <v>1937</v>
      </c>
      <c r="B180" s="25">
        <v>2027</v>
      </c>
      <c r="C180" s="3">
        <v>0.6</v>
      </c>
      <c r="D180" s="26">
        <v>22.3</v>
      </c>
      <c r="E180" s="26">
        <v>11.1</v>
      </c>
      <c r="F180" s="26">
        <v>11.2</v>
      </c>
      <c r="G180" s="26">
        <v>56.8</v>
      </c>
      <c r="H180" s="26">
        <v>1.37</v>
      </c>
      <c r="I180" s="26">
        <v>1.0900000000000001</v>
      </c>
      <c r="J180" s="1">
        <v>95</v>
      </c>
      <c r="L180" s="27"/>
    </row>
    <row r="181" spans="1:12">
      <c r="A181">
        <v>1942</v>
      </c>
      <c r="B181" s="25">
        <v>2142</v>
      </c>
      <c r="C181" s="3">
        <v>-0.8</v>
      </c>
      <c r="D181" s="26">
        <v>21.6</v>
      </c>
      <c r="E181" s="26">
        <v>10.3</v>
      </c>
      <c r="F181" s="26">
        <v>11.3</v>
      </c>
      <c r="G181" s="26">
        <v>59.5</v>
      </c>
      <c r="H181" s="26">
        <v>1.33</v>
      </c>
      <c r="I181" s="26">
        <v>1.1000000000000001</v>
      </c>
      <c r="J181" s="1">
        <v>81</v>
      </c>
      <c r="L181" s="27"/>
    </row>
    <row r="182" spans="1:12">
      <c r="A182">
        <v>1947</v>
      </c>
      <c r="B182" s="25">
        <v>2269</v>
      </c>
      <c r="C182" s="3">
        <v>0.5</v>
      </c>
      <c r="D182" s="26">
        <v>21.1</v>
      </c>
      <c r="E182" s="26">
        <v>9.1</v>
      </c>
      <c r="F182" s="26">
        <v>12</v>
      </c>
      <c r="G182" s="26">
        <v>63.6</v>
      </c>
      <c r="H182" s="26">
        <v>1.32</v>
      </c>
      <c r="I182" s="26">
        <v>1.1599999999999999</v>
      </c>
      <c r="J182" s="1">
        <v>60</v>
      </c>
      <c r="L182" s="27"/>
    </row>
    <row r="183" spans="1:12">
      <c r="A183">
        <v>1952</v>
      </c>
      <c r="B183" s="25">
        <v>2424</v>
      </c>
      <c r="C183" s="3">
        <v>1.4</v>
      </c>
      <c r="D183" s="26">
        <v>21.2</v>
      </c>
      <c r="E183" s="26">
        <v>8.5</v>
      </c>
      <c r="F183" s="26">
        <v>12.7</v>
      </c>
      <c r="G183" s="26">
        <v>66.599999999999994</v>
      </c>
      <c r="H183" s="26">
        <v>1.35</v>
      </c>
      <c r="I183" s="26">
        <v>1.23</v>
      </c>
      <c r="J183" s="1">
        <v>45</v>
      </c>
      <c r="L183" s="27"/>
    </row>
    <row r="184" spans="1:12">
      <c r="A184">
        <v>1957</v>
      </c>
      <c r="B184" s="25">
        <v>2596</v>
      </c>
      <c r="C184" s="3">
        <v>0.4</v>
      </c>
      <c r="D184" s="26">
        <v>21.8</v>
      </c>
      <c r="E184" s="26">
        <v>8.8000000000000007</v>
      </c>
      <c r="F184" s="26">
        <v>13</v>
      </c>
      <c r="G184" s="26">
        <v>67.5</v>
      </c>
      <c r="H184" s="26">
        <v>1.43</v>
      </c>
      <c r="I184" s="26">
        <v>1.31</v>
      </c>
      <c r="J184" s="1">
        <v>41</v>
      </c>
      <c r="L184" s="27"/>
    </row>
    <row r="185" spans="1:12">
      <c r="A185">
        <v>1962</v>
      </c>
      <c r="B185" s="25">
        <v>2779</v>
      </c>
      <c r="C185" s="3">
        <v>0.4</v>
      </c>
      <c r="D185" s="26">
        <v>22</v>
      </c>
      <c r="E185" s="26">
        <v>8.6</v>
      </c>
      <c r="F185" s="26">
        <v>13.4</v>
      </c>
      <c r="G185" s="26">
        <v>69.3</v>
      </c>
      <c r="H185" s="26">
        <v>1.52</v>
      </c>
      <c r="I185" s="26">
        <v>1.43</v>
      </c>
      <c r="J185" s="1">
        <v>33</v>
      </c>
      <c r="L185" s="2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87E1-B022-4EF1-9394-A8B911CE5906}">
  <dimension ref="A1:E606"/>
  <sheetViews>
    <sheetView workbookViewId="0">
      <selection activeCell="R21" sqref="R21"/>
    </sheetView>
  </sheetViews>
  <sheetFormatPr defaultRowHeight="15"/>
  <cols>
    <col min="1" max="1" width="9.140625" style="1"/>
    <col min="3" max="3" width="9.140625" style="21" customWidth="1"/>
    <col min="4" max="4" width="9.140625" style="21"/>
  </cols>
  <sheetData>
    <row r="1" spans="1:5">
      <c r="A1" s="34" t="s">
        <v>439</v>
      </c>
    </row>
    <row r="2" spans="1:5">
      <c r="A2" s="34"/>
    </row>
    <row r="3" spans="1:5">
      <c r="A3" s="34" t="s">
        <v>414</v>
      </c>
      <c r="B3" t="s">
        <v>415</v>
      </c>
      <c r="C3" s="21" t="s">
        <v>432</v>
      </c>
    </row>
    <row r="4" spans="1:5">
      <c r="A4" s="34" t="s">
        <v>418</v>
      </c>
      <c r="B4" t="s">
        <v>419</v>
      </c>
      <c r="C4" s="21" t="s">
        <v>433</v>
      </c>
    </row>
    <row r="5" spans="1:5">
      <c r="A5" s="34" t="s">
        <v>422</v>
      </c>
      <c r="B5" t="s">
        <v>423</v>
      </c>
      <c r="C5" s="21" t="s">
        <v>434</v>
      </c>
    </row>
    <row r="6" spans="1:5">
      <c r="A6" s="34" t="s">
        <v>426</v>
      </c>
      <c r="B6" t="s">
        <v>427</v>
      </c>
      <c r="C6" s="21" t="s">
        <v>435</v>
      </c>
    </row>
    <row r="8" spans="1:5">
      <c r="A8" s="36" t="s">
        <v>2</v>
      </c>
    </row>
    <row r="10" spans="1:5">
      <c r="A10" s="13" t="s">
        <v>73</v>
      </c>
      <c r="B10" s="7" t="s">
        <v>414</v>
      </c>
      <c r="C10" s="35" t="s">
        <v>418</v>
      </c>
      <c r="D10" s="35" t="s">
        <v>422</v>
      </c>
      <c r="E10" s="7" t="s">
        <v>426</v>
      </c>
    </row>
    <row r="11" spans="1:5">
      <c r="A11" s="1">
        <v>1852</v>
      </c>
      <c r="B11" s="3">
        <v>35.700000000000003</v>
      </c>
      <c r="C11" s="21">
        <v>2.7</v>
      </c>
      <c r="D11" s="21">
        <v>1.4</v>
      </c>
      <c r="E11" s="3">
        <v>270</v>
      </c>
    </row>
    <row r="12" spans="1:5">
      <c r="A12" s="1">
        <v>1853</v>
      </c>
      <c r="B12" s="3">
        <v>32.858400000000003</v>
      </c>
      <c r="C12" s="21">
        <v>2.7</v>
      </c>
      <c r="D12" s="21">
        <v>1.2816000000000001</v>
      </c>
      <c r="E12" s="3">
        <v>299.00799999999998</v>
      </c>
    </row>
    <row r="13" spans="1:5">
      <c r="A13" s="1">
        <v>1854</v>
      </c>
      <c r="B13" s="3">
        <v>30.247199999999999</v>
      </c>
      <c r="C13" s="21">
        <v>2.7</v>
      </c>
      <c r="D13" s="21">
        <v>1.1728000000000001</v>
      </c>
      <c r="E13" s="3">
        <v>325.66399999999999</v>
      </c>
    </row>
    <row r="14" spans="1:5">
      <c r="A14" s="1">
        <v>1855</v>
      </c>
      <c r="B14" s="3">
        <v>28.096800000000002</v>
      </c>
      <c r="C14" s="21">
        <v>2.7</v>
      </c>
      <c r="D14" s="21">
        <v>1.0831999999999999</v>
      </c>
      <c r="E14" s="3">
        <v>347.61599999999999</v>
      </c>
    </row>
    <row r="15" spans="1:5">
      <c r="A15" s="1">
        <v>1856</v>
      </c>
      <c r="B15" s="3">
        <v>26.637599999999999</v>
      </c>
      <c r="C15" s="21">
        <v>2.7</v>
      </c>
      <c r="D15" s="21">
        <v>1.0224</v>
      </c>
      <c r="E15" s="3">
        <v>362.512</v>
      </c>
    </row>
    <row r="16" spans="1:5">
      <c r="A16" s="1">
        <v>1857</v>
      </c>
      <c r="B16" s="3">
        <v>26.1</v>
      </c>
      <c r="C16" s="21">
        <v>2.7</v>
      </c>
      <c r="D16" s="21">
        <v>1</v>
      </c>
      <c r="E16" s="3">
        <v>368</v>
      </c>
    </row>
    <row r="17" spans="1:5">
      <c r="A17" s="1">
        <v>1858</v>
      </c>
      <c r="B17" s="3">
        <v>27.202400000000001</v>
      </c>
      <c r="C17" s="21">
        <v>2.7061000000000002</v>
      </c>
      <c r="D17" s="21">
        <v>1.0467</v>
      </c>
      <c r="E17" s="3">
        <v>356.87200000000001</v>
      </c>
    </row>
    <row r="18" spans="1:5">
      <c r="A18" s="1">
        <v>1859</v>
      </c>
      <c r="B18" s="3">
        <v>29.831199999999999</v>
      </c>
      <c r="C18" s="21">
        <v>2.7223999999999999</v>
      </c>
      <c r="D18" s="21">
        <v>1.1599999999999999</v>
      </c>
      <c r="E18" s="3">
        <v>330.33600000000001</v>
      </c>
    </row>
    <row r="19" spans="1:5">
      <c r="A19" s="1">
        <v>1860</v>
      </c>
      <c r="B19" s="3">
        <v>32.968800000000002</v>
      </c>
      <c r="C19" s="21">
        <v>2.7456</v>
      </c>
      <c r="D19" s="21">
        <v>1.3</v>
      </c>
      <c r="E19" s="3">
        <v>298.66399999999999</v>
      </c>
    </row>
    <row r="20" spans="1:5">
      <c r="A20" s="1">
        <v>1861</v>
      </c>
      <c r="B20" s="3">
        <v>35.5976</v>
      </c>
      <c r="C20" s="21">
        <v>2.7725</v>
      </c>
      <c r="D20" s="21">
        <v>1.4267000000000001</v>
      </c>
      <c r="E20" s="3">
        <v>272.12799999999999</v>
      </c>
    </row>
    <row r="21" spans="1:5">
      <c r="A21" s="1">
        <v>1862</v>
      </c>
      <c r="B21" s="3">
        <v>36.700000000000003</v>
      </c>
      <c r="C21" s="21">
        <v>2.8</v>
      </c>
      <c r="D21" s="21">
        <v>1.5</v>
      </c>
      <c r="E21" s="3">
        <v>261</v>
      </c>
    </row>
    <row r="22" spans="1:5">
      <c r="A22" s="1">
        <v>1863</v>
      </c>
      <c r="B22" s="3">
        <v>36.668799999999997</v>
      </c>
      <c r="C22" s="21">
        <v>2.8336000000000001</v>
      </c>
      <c r="D22" s="21">
        <v>1.5285</v>
      </c>
      <c r="E22" s="3">
        <v>261.31200000000001</v>
      </c>
    </row>
    <row r="23" spans="1:5">
      <c r="A23" s="1">
        <v>1864</v>
      </c>
      <c r="B23" s="3">
        <v>36.5944</v>
      </c>
      <c r="C23" s="21">
        <v>2.8767999999999998</v>
      </c>
      <c r="D23" s="21">
        <v>1.5496000000000001</v>
      </c>
      <c r="E23" s="3">
        <v>262.05599999999998</v>
      </c>
    </row>
    <row r="24" spans="1:5">
      <c r="A24" s="1">
        <v>1865</v>
      </c>
      <c r="B24" s="3">
        <v>36.505600000000001</v>
      </c>
      <c r="C24" s="21">
        <v>2.9232</v>
      </c>
      <c r="D24" s="21">
        <v>1.5664</v>
      </c>
      <c r="E24" s="3">
        <v>262.94400000000002</v>
      </c>
    </row>
    <row r="25" spans="1:5">
      <c r="A25" s="1">
        <v>1866</v>
      </c>
      <c r="B25" s="3">
        <v>36.431199999999997</v>
      </c>
      <c r="C25" s="21">
        <v>2.9664000000000001</v>
      </c>
      <c r="D25" s="21">
        <v>1.5821000000000001</v>
      </c>
      <c r="E25" s="3">
        <v>263.68799999999999</v>
      </c>
    </row>
    <row r="26" spans="1:5">
      <c r="A26" s="1">
        <v>1867</v>
      </c>
      <c r="B26" s="3">
        <v>36.4</v>
      </c>
      <c r="C26" s="21">
        <v>3</v>
      </c>
      <c r="D26" s="21">
        <v>1.6</v>
      </c>
      <c r="E26" s="3">
        <v>264</v>
      </c>
    </row>
    <row r="27" spans="1:5">
      <c r="A27" s="1">
        <v>1868</v>
      </c>
      <c r="B27" s="3">
        <v>36.485799999999998</v>
      </c>
      <c r="C27" s="21">
        <v>3.0243000000000002</v>
      </c>
      <c r="D27" s="21">
        <v>1.62</v>
      </c>
      <c r="E27" s="3">
        <v>263.27319999999997</v>
      </c>
    </row>
    <row r="28" spans="1:5">
      <c r="A28" s="1">
        <v>1869</v>
      </c>
      <c r="B28" s="3">
        <v>36.709400000000002</v>
      </c>
      <c r="C28" s="21">
        <v>3.0448</v>
      </c>
      <c r="D28" s="21">
        <v>1.64</v>
      </c>
      <c r="E28" s="3">
        <v>261.37959999999998</v>
      </c>
    </row>
    <row r="29" spans="1:5">
      <c r="A29" s="1">
        <v>1870</v>
      </c>
      <c r="B29" s="3">
        <v>37.020099999999999</v>
      </c>
      <c r="C29" s="21">
        <v>3.0632000000000001</v>
      </c>
      <c r="D29" s="21">
        <v>1.66</v>
      </c>
      <c r="E29" s="3">
        <v>258.74930000000001</v>
      </c>
    </row>
    <row r="30" spans="1:5">
      <c r="A30" s="1">
        <v>1871</v>
      </c>
      <c r="B30" s="3">
        <v>37.367199999999997</v>
      </c>
      <c r="C30" s="21">
        <v>3.0811000000000002</v>
      </c>
      <c r="D30" s="21">
        <v>1.68</v>
      </c>
      <c r="E30" s="3">
        <v>255.81270000000001</v>
      </c>
    </row>
    <row r="31" spans="1:5">
      <c r="A31" s="1">
        <v>1872</v>
      </c>
      <c r="B31" s="3">
        <v>37.700000000000003</v>
      </c>
      <c r="C31" s="21">
        <v>3.1</v>
      </c>
      <c r="D31" s="21">
        <v>1.7</v>
      </c>
      <c r="E31" s="3">
        <v>253</v>
      </c>
    </row>
    <row r="32" spans="1:5">
      <c r="A32" s="1">
        <v>1873</v>
      </c>
      <c r="B32" s="3">
        <v>38.036000000000001</v>
      </c>
      <c r="C32" s="21">
        <v>3.1232000000000002</v>
      </c>
      <c r="D32" s="21">
        <v>1.7232000000000001</v>
      </c>
      <c r="E32" s="3">
        <v>250.14510000000001</v>
      </c>
    </row>
    <row r="33" spans="1:5">
      <c r="A33" s="1">
        <v>1874</v>
      </c>
      <c r="B33" s="3">
        <v>38.413600000000002</v>
      </c>
      <c r="C33" s="21">
        <v>3.1496</v>
      </c>
      <c r="D33" s="21">
        <v>1.7496</v>
      </c>
      <c r="E33" s="3">
        <v>246.92429999999999</v>
      </c>
    </row>
    <row r="34" spans="1:5">
      <c r="A34" s="1">
        <v>1875</v>
      </c>
      <c r="B34" s="3">
        <v>38.813200000000002</v>
      </c>
      <c r="C34" s="21">
        <v>3.1743999999999999</v>
      </c>
      <c r="D34" s="21">
        <v>1.7744</v>
      </c>
      <c r="E34" s="3">
        <v>243.5308</v>
      </c>
    </row>
    <row r="35" spans="1:5">
      <c r="A35" s="1">
        <v>1876</v>
      </c>
      <c r="B35" s="3">
        <v>39.215200000000003</v>
      </c>
      <c r="C35" s="21">
        <v>3.1928000000000001</v>
      </c>
      <c r="D35" s="21">
        <v>1.7927999999999999</v>
      </c>
      <c r="E35" s="3">
        <v>240.1583</v>
      </c>
    </row>
    <row r="36" spans="1:5">
      <c r="A36" s="1">
        <v>1877</v>
      </c>
      <c r="B36" s="3">
        <v>39.6</v>
      </c>
      <c r="C36" s="21">
        <v>3.2</v>
      </c>
      <c r="D36" s="21">
        <v>1.8</v>
      </c>
      <c r="E36" s="3">
        <v>237</v>
      </c>
    </row>
    <row r="37" spans="1:5">
      <c r="A37" s="1">
        <v>1878</v>
      </c>
      <c r="B37" s="3">
        <v>40.023800000000001</v>
      </c>
      <c r="C37" s="21">
        <v>3.1791999999999998</v>
      </c>
      <c r="D37" s="21">
        <v>1.8</v>
      </c>
      <c r="E37" s="3">
        <v>233.63249999999999</v>
      </c>
    </row>
    <row r="38" spans="1:5">
      <c r="A38" s="1">
        <v>1879</v>
      </c>
      <c r="B38" s="3">
        <v>40.4998</v>
      </c>
      <c r="C38" s="21">
        <v>3.1295999999999999</v>
      </c>
      <c r="D38" s="21">
        <v>1.8</v>
      </c>
      <c r="E38" s="3">
        <v>229.92160000000001</v>
      </c>
    </row>
    <row r="39" spans="1:5">
      <c r="A39" s="1">
        <v>1880</v>
      </c>
      <c r="B39" s="3">
        <v>40.943899999999999</v>
      </c>
      <c r="C39" s="21">
        <v>3.0703999999999998</v>
      </c>
      <c r="D39" s="21">
        <v>1.8</v>
      </c>
      <c r="E39" s="3">
        <v>226.49440000000001</v>
      </c>
    </row>
    <row r="40" spans="1:5">
      <c r="A40" s="1">
        <v>1881</v>
      </c>
      <c r="B40" s="3">
        <v>41.271999999999998</v>
      </c>
      <c r="C40" s="21">
        <v>3.0207999999999999</v>
      </c>
      <c r="D40" s="21">
        <v>1.8</v>
      </c>
      <c r="E40" s="3">
        <v>223.97810000000001</v>
      </c>
    </row>
    <row r="41" spans="1:5">
      <c r="A41" s="1">
        <v>1882</v>
      </c>
      <c r="B41" s="3">
        <v>41.4</v>
      </c>
      <c r="C41" s="21">
        <v>3</v>
      </c>
      <c r="D41" s="21">
        <v>1.8</v>
      </c>
      <c r="E41" s="3">
        <v>223</v>
      </c>
    </row>
    <row r="42" spans="1:5">
      <c r="A42" s="1">
        <v>1883</v>
      </c>
      <c r="B42" s="3">
        <v>41.316299999999998</v>
      </c>
      <c r="C42" s="21">
        <v>3.0104000000000002</v>
      </c>
      <c r="D42" s="21">
        <v>1.8</v>
      </c>
      <c r="E42" s="3">
        <v>223.67230000000001</v>
      </c>
    </row>
    <row r="43" spans="1:5">
      <c r="A43" s="1">
        <v>1884</v>
      </c>
      <c r="B43" s="3">
        <v>41.084800000000001</v>
      </c>
      <c r="C43" s="21">
        <v>3.0352000000000001</v>
      </c>
      <c r="D43" s="21">
        <v>1.8</v>
      </c>
      <c r="E43" s="3">
        <v>225.53700000000001</v>
      </c>
    </row>
    <row r="44" spans="1:5">
      <c r="A44" s="1">
        <v>1885</v>
      </c>
      <c r="B44" s="3">
        <v>40.735199999999999</v>
      </c>
      <c r="C44" s="21">
        <v>3.0648</v>
      </c>
      <c r="D44" s="21">
        <v>1.8</v>
      </c>
      <c r="E44" s="3">
        <v>228.3655</v>
      </c>
    </row>
    <row r="45" spans="1:5">
      <c r="A45" s="1">
        <v>1886</v>
      </c>
      <c r="B45" s="3">
        <v>40.296999999999997</v>
      </c>
      <c r="C45" s="21">
        <v>3.0895999999999999</v>
      </c>
      <c r="D45" s="21">
        <v>1.8</v>
      </c>
      <c r="E45" s="3">
        <v>231.92939999999999</v>
      </c>
    </row>
    <row r="46" spans="1:5">
      <c r="A46" s="1">
        <v>1887</v>
      </c>
      <c r="B46" s="3">
        <v>39.799999999999997</v>
      </c>
      <c r="C46" s="21">
        <v>3.1</v>
      </c>
      <c r="D46" s="21">
        <v>1.8</v>
      </c>
      <c r="E46" s="3">
        <v>236</v>
      </c>
    </row>
    <row r="47" spans="1:5">
      <c r="A47" s="1">
        <v>1888</v>
      </c>
      <c r="B47" s="3">
        <v>38.837699999999998</v>
      </c>
      <c r="C47" s="21">
        <v>3.1</v>
      </c>
      <c r="D47" s="21">
        <v>1.7736000000000001</v>
      </c>
      <c r="E47" s="3">
        <v>244.11429999999999</v>
      </c>
    </row>
    <row r="48" spans="1:5">
      <c r="A48" s="1">
        <v>1889</v>
      </c>
      <c r="B48" s="3">
        <v>37.265000000000001</v>
      </c>
      <c r="C48" s="21">
        <v>3.1</v>
      </c>
      <c r="D48" s="21">
        <v>1.7088000000000001</v>
      </c>
      <c r="E48" s="3">
        <v>257.56549999999999</v>
      </c>
    </row>
    <row r="49" spans="1:5">
      <c r="A49" s="1">
        <v>1890</v>
      </c>
      <c r="B49" s="3">
        <v>35.503500000000003</v>
      </c>
      <c r="C49" s="21">
        <v>3.1</v>
      </c>
      <c r="D49" s="21">
        <v>1.6272</v>
      </c>
      <c r="E49" s="3">
        <v>272.75940000000003</v>
      </c>
    </row>
    <row r="50" spans="1:5">
      <c r="A50" s="1">
        <v>1891</v>
      </c>
      <c r="B50" s="3">
        <v>33.974699999999999</v>
      </c>
      <c r="C50" s="21">
        <v>3.1</v>
      </c>
      <c r="D50" s="21">
        <v>1.5504</v>
      </c>
      <c r="E50" s="3">
        <v>286.10230000000001</v>
      </c>
    </row>
    <row r="51" spans="1:5">
      <c r="A51" s="1">
        <v>1892</v>
      </c>
      <c r="B51" s="3">
        <v>33.1</v>
      </c>
      <c r="C51" s="21">
        <v>3.1</v>
      </c>
      <c r="D51" s="21">
        <v>1.5</v>
      </c>
      <c r="E51" s="3">
        <v>294</v>
      </c>
    </row>
    <row r="52" spans="1:5">
      <c r="A52" s="1">
        <v>1893</v>
      </c>
      <c r="B52" s="3">
        <v>32.714700000000001</v>
      </c>
      <c r="C52" s="21">
        <v>3.0869</v>
      </c>
      <c r="D52" s="21">
        <v>1.4736</v>
      </c>
      <c r="E52" s="3">
        <v>297.79340000000002</v>
      </c>
    </row>
    <row r="53" spans="1:5">
      <c r="A53" s="1">
        <v>1894</v>
      </c>
      <c r="B53" s="3">
        <v>32.384500000000003</v>
      </c>
      <c r="C53" s="21">
        <v>3.0526</v>
      </c>
      <c r="D53" s="21">
        <v>1.4528000000000001</v>
      </c>
      <c r="E53" s="3">
        <v>301.08749999999998</v>
      </c>
    </row>
    <row r="54" spans="1:5">
      <c r="A54" s="1">
        <v>1895</v>
      </c>
      <c r="B54" s="3">
        <v>32.127000000000002</v>
      </c>
      <c r="C54" s="21">
        <v>3.0049999999999999</v>
      </c>
      <c r="D54" s="21">
        <v>1.4352</v>
      </c>
      <c r="E54" s="3">
        <v>303.685</v>
      </c>
    </row>
    <row r="55" spans="1:5">
      <c r="A55" s="1">
        <v>1896</v>
      </c>
      <c r="B55" s="3">
        <v>31.959700000000002</v>
      </c>
      <c r="C55" s="21">
        <v>2.9514999999999998</v>
      </c>
      <c r="D55" s="21">
        <v>1.4184000000000001</v>
      </c>
      <c r="E55" s="3">
        <v>305.38830000000002</v>
      </c>
    </row>
    <row r="56" spans="1:5">
      <c r="A56" s="1">
        <v>1897</v>
      </c>
      <c r="B56" s="3">
        <v>31.9</v>
      </c>
      <c r="C56" s="21">
        <v>2.9</v>
      </c>
      <c r="D56" s="21">
        <v>1.4</v>
      </c>
      <c r="E56" s="3">
        <v>306</v>
      </c>
    </row>
    <row r="57" spans="1:5">
      <c r="A57" s="1">
        <v>1898</v>
      </c>
      <c r="B57" s="3">
        <v>32.014400000000002</v>
      </c>
      <c r="C57" s="21">
        <v>2.8380999999999998</v>
      </c>
      <c r="D57" s="21">
        <v>1.3768</v>
      </c>
      <c r="E57" s="3">
        <v>304.85599999999999</v>
      </c>
    </row>
    <row r="58" spans="1:5">
      <c r="A58" s="1">
        <v>1899</v>
      </c>
      <c r="B58" s="3">
        <v>32.287199999999999</v>
      </c>
      <c r="C58" s="21">
        <v>2.7597999999999998</v>
      </c>
      <c r="D58" s="21">
        <v>1.3504</v>
      </c>
      <c r="E58" s="3">
        <v>302.12799999999999</v>
      </c>
    </row>
    <row r="59" spans="1:5">
      <c r="A59" s="1">
        <v>1900</v>
      </c>
      <c r="B59" s="3">
        <v>32.6128</v>
      </c>
      <c r="C59" s="21">
        <v>2.6825999999999999</v>
      </c>
      <c r="D59" s="21">
        <v>1.3255999999999999</v>
      </c>
      <c r="E59" s="3">
        <v>298.87200000000001</v>
      </c>
    </row>
    <row r="60" spans="1:5">
      <c r="A60" s="1">
        <v>1901</v>
      </c>
      <c r="B60" s="3">
        <v>32.885599999999997</v>
      </c>
      <c r="C60" s="21">
        <v>2.6234999999999999</v>
      </c>
      <c r="D60" s="21">
        <v>1.3071999999999999</v>
      </c>
      <c r="E60" s="3">
        <v>296.14400000000001</v>
      </c>
    </row>
    <row r="61" spans="1:5">
      <c r="A61" s="1">
        <v>1902</v>
      </c>
      <c r="B61" s="3">
        <v>33</v>
      </c>
      <c r="C61" s="21">
        <v>2.6</v>
      </c>
      <c r="D61" s="21">
        <v>1.3</v>
      </c>
      <c r="E61" s="3">
        <v>295</v>
      </c>
    </row>
    <row r="62" spans="1:5">
      <c r="A62" s="1">
        <v>1903</v>
      </c>
      <c r="B62" s="3">
        <v>32.885599999999997</v>
      </c>
      <c r="C62" s="21">
        <v>2.6215999999999999</v>
      </c>
      <c r="D62" s="21">
        <v>1.3</v>
      </c>
      <c r="E62" s="3">
        <v>296.04000000000002</v>
      </c>
    </row>
    <row r="63" spans="1:5">
      <c r="A63" s="1">
        <v>1904</v>
      </c>
      <c r="B63" s="3">
        <v>32.6128</v>
      </c>
      <c r="C63" s="21">
        <v>2.6768000000000001</v>
      </c>
      <c r="D63" s="21">
        <v>1.3</v>
      </c>
      <c r="E63" s="3">
        <v>298.52</v>
      </c>
    </row>
    <row r="64" spans="1:5">
      <c r="A64" s="1">
        <v>1905</v>
      </c>
      <c r="B64" s="3">
        <v>32.287199999999999</v>
      </c>
      <c r="C64" s="21">
        <v>2.7511999999999999</v>
      </c>
      <c r="D64" s="21">
        <v>1.3</v>
      </c>
      <c r="E64" s="3">
        <v>301.48</v>
      </c>
    </row>
    <row r="65" spans="1:5">
      <c r="A65" s="1">
        <v>1906</v>
      </c>
      <c r="B65" s="3">
        <v>32.014400000000002</v>
      </c>
      <c r="C65" s="21">
        <v>2.8304</v>
      </c>
      <c r="D65" s="21">
        <v>1.3</v>
      </c>
      <c r="E65" s="3">
        <v>303.95999999999998</v>
      </c>
    </row>
    <row r="66" spans="1:5">
      <c r="A66" s="1">
        <v>1907</v>
      </c>
      <c r="B66" s="3">
        <v>31.9</v>
      </c>
      <c r="C66" s="21">
        <v>2.9</v>
      </c>
      <c r="D66" s="21">
        <v>1.3</v>
      </c>
      <c r="E66" s="3">
        <v>305</v>
      </c>
    </row>
    <row r="67" spans="1:5">
      <c r="A67" s="1">
        <v>1908</v>
      </c>
      <c r="B67" s="3">
        <v>32.180799999999998</v>
      </c>
      <c r="C67" s="21">
        <v>2.9695999999999998</v>
      </c>
      <c r="D67" s="21">
        <v>1.3311999999999999</v>
      </c>
      <c r="E67" s="3">
        <v>302.39999999999998</v>
      </c>
    </row>
    <row r="68" spans="1:5">
      <c r="A68" s="1">
        <v>1909</v>
      </c>
      <c r="B68" s="3">
        <v>32.8504</v>
      </c>
      <c r="C68" s="21">
        <v>3.0488</v>
      </c>
      <c r="D68" s="21">
        <v>1.4056</v>
      </c>
      <c r="E68" s="3">
        <v>296.2</v>
      </c>
    </row>
    <row r="69" spans="1:5">
      <c r="A69" s="1">
        <v>1910</v>
      </c>
      <c r="B69" s="3">
        <v>33.6496</v>
      </c>
      <c r="C69" s="21">
        <v>3.1232000000000002</v>
      </c>
      <c r="D69" s="21">
        <v>1.4944</v>
      </c>
      <c r="E69" s="3">
        <v>288.8</v>
      </c>
    </row>
    <row r="70" spans="1:5">
      <c r="A70" s="1">
        <v>1911</v>
      </c>
      <c r="B70" s="3">
        <v>34.319200000000002</v>
      </c>
      <c r="C70" s="21">
        <v>3.1783999999999999</v>
      </c>
      <c r="D70" s="21">
        <v>1.5688</v>
      </c>
      <c r="E70" s="3">
        <v>282.60000000000002</v>
      </c>
    </row>
    <row r="71" spans="1:5">
      <c r="A71" s="1">
        <v>1912</v>
      </c>
      <c r="B71" s="3">
        <v>34.6</v>
      </c>
      <c r="C71" s="21">
        <v>3.2</v>
      </c>
      <c r="D71" s="21">
        <v>1.6</v>
      </c>
      <c r="E71" s="3">
        <v>280</v>
      </c>
    </row>
    <row r="72" spans="1:5">
      <c r="A72" s="1">
        <v>1913</v>
      </c>
      <c r="B72" s="3">
        <v>34.360799999999998</v>
      </c>
      <c r="C72" s="21">
        <v>3.2</v>
      </c>
      <c r="D72" s="21">
        <v>1.5895999999999999</v>
      </c>
      <c r="E72" s="3">
        <v>282.28800000000001</v>
      </c>
    </row>
    <row r="73" spans="1:5">
      <c r="A73" s="1">
        <v>1914</v>
      </c>
      <c r="B73" s="3">
        <v>33.790399999999998</v>
      </c>
      <c r="C73" s="21">
        <v>3.2</v>
      </c>
      <c r="D73" s="21">
        <v>1.5648</v>
      </c>
      <c r="E73" s="3">
        <v>287.74400000000003</v>
      </c>
    </row>
    <row r="74" spans="1:5">
      <c r="A74" s="1">
        <v>1915</v>
      </c>
      <c r="B74" s="3">
        <v>33.1096</v>
      </c>
      <c r="C74" s="21">
        <v>3.2</v>
      </c>
      <c r="D74" s="21">
        <v>1.5351999999999999</v>
      </c>
      <c r="E74" s="3">
        <v>294.25599999999997</v>
      </c>
    </row>
    <row r="75" spans="1:5">
      <c r="A75" s="1">
        <v>1916</v>
      </c>
      <c r="B75" s="3">
        <v>32.539200000000001</v>
      </c>
      <c r="C75" s="21">
        <v>3.2</v>
      </c>
      <c r="D75" s="21">
        <v>1.5104</v>
      </c>
      <c r="E75" s="3">
        <v>299.71199999999999</v>
      </c>
    </row>
    <row r="76" spans="1:5">
      <c r="A76" s="1">
        <v>1917</v>
      </c>
      <c r="B76" s="3">
        <v>32.299999999999997</v>
      </c>
      <c r="C76" s="21">
        <v>3.2</v>
      </c>
      <c r="D76" s="21">
        <v>1.5</v>
      </c>
      <c r="E76" s="3">
        <v>302</v>
      </c>
    </row>
    <row r="77" spans="1:5">
      <c r="A77" s="1">
        <v>1918</v>
      </c>
      <c r="B77" s="3">
        <v>32.418100000000003</v>
      </c>
      <c r="C77" s="21">
        <v>3.2</v>
      </c>
      <c r="D77" s="21">
        <v>1.5056</v>
      </c>
      <c r="E77" s="3">
        <v>300.87959999999998</v>
      </c>
    </row>
    <row r="78" spans="1:5">
      <c r="A78" s="1">
        <v>1919</v>
      </c>
      <c r="B78" s="3">
        <v>32.726199999999999</v>
      </c>
      <c r="C78" s="21">
        <v>3.2</v>
      </c>
      <c r="D78" s="21">
        <v>1.5207999999999999</v>
      </c>
      <c r="E78" s="3">
        <v>297.95890000000003</v>
      </c>
    </row>
    <row r="79" spans="1:5">
      <c r="A79" s="1">
        <v>1920</v>
      </c>
      <c r="B79" s="3">
        <v>33.1554</v>
      </c>
      <c r="C79" s="21">
        <v>3.2</v>
      </c>
      <c r="D79" s="21">
        <v>1.5431999999999999</v>
      </c>
      <c r="E79" s="3">
        <v>293.89830000000001</v>
      </c>
    </row>
    <row r="80" spans="1:5">
      <c r="A80" s="1">
        <v>1921</v>
      </c>
      <c r="B80" s="3">
        <v>33.636299999999999</v>
      </c>
      <c r="C80" s="21">
        <v>3.2</v>
      </c>
      <c r="D80" s="21">
        <v>1.5704</v>
      </c>
      <c r="E80" s="3">
        <v>289.35849999999999</v>
      </c>
    </row>
    <row r="81" spans="1:5">
      <c r="A81" s="1">
        <v>1922</v>
      </c>
      <c r="B81" s="3">
        <v>34.1</v>
      </c>
      <c r="C81" s="21">
        <v>3.2</v>
      </c>
      <c r="D81" s="21">
        <v>1.6</v>
      </c>
      <c r="E81" s="3">
        <v>285</v>
      </c>
    </row>
    <row r="82" spans="1:5">
      <c r="A82" s="1">
        <v>1923</v>
      </c>
      <c r="B82" s="3">
        <v>34.564900000000002</v>
      </c>
      <c r="C82" s="21">
        <v>3.2311999999999999</v>
      </c>
      <c r="D82" s="21">
        <v>1.6504000000000001</v>
      </c>
      <c r="E82" s="3">
        <v>280.62520000000001</v>
      </c>
    </row>
    <row r="83" spans="1:5">
      <c r="A83" s="1">
        <v>1924</v>
      </c>
      <c r="B83" s="3">
        <v>35.084400000000002</v>
      </c>
      <c r="C83" s="21">
        <v>3.3056000000000001</v>
      </c>
      <c r="D83" s="21">
        <v>1.7272000000000001</v>
      </c>
      <c r="E83" s="3">
        <v>275.7328</v>
      </c>
    </row>
    <row r="84" spans="1:5">
      <c r="A84" s="1">
        <v>1925</v>
      </c>
      <c r="B84" s="3">
        <v>35.641300000000001</v>
      </c>
      <c r="C84" s="21">
        <v>3.3944000000000001</v>
      </c>
      <c r="D84" s="21">
        <v>1.8088</v>
      </c>
      <c r="E84" s="3">
        <v>270.52769999999998</v>
      </c>
    </row>
    <row r="85" spans="1:5">
      <c r="A85" s="1">
        <v>1926</v>
      </c>
      <c r="B85" s="3">
        <v>36.218899999999998</v>
      </c>
      <c r="C85" s="21">
        <v>3.4687999999999999</v>
      </c>
      <c r="D85" s="21">
        <v>1.8735999999999999</v>
      </c>
      <c r="E85" s="3">
        <v>265.21510000000001</v>
      </c>
    </row>
    <row r="86" spans="1:5">
      <c r="A86" s="1">
        <v>1927</v>
      </c>
      <c r="B86" s="3">
        <v>36.799999999999997</v>
      </c>
      <c r="C86" s="21">
        <v>3.5</v>
      </c>
      <c r="D86" s="21">
        <v>1.9</v>
      </c>
      <c r="E86" s="3">
        <v>260</v>
      </c>
    </row>
    <row r="87" spans="1:5">
      <c r="A87" s="1">
        <v>1928</v>
      </c>
      <c r="B87" s="3">
        <v>37.403300000000002</v>
      </c>
      <c r="C87" s="21">
        <v>3.4834999999999998</v>
      </c>
      <c r="D87" s="21">
        <v>1.9</v>
      </c>
      <c r="E87" s="3">
        <v>254.714</v>
      </c>
    </row>
    <row r="88" spans="1:5">
      <c r="A88" s="1">
        <v>1929</v>
      </c>
      <c r="B88" s="3">
        <v>38.0411</v>
      </c>
      <c r="C88" s="21">
        <v>3.4424000000000001</v>
      </c>
      <c r="D88" s="21">
        <v>1.9</v>
      </c>
      <c r="E88" s="3">
        <v>249.21960000000001</v>
      </c>
    </row>
    <row r="89" spans="1:5">
      <c r="A89" s="1">
        <v>1930</v>
      </c>
      <c r="B89" s="3">
        <v>38.6873</v>
      </c>
      <c r="C89" s="21">
        <v>3.3896000000000002</v>
      </c>
      <c r="D89" s="21">
        <v>1.9</v>
      </c>
      <c r="E89" s="3">
        <v>243.76820000000001</v>
      </c>
    </row>
    <row r="90" spans="1:5">
      <c r="A90" s="1">
        <v>1931</v>
      </c>
      <c r="B90" s="3">
        <v>39.3157</v>
      </c>
      <c r="C90" s="21">
        <v>3.3378999999999999</v>
      </c>
      <c r="D90" s="21">
        <v>1.9</v>
      </c>
      <c r="E90" s="3">
        <v>238.6112</v>
      </c>
    </row>
    <row r="91" spans="1:5">
      <c r="A91" s="1">
        <v>1932</v>
      </c>
      <c r="B91" s="3">
        <v>39.9</v>
      </c>
      <c r="C91" s="21">
        <v>3.3</v>
      </c>
      <c r="D91" s="21">
        <v>1.9</v>
      </c>
      <c r="E91" s="3">
        <v>234</v>
      </c>
    </row>
    <row r="92" spans="1:5">
      <c r="A92" s="1">
        <v>1933</v>
      </c>
      <c r="B92" s="3">
        <v>40.431199999999997</v>
      </c>
      <c r="C92" s="21">
        <v>3.2725</v>
      </c>
      <c r="D92" s="21">
        <v>1.9072</v>
      </c>
      <c r="E92" s="3">
        <v>230.02539999999999</v>
      </c>
    </row>
    <row r="93" spans="1:5">
      <c r="A93" s="1">
        <v>1934</v>
      </c>
      <c r="B93" s="3">
        <v>40.929299999999998</v>
      </c>
      <c r="C93" s="21">
        <v>3.2456</v>
      </c>
      <c r="D93" s="21">
        <v>1.9256</v>
      </c>
      <c r="E93" s="3">
        <v>226.46170000000001</v>
      </c>
    </row>
    <row r="94" spans="1:5">
      <c r="A94" s="1">
        <v>1935</v>
      </c>
      <c r="B94" s="3">
        <v>41.411900000000003</v>
      </c>
      <c r="C94" s="21">
        <v>3.2223999999999999</v>
      </c>
      <c r="D94" s="21">
        <v>1.9503999999999999</v>
      </c>
      <c r="E94" s="3">
        <v>223.08519999999999</v>
      </c>
    </row>
    <row r="95" spans="1:5">
      <c r="A95" s="1">
        <v>1936</v>
      </c>
      <c r="B95" s="3">
        <v>41.896299999999997</v>
      </c>
      <c r="C95" s="21">
        <v>3.2061000000000002</v>
      </c>
      <c r="D95" s="21">
        <v>1.9767999999999999</v>
      </c>
      <c r="E95" s="3">
        <v>219.67250000000001</v>
      </c>
    </row>
    <row r="96" spans="1:5">
      <c r="A96" s="1">
        <v>1937</v>
      </c>
      <c r="B96" s="3">
        <v>42.4</v>
      </c>
      <c r="C96" s="21">
        <v>3.2</v>
      </c>
      <c r="D96" s="21">
        <v>2</v>
      </c>
      <c r="E96" s="3">
        <v>216</v>
      </c>
    </row>
    <row r="97" spans="1:5">
      <c r="A97" s="1">
        <v>1938</v>
      </c>
      <c r="B97" s="3">
        <v>42.888399999999997</v>
      </c>
      <c r="C97" s="21">
        <v>3.2</v>
      </c>
      <c r="D97" s="21">
        <v>2.0188999999999999</v>
      </c>
      <c r="E97" s="3">
        <v>212.2637</v>
      </c>
    </row>
    <row r="98" spans="1:5">
      <c r="A98" s="1">
        <v>1939</v>
      </c>
      <c r="B98" s="3">
        <v>43.350099999999998</v>
      </c>
      <c r="C98" s="21">
        <v>3.2</v>
      </c>
      <c r="D98" s="21">
        <v>2.0367999999999999</v>
      </c>
      <c r="E98" s="3">
        <v>208.60339999999999</v>
      </c>
    </row>
    <row r="99" spans="1:5">
      <c r="A99" s="1">
        <v>1940</v>
      </c>
      <c r="B99" s="3">
        <v>43.837699999999998</v>
      </c>
      <c r="C99" s="21">
        <v>3.2</v>
      </c>
      <c r="D99" s="21">
        <v>2.0552000000000001</v>
      </c>
      <c r="E99" s="3">
        <v>204.71129999999999</v>
      </c>
    </row>
    <row r="100" spans="1:5">
      <c r="A100" s="1">
        <v>1941</v>
      </c>
      <c r="B100" s="3">
        <v>44.403500000000001</v>
      </c>
      <c r="C100" s="21">
        <v>3.2</v>
      </c>
      <c r="D100" s="21">
        <v>2.0756999999999999</v>
      </c>
      <c r="E100" s="3">
        <v>200.27950000000001</v>
      </c>
    </row>
    <row r="101" spans="1:5">
      <c r="A101" s="1">
        <v>1942</v>
      </c>
      <c r="B101" s="3">
        <v>45.1</v>
      </c>
      <c r="C101" s="21">
        <v>3.2</v>
      </c>
      <c r="D101" s="21">
        <v>2.1</v>
      </c>
      <c r="E101" s="3">
        <v>195</v>
      </c>
    </row>
    <row r="102" spans="1:5">
      <c r="A102" s="1">
        <v>1943</v>
      </c>
      <c r="B102" s="3">
        <v>46.142299999999999</v>
      </c>
      <c r="C102" s="21">
        <v>3.2</v>
      </c>
      <c r="D102" s="21">
        <v>2.1293000000000002</v>
      </c>
      <c r="E102" s="3">
        <v>186.39619999999999</v>
      </c>
    </row>
    <row r="103" spans="1:5">
      <c r="A103" s="1">
        <v>1944</v>
      </c>
      <c r="B103" s="3">
        <v>47.5717</v>
      </c>
      <c r="C103" s="21">
        <v>3.2</v>
      </c>
      <c r="D103" s="21">
        <v>2.1640000000000001</v>
      </c>
      <c r="E103" s="3">
        <v>174.2758</v>
      </c>
    </row>
    <row r="104" spans="1:5">
      <c r="A104" s="1">
        <v>1945</v>
      </c>
      <c r="B104" s="3">
        <v>49.18</v>
      </c>
      <c r="C104" s="21">
        <v>3.2</v>
      </c>
      <c r="D104" s="21">
        <v>2.2040000000000002</v>
      </c>
      <c r="E104" s="3">
        <v>161.75720000000001</v>
      </c>
    </row>
    <row r="105" spans="1:5">
      <c r="A105" s="1">
        <v>1946</v>
      </c>
      <c r="B105" s="3">
        <v>50.758800000000001</v>
      </c>
      <c r="C105" s="21">
        <v>3.2</v>
      </c>
      <c r="D105" s="21">
        <v>2.2492999999999999</v>
      </c>
      <c r="E105" s="3">
        <v>151.95910000000001</v>
      </c>
    </row>
    <row r="106" spans="1:5">
      <c r="A106" s="1">
        <v>1947</v>
      </c>
      <c r="B106" s="3">
        <v>52.1</v>
      </c>
      <c r="C106" s="21">
        <v>3.2</v>
      </c>
      <c r="D106" s="21">
        <v>2.2999999999999998</v>
      </c>
      <c r="E106" s="3">
        <v>148</v>
      </c>
    </row>
    <row r="107" spans="1:5">
      <c r="A107" s="1">
        <v>1948</v>
      </c>
      <c r="B107" s="3">
        <v>53.204500000000003</v>
      </c>
      <c r="C107" s="21">
        <v>3.2111999999999998</v>
      </c>
      <c r="D107" s="21">
        <v>2.3607999999999998</v>
      </c>
      <c r="E107" s="3">
        <v>150.85599999999999</v>
      </c>
    </row>
    <row r="108" spans="1:5">
      <c r="A108" s="1">
        <v>1949</v>
      </c>
      <c r="B108" s="3">
        <v>54.225999999999999</v>
      </c>
      <c r="C108" s="21">
        <v>3.2416</v>
      </c>
      <c r="D108" s="21">
        <v>2.4344000000000001</v>
      </c>
      <c r="E108" s="3">
        <v>158.608</v>
      </c>
    </row>
    <row r="109" spans="1:5">
      <c r="A109" s="1">
        <v>1950</v>
      </c>
      <c r="B109" s="3">
        <v>55.185299999999998</v>
      </c>
      <c r="C109" s="21">
        <v>3.2864</v>
      </c>
      <c r="D109" s="21">
        <v>2.5175999999999998</v>
      </c>
      <c r="E109" s="3">
        <v>170.03200000000001</v>
      </c>
    </row>
    <row r="110" spans="1:5">
      <c r="A110" s="1">
        <v>1951</v>
      </c>
      <c r="B110" s="3">
        <v>56.103000000000002</v>
      </c>
      <c r="C110" s="21">
        <v>3.3408000000000002</v>
      </c>
      <c r="D110" s="21">
        <v>2.6072000000000002</v>
      </c>
      <c r="E110" s="3">
        <v>183.904</v>
      </c>
    </row>
    <row r="111" spans="1:5">
      <c r="A111" s="1">
        <v>1952</v>
      </c>
      <c r="B111" s="3">
        <v>57</v>
      </c>
      <c r="C111" s="21">
        <v>3.4</v>
      </c>
      <c r="D111" s="21">
        <v>2.7</v>
      </c>
      <c r="E111" s="3">
        <v>199</v>
      </c>
    </row>
    <row r="112" spans="1:5">
      <c r="B112" s="3"/>
      <c r="E112" s="3"/>
    </row>
    <row r="113" spans="1:5">
      <c r="A113" s="36" t="s">
        <v>12</v>
      </c>
      <c r="B113" s="3"/>
      <c r="E113" s="3"/>
    </row>
    <row r="114" spans="1:5">
      <c r="B114" s="3"/>
      <c r="E114" s="3"/>
    </row>
    <row r="115" spans="1:5">
      <c r="A115" s="13" t="s">
        <v>73</v>
      </c>
      <c r="B115" s="7" t="s">
        <v>414</v>
      </c>
      <c r="C115" s="35" t="s">
        <v>418</v>
      </c>
      <c r="D115" s="35" t="s">
        <v>422</v>
      </c>
      <c r="E115" s="7" t="s">
        <v>426</v>
      </c>
    </row>
    <row r="116" spans="1:5">
      <c r="A116" s="1">
        <v>1872</v>
      </c>
      <c r="B116" s="3">
        <v>31.5</v>
      </c>
      <c r="C116" s="21">
        <v>3.3</v>
      </c>
      <c r="D116" s="21">
        <v>1.5</v>
      </c>
      <c r="E116" s="3">
        <v>284</v>
      </c>
    </row>
    <row r="117" spans="1:5">
      <c r="A117" s="1">
        <v>1873</v>
      </c>
      <c r="B117" s="3">
        <v>32.0032</v>
      </c>
      <c r="C117" s="21">
        <v>3.2408000000000001</v>
      </c>
      <c r="D117" s="21">
        <v>1.5</v>
      </c>
      <c r="E117" s="3">
        <v>278.96800000000002</v>
      </c>
    </row>
    <row r="118" spans="1:5">
      <c r="A118" s="1">
        <v>1874</v>
      </c>
      <c r="B118" s="3">
        <v>32.465600000000002</v>
      </c>
      <c r="C118" s="21">
        <v>3.1863999999999999</v>
      </c>
      <c r="D118" s="21">
        <v>1.5</v>
      </c>
      <c r="E118" s="3">
        <v>274.34399999999999</v>
      </c>
    </row>
    <row r="119" spans="1:5">
      <c r="A119" s="1">
        <v>1875</v>
      </c>
      <c r="B119" s="3">
        <v>32.846400000000003</v>
      </c>
      <c r="C119" s="21">
        <v>3.1415999999999999</v>
      </c>
      <c r="D119" s="21">
        <v>1.5</v>
      </c>
      <c r="E119" s="3">
        <v>270.536</v>
      </c>
    </row>
    <row r="120" spans="1:5">
      <c r="A120" s="1">
        <v>1876</v>
      </c>
      <c r="B120" s="3">
        <v>33.104799999999997</v>
      </c>
      <c r="C120" s="21">
        <v>3.1112000000000002</v>
      </c>
      <c r="D120" s="21">
        <v>1.5</v>
      </c>
      <c r="E120" s="3">
        <v>267.952</v>
      </c>
    </row>
    <row r="121" spans="1:5">
      <c r="A121" s="1">
        <v>1877</v>
      </c>
      <c r="B121" s="3">
        <v>33.200000000000003</v>
      </c>
      <c r="C121" s="21">
        <v>3.1</v>
      </c>
      <c r="D121" s="21">
        <v>1.5</v>
      </c>
      <c r="E121" s="3">
        <v>267</v>
      </c>
    </row>
    <row r="122" spans="1:5">
      <c r="A122" s="1">
        <v>1878</v>
      </c>
      <c r="B122" s="3">
        <v>33.194899999999997</v>
      </c>
      <c r="C122" s="21">
        <v>3.1</v>
      </c>
      <c r="D122" s="21">
        <v>1.5</v>
      </c>
      <c r="E122" s="3">
        <v>267</v>
      </c>
    </row>
    <row r="123" spans="1:5">
      <c r="A123" s="1">
        <v>1879</v>
      </c>
      <c r="B123" s="3">
        <v>33.180799999999998</v>
      </c>
      <c r="C123" s="21">
        <v>3.1</v>
      </c>
      <c r="D123" s="21">
        <v>1.5</v>
      </c>
      <c r="E123" s="3">
        <v>267</v>
      </c>
    </row>
    <row r="124" spans="1:5">
      <c r="A124" s="1">
        <v>1880</v>
      </c>
      <c r="B124" s="3">
        <v>33.159199999999998</v>
      </c>
      <c r="C124" s="21">
        <v>3.1</v>
      </c>
      <c r="D124" s="21">
        <v>1.5</v>
      </c>
      <c r="E124" s="3">
        <v>267</v>
      </c>
    </row>
    <row r="125" spans="1:5">
      <c r="A125" s="1">
        <v>1881</v>
      </c>
      <c r="B125" s="3">
        <v>33.131700000000002</v>
      </c>
      <c r="C125" s="21">
        <v>3.1</v>
      </c>
      <c r="D125" s="21">
        <v>1.5</v>
      </c>
      <c r="E125" s="3">
        <v>267</v>
      </c>
    </row>
    <row r="126" spans="1:5">
      <c r="A126" s="1">
        <v>1882</v>
      </c>
      <c r="B126" s="3">
        <v>33.1</v>
      </c>
      <c r="C126" s="21">
        <v>3.1</v>
      </c>
      <c r="D126" s="21">
        <v>1.5</v>
      </c>
      <c r="E126" s="3">
        <v>267</v>
      </c>
    </row>
    <row r="127" spans="1:5">
      <c r="A127" s="1">
        <v>1883</v>
      </c>
      <c r="B127" s="3">
        <v>33.026699999999998</v>
      </c>
      <c r="C127" s="21">
        <v>3.0693999999999999</v>
      </c>
      <c r="D127" s="21">
        <v>1.4835</v>
      </c>
      <c r="E127" s="3">
        <v>267.62400000000002</v>
      </c>
    </row>
    <row r="128" spans="1:5">
      <c r="A128" s="1">
        <v>1884</v>
      </c>
      <c r="B128" s="3">
        <v>32.9</v>
      </c>
      <c r="C128" s="21">
        <v>2.9921000000000002</v>
      </c>
      <c r="D128" s="21">
        <v>1.4423999999999999</v>
      </c>
      <c r="E128" s="3">
        <v>269.11200000000002</v>
      </c>
    </row>
    <row r="129" spans="1:5">
      <c r="A129" s="1">
        <v>1885</v>
      </c>
      <c r="B129" s="3">
        <v>32.76</v>
      </c>
      <c r="C129" s="21">
        <v>2.8902000000000001</v>
      </c>
      <c r="D129" s="21">
        <v>1.3895999999999999</v>
      </c>
      <c r="E129" s="3">
        <v>270.88799999999998</v>
      </c>
    </row>
    <row r="130" spans="1:5">
      <c r="A130" s="1">
        <v>1886</v>
      </c>
      <c r="B130" s="3">
        <v>32.646700000000003</v>
      </c>
      <c r="C130" s="21">
        <v>2.7854999999999999</v>
      </c>
      <c r="D130" s="21">
        <v>1.3379000000000001</v>
      </c>
      <c r="E130" s="3">
        <v>272.37599999999998</v>
      </c>
    </row>
    <row r="131" spans="1:5">
      <c r="A131" s="1">
        <v>1887</v>
      </c>
      <c r="B131" s="3">
        <v>32.6</v>
      </c>
      <c r="C131" s="21">
        <v>2.7</v>
      </c>
      <c r="D131" s="21">
        <v>1.3</v>
      </c>
      <c r="E131" s="3">
        <v>273</v>
      </c>
    </row>
    <row r="132" spans="1:5">
      <c r="A132" s="1">
        <v>1888</v>
      </c>
      <c r="B132" s="3">
        <v>32.745600000000003</v>
      </c>
      <c r="C132" s="21">
        <v>2.6248999999999998</v>
      </c>
      <c r="D132" s="21">
        <v>1.2725</v>
      </c>
      <c r="E132" s="3">
        <v>271.64800000000002</v>
      </c>
    </row>
    <row r="133" spans="1:5">
      <c r="A133" s="1">
        <v>1889</v>
      </c>
      <c r="B133" s="3">
        <v>33.092799999999997</v>
      </c>
      <c r="C133" s="21">
        <v>2.5449999999999999</v>
      </c>
      <c r="D133" s="21">
        <v>1.2456</v>
      </c>
      <c r="E133" s="3">
        <v>268.42399999999998</v>
      </c>
    </row>
    <row r="134" spans="1:5">
      <c r="A134" s="1">
        <v>1890</v>
      </c>
      <c r="B134" s="3">
        <v>33.507199999999997</v>
      </c>
      <c r="C134" s="21">
        <v>2.4727000000000001</v>
      </c>
      <c r="D134" s="21">
        <v>1.2223999999999999</v>
      </c>
      <c r="E134" s="3">
        <v>264.57600000000002</v>
      </c>
    </row>
    <row r="135" spans="1:5">
      <c r="A135" s="1">
        <v>1891</v>
      </c>
      <c r="B135" s="3">
        <v>33.854399999999998</v>
      </c>
      <c r="C135" s="21">
        <v>2.4201999999999999</v>
      </c>
      <c r="D135" s="21">
        <v>1.2060999999999999</v>
      </c>
      <c r="E135" s="3">
        <v>261.35199999999998</v>
      </c>
    </row>
    <row r="136" spans="1:5">
      <c r="A136" s="1">
        <v>1892</v>
      </c>
      <c r="B136" s="3">
        <v>34</v>
      </c>
      <c r="C136" s="21">
        <v>2.4</v>
      </c>
      <c r="D136" s="21">
        <v>1.2</v>
      </c>
      <c r="E136" s="3">
        <v>260</v>
      </c>
    </row>
    <row r="137" spans="1:5">
      <c r="A137" s="1">
        <v>1893</v>
      </c>
      <c r="B137" s="3">
        <v>33.927199999999999</v>
      </c>
      <c r="C137" s="21">
        <v>2.4312</v>
      </c>
      <c r="D137" s="21">
        <v>1.2060999999999999</v>
      </c>
      <c r="E137" s="3">
        <v>260.62400000000002</v>
      </c>
    </row>
    <row r="138" spans="1:5">
      <c r="A138" s="1">
        <v>1894</v>
      </c>
      <c r="B138" s="3">
        <v>33.753599999999999</v>
      </c>
      <c r="C138" s="21">
        <v>2.5055999999999998</v>
      </c>
      <c r="D138" s="21">
        <v>1.2223999999999999</v>
      </c>
      <c r="E138" s="3">
        <v>262.11200000000002</v>
      </c>
    </row>
    <row r="139" spans="1:5">
      <c r="A139" s="1">
        <v>1895</v>
      </c>
      <c r="B139" s="3">
        <v>33.546399999999998</v>
      </c>
      <c r="C139" s="21">
        <v>2.5943999999999998</v>
      </c>
      <c r="D139" s="21">
        <v>1.2456</v>
      </c>
      <c r="E139" s="3">
        <v>263.88799999999998</v>
      </c>
    </row>
    <row r="140" spans="1:5">
      <c r="A140" s="1">
        <v>1896</v>
      </c>
      <c r="B140" s="3">
        <v>33.372799999999998</v>
      </c>
      <c r="C140" s="21">
        <v>2.6688000000000001</v>
      </c>
      <c r="D140" s="21">
        <v>1.2725</v>
      </c>
      <c r="E140" s="3">
        <v>265.37599999999998</v>
      </c>
    </row>
    <row r="141" spans="1:5">
      <c r="A141" s="1">
        <v>1897</v>
      </c>
      <c r="B141" s="3">
        <v>33.299999999999997</v>
      </c>
      <c r="C141" s="21">
        <v>2.7</v>
      </c>
      <c r="D141" s="21">
        <v>1.3</v>
      </c>
      <c r="E141" s="3">
        <v>266</v>
      </c>
    </row>
    <row r="142" spans="1:5">
      <c r="A142" s="1">
        <v>1898</v>
      </c>
      <c r="B142" s="3">
        <v>33.5625</v>
      </c>
      <c r="C142" s="21">
        <v>2.7</v>
      </c>
      <c r="D142" s="21">
        <v>1.3379000000000001</v>
      </c>
      <c r="E142" s="3">
        <v>263.54969999999997</v>
      </c>
    </row>
    <row r="143" spans="1:5">
      <c r="A143" s="1">
        <v>1899</v>
      </c>
      <c r="B143" s="3">
        <v>34.227499999999999</v>
      </c>
      <c r="C143" s="21">
        <v>2.7</v>
      </c>
      <c r="D143" s="21">
        <v>1.3895999999999999</v>
      </c>
      <c r="E143" s="3">
        <v>257.3691</v>
      </c>
    </row>
    <row r="144" spans="1:5">
      <c r="A144" s="1">
        <v>1900</v>
      </c>
      <c r="B144" s="3">
        <v>35.1113</v>
      </c>
      <c r="C144" s="21">
        <v>2.7</v>
      </c>
      <c r="D144" s="21">
        <v>1.4423999999999999</v>
      </c>
      <c r="E144" s="3">
        <v>249.21369999999999</v>
      </c>
    </row>
    <row r="145" spans="1:5">
      <c r="A145" s="1">
        <v>1901</v>
      </c>
      <c r="B145" s="3">
        <v>36.03</v>
      </c>
      <c r="C145" s="21">
        <v>2.7</v>
      </c>
      <c r="D145" s="21">
        <v>1.4835</v>
      </c>
      <c r="E145" s="3">
        <v>240.8389</v>
      </c>
    </row>
    <row r="146" spans="1:5">
      <c r="A146" s="1">
        <v>1902</v>
      </c>
      <c r="B146" s="3">
        <v>36.799999999999997</v>
      </c>
      <c r="C146" s="21">
        <v>2.7</v>
      </c>
      <c r="D146" s="21">
        <v>1.5</v>
      </c>
      <c r="E146" s="3">
        <v>234</v>
      </c>
    </row>
    <row r="147" spans="1:5">
      <c r="A147" s="1">
        <v>1903</v>
      </c>
      <c r="B147" s="3">
        <v>37.402299999999997</v>
      </c>
      <c r="C147" s="21">
        <v>2.6943999999999999</v>
      </c>
      <c r="D147" s="21">
        <v>1.5</v>
      </c>
      <c r="E147" s="3">
        <v>228.83359999999999</v>
      </c>
    </row>
    <row r="148" spans="1:5">
      <c r="A148" s="1">
        <v>1904</v>
      </c>
      <c r="B148" s="3">
        <v>37.961799999999997</v>
      </c>
      <c r="C148" s="21">
        <v>2.6791999999999998</v>
      </c>
      <c r="D148" s="21">
        <v>1.5</v>
      </c>
      <c r="E148" s="3">
        <v>224.12360000000001</v>
      </c>
    </row>
    <row r="149" spans="1:5">
      <c r="A149" s="1">
        <v>1905</v>
      </c>
      <c r="B149" s="3">
        <v>38.51</v>
      </c>
      <c r="C149" s="21">
        <v>2.6568000000000001</v>
      </c>
      <c r="D149" s="21">
        <v>1.5</v>
      </c>
      <c r="E149" s="3">
        <v>219.59690000000001</v>
      </c>
    </row>
    <row r="150" spans="1:5">
      <c r="A150" s="1">
        <v>1906</v>
      </c>
      <c r="B150" s="3">
        <v>39.078800000000001</v>
      </c>
      <c r="C150" s="21">
        <v>2.6295999999999999</v>
      </c>
      <c r="D150" s="21">
        <v>1.5</v>
      </c>
      <c r="E150" s="3">
        <v>214.98009999999999</v>
      </c>
    </row>
    <row r="151" spans="1:5">
      <c r="A151" s="1">
        <v>1907</v>
      </c>
      <c r="B151" s="3">
        <v>39.700000000000003</v>
      </c>
      <c r="C151" s="21">
        <v>2.6</v>
      </c>
      <c r="D151" s="21">
        <v>1.5</v>
      </c>
      <c r="E151" s="3">
        <v>210</v>
      </c>
    </row>
    <row r="152" spans="1:5">
      <c r="A152" s="1">
        <v>1908</v>
      </c>
      <c r="B152" s="3">
        <v>40.415199999999999</v>
      </c>
      <c r="C152" s="21">
        <v>2.5495999999999999</v>
      </c>
      <c r="D152" s="21">
        <v>1.5</v>
      </c>
      <c r="E152" s="3">
        <v>204.333</v>
      </c>
    </row>
    <row r="153" spans="1:5">
      <c r="A153" s="1">
        <v>1909</v>
      </c>
      <c r="B153" s="3">
        <v>41.208199999999998</v>
      </c>
      <c r="C153" s="21">
        <v>2.4727999999999999</v>
      </c>
      <c r="D153" s="21">
        <v>1.5</v>
      </c>
      <c r="E153" s="3">
        <v>198.14240000000001</v>
      </c>
    </row>
    <row r="154" spans="1:5">
      <c r="A154" s="1">
        <v>1910</v>
      </c>
      <c r="B154" s="3">
        <v>42.023600000000002</v>
      </c>
      <c r="C154" s="21">
        <v>2.3912</v>
      </c>
      <c r="D154" s="21">
        <v>1.5</v>
      </c>
      <c r="E154" s="3">
        <v>191.8853</v>
      </c>
    </row>
    <row r="155" spans="1:5">
      <c r="A155" s="1">
        <v>1911</v>
      </c>
      <c r="B155" s="3">
        <v>42.805999999999997</v>
      </c>
      <c r="C155" s="21">
        <v>2.3264</v>
      </c>
      <c r="D155" s="21">
        <v>1.5</v>
      </c>
      <c r="E155" s="3">
        <v>186.0188</v>
      </c>
    </row>
    <row r="156" spans="1:5">
      <c r="A156" s="1">
        <v>1912</v>
      </c>
      <c r="B156" s="3">
        <v>43.5</v>
      </c>
      <c r="C156" s="21">
        <v>2.2999999999999998</v>
      </c>
      <c r="D156" s="21">
        <v>1.5</v>
      </c>
      <c r="E156" s="3">
        <v>181</v>
      </c>
    </row>
    <row r="157" spans="1:5">
      <c r="A157" s="1">
        <v>1913</v>
      </c>
      <c r="B157" s="3">
        <v>44.081699999999998</v>
      </c>
      <c r="C157" s="21">
        <v>2.2999999999999998</v>
      </c>
      <c r="D157" s="21">
        <v>1.5072000000000001</v>
      </c>
      <c r="E157" s="3">
        <v>176.976</v>
      </c>
    </row>
    <row r="158" spans="1:5">
      <c r="A158" s="1">
        <v>1914</v>
      </c>
      <c r="B158" s="3">
        <v>44.595500000000001</v>
      </c>
      <c r="C158" s="21">
        <v>2.2999999999999998</v>
      </c>
      <c r="D158" s="21">
        <v>1.5256000000000001</v>
      </c>
      <c r="E158" s="3">
        <v>173.53899999999999</v>
      </c>
    </row>
    <row r="159" spans="1:5">
      <c r="A159" s="1">
        <v>1915</v>
      </c>
      <c r="B159" s="3">
        <v>45.0884</v>
      </c>
      <c r="C159" s="21">
        <v>2.2999999999999998</v>
      </c>
      <c r="D159" s="21">
        <v>1.5504</v>
      </c>
      <c r="E159" s="3">
        <v>170.31399999999999</v>
      </c>
    </row>
    <row r="160" spans="1:5">
      <c r="A160" s="1">
        <v>1916</v>
      </c>
      <c r="B160" s="3">
        <v>45.607599999999998</v>
      </c>
      <c r="C160" s="21">
        <v>2.2999999999999998</v>
      </c>
      <c r="D160" s="21">
        <v>1.5768</v>
      </c>
      <c r="E160" s="3">
        <v>166.92599999999999</v>
      </c>
    </row>
    <row r="161" spans="1:5">
      <c r="A161" s="1">
        <v>1917</v>
      </c>
      <c r="B161" s="3">
        <v>46.2</v>
      </c>
      <c r="C161" s="21">
        <v>2.2999999999999998</v>
      </c>
      <c r="D161" s="21">
        <v>1.6</v>
      </c>
      <c r="E161" s="3">
        <v>163</v>
      </c>
    </row>
    <row r="162" spans="1:5">
      <c r="A162" s="1">
        <v>1918</v>
      </c>
      <c r="B162" s="3">
        <v>46.932699999999997</v>
      </c>
      <c r="C162" s="21">
        <v>2.3104</v>
      </c>
      <c r="D162" s="21">
        <v>1.6232</v>
      </c>
      <c r="E162" s="3">
        <v>158.0172</v>
      </c>
    </row>
    <row r="163" spans="1:5">
      <c r="A163" s="1">
        <v>1919</v>
      </c>
      <c r="B163" s="3">
        <v>47.784199999999998</v>
      </c>
      <c r="C163" s="21">
        <v>2.3351999999999999</v>
      </c>
      <c r="D163" s="21">
        <v>1.6496</v>
      </c>
      <c r="E163" s="3">
        <v>152.1557</v>
      </c>
    </row>
    <row r="164" spans="1:5">
      <c r="A164" s="1">
        <v>1920</v>
      </c>
      <c r="B164" s="3">
        <v>48.669499999999999</v>
      </c>
      <c r="C164" s="21">
        <v>2.3647999999999998</v>
      </c>
      <c r="D164" s="21">
        <v>1.6744000000000001</v>
      </c>
      <c r="E164" s="3">
        <v>146.0856</v>
      </c>
    </row>
    <row r="165" spans="1:5">
      <c r="A165" s="1">
        <v>1921</v>
      </c>
      <c r="B165" s="3">
        <v>49.5032</v>
      </c>
      <c r="C165" s="21">
        <v>2.3896000000000002</v>
      </c>
      <c r="D165" s="21">
        <v>1.6928000000000001</v>
      </c>
      <c r="E165" s="3">
        <v>140.477</v>
      </c>
    </row>
    <row r="166" spans="1:5">
      <c r="A166" s="1">
        <v>1922</v>
      </c>
      <c r="B166" s="3">
        <v>50.2</v>
      </c>
      <c r="C166" s="21">
        <v>2.4</v>
      </c>
      <c r="D166" s="21">
        <v>1.7</v>
      </c>
      <c r="E166" s="3">
        <v>136</v>
      </c>
    </row>
    <row r="167" spans="1:5">
      <c r="A167" s="1">
        <v>1923</v>
      </c>
      <c r="B167" s="3">
        <v>50.7699</v>
      </c>
      <c r="C167" s="21">
        <v>2.3856000000000002</v>
      </c>
      <c r="D167" s="21">
        <v>1.7</v>
      </c>
      <c r="E167" s="3">
        <v>132.55709999999999</v>
      </c>
    </row>
    <row r="168" spans="1:5">
      <c r="A168" s="1">
        <v>1924</v>
      </c>
      <c r="B168" s="3">
        <v>51.285699999999999</v>
      </c>
      <c r="C168" s="21">
        <v>2.3488000000000002</v>
      </c>
      <c r="D168" s="21">
        <v>1.7</v>
      </c>
      <c r="E168" s="3">
        <v>129.5368</v>
      </c>
    </row>
    <row r="169" spans="1:5">
      <c r="A169" s="1">
        <v>1925</v>
      </c>
      <c r="B169" s="3">
        <v>51.756599999999999</v>
      </c>
      <c r="C169" s="21">
        <v>2.2991999999999999</v>
      </c>
      <c r="D169" s="21">
        <v>1.7</v>
      </c>
      <c r="E169" s="3">
        <v>126.8379</v>
      </c>
    </row>
    <row r="170" spans="1:5">
      <c r="A170" s="1">
        <v>1926</v>
      </c>
      <c r="B170" s="3">
        <v>52.191600000000001</v>
      </c>
      <c r="C170" s="21">
        <v>2.2464</v>
      </c>
      <c r="D170" s="21">
        <v>1.7</v>
      </c>
      <c r="E170" s="3">
        <v>124.3593</v>
      </c>
    </row>
    <row r="171" spans="1:5">
      <c r="A171" s="1">
        <v>1927</v>
      </c>
      <c r="B171" s="3">
        <v>52.6</v>
      </c>
      <c r="C171" s="21">
        <v>2.2000000000000002</v>
      </c>
      <c r="D171" s="21">
        <v>1.7</v>
      </c>
      <c r="E171" s="3">
        <v>122</v>
      </c>
    </row>
    <row r="172" spans="1:5">
      <c r="A172" s="1">
        <v>1928</v>
      </c>
      <c r="B172" s="3">
        <v>53.031599999999997</v>
      </c>
      <c r="C172" s="21">
        <v>2.16</v>
      </c>
      <c r="D172" s="21">
        <v>1.6856</v>
      </c>
      <c r="E172" s="3">
        <v>119.4667</v>
      </c>
    </row>
    <row r="173" spans="1:5">
      <c r="A173" s="1">
        <v>1929</v>
      </c>
      <c r="B173" s="3">
        <v>53.484999999999999</v>
      </c>
      <c r="C173" s="21">
        <v>2.12</v>
      </c>
      <c r="D173" s="21">
        <v>1.6488</v>
      </c>
      <c r="E173" s="3">
        <v>116.8</v>
      </c>
    </row>
    <row r="174" spans="1:5">
      <c r="A174" s="1">
        <v>1930</v>
      </c>
      <c r="B174" s="3">
        <v>53.892699999999998</v>
      </c>
      <c r="C174" s="21">
        <v>2.08</v>
      </c>
      <c r="D174" s="21">
        <v>1.5992</v>
      </c>
      <c r="E174" s="3">
        <v>114.4</v>
      </c>
    </row>
    <row r="175" spans="1:5">
      <c r="A175" s="1">
        <v>1931</v>
      </c>
      <c r="B175" s="3">
        <v>54.186900000000001</v>
      </c>
      <c r="C175" s="21">
        <v>2.04</v>
      </c>
      <c r="D175" s="21">
        <v>1.5464</v>
      </c>
      <c r="E175" s="3">
        <v>112.66670000000001</v>
      </c>
    </row>
    <row r="176" spans="1:5">
      <c r="A176" s="1">
        <v>1932</v>
      </c>
      <c r="B176" s="3">
        <v>54.3</v>
      </c>
      <c r="C176" s="21">
        <v>2</v>
      </c>
      <c r="D176" s="21">
        <v>1.5</v>
      </c>
      <c r="E176" s="3">
        <v>112</v>
      </c>
    </row>
    <row r="177" spans="1:5">
      <c r="A177" s="1">
        <v>1933</v>
      </c>
      <c r="B177" s="3">
        <v>54.3</v>
      </c>
      <c r="C177" s="21">
        <v>1.9579</v>
      </c>
      <c r="D177" s="21">
        <v>1.4536</v>
      </c>
      <c r="E177" s="3">
        <v>112</v>
      </c>
    </row>
    <row r="178" spans="1:5">
      <c r="A178" s="1">
        <v>1934</v>
      </c>
      <c r="B178" s="3">
        <v>54.3</v>
      </c>
      <c r="C178" s="21">
        <v>1.9136</v>
      </c>
      <c r="D178" s="21">
        <v>1.4008</v>
      </c>
      <c r="E178" s="3">
        <v>112</v>
      </c>
    </row>
    <row r="179" spans="1:5">
      <c r="A179" s="1">
        <v>1935</v>
      </c>
      <c r="B179" s="3">
        <v>54.3</v>
      </c>
      <c r="C179" s="21">
        <v>1.8704000000000001</v>
      </c>
      <c r="D179" s="21">
        <v>1.3512</v>
      </c>
      <c r="E179" s="3">
        <v>112</v>
      </c>
    </row>
    <row r="180" spans="1:5">
      <c r="A180" s="1">
        <v>1936</v>
      </c>
      <c r="B180" s="3">
        <v>54.3</v>
      </c>
      <c r="C180" s="21">
        <v>1.8314999999999999</v>
      </c>
      <c r="D180" s="21">
        <v>1.3144</v>
      </c>
      <c r="E180" s="3">
        <v>112</v>
      </c>
    </row>
    <row r="181" spans="1:5">
      <c r="A181" s="1">
        <v>1937</v>
      </c>
      <c r="B181" s="3">
        <v>54.3</v>
      </c>
      <c r="C181" s="21">
        <v>1.8</v>
      </c>
      <c r="D181" s="21">
        <v>1.3</v>
      </c>
      <c r="E181" s="3">
        <v>112</v>
      </c>
    </row>
    <row r="182" spans="1:5">
      <c r="A182" s="1">
        <v>1938</v>
      </c>
      <c r="B182" s="3">
        <v>54.683500000000002</v>
      </c>
      <c r="C182" s="21">
        <v>1.7725</v>
      </c>
      <c r="D182" s="21">
        <v>1.3104</v>
      </c>
      <c r="E182" s="3">
        <v>188.75200000000001</v>
      </c>
    </row>
    <row r="183" spans="1:5">
      <c r="A183" s="1">
        <v>1939</v>
      </c>
      <c r="B183" s="3">
        <v>55.642499999999998</v>
      </c>
      <c r="C183" s="21">
        <v>1.7456</v>
      </c>
      <c r="D183" s="21">
        <v>1.3351999999999999</v>
      </c>
      <c r="E183" s="3">
        <v>371.77600000000001</v>
      </c>
    </row>
    <row r="184" spans="1:5">
      <c r="A184" s="1">
        <v>1940</v>
      </c>
      <c r="B184" s="3">
        <v>56.889800000000001</v>
      </c>
      <c r="C184" s="21">
        <v>1.7223999999999999</v>
      </c>
      <c r="D184" s="21">
        <v>1.3648</v>
      </c>
      <c r="E184" s="3">
        <v>590.22400000000005</v>
      </c>
    </row>
    <row r="185" spans="1:5">
      <c r="A185" s="1">
        <v>1941</v>
      </c>
      <c r="B185" s="3">
        <v>58.137999999999998</v>
      </c>
      <c r="C185" s="21">
        <v>1.7060999999999999</v>
      </c>
      <c r="D185" s="21">
        <v>1.3895999999999999</v>
      </c>
      <c r="E185" s="3">
        <v>773.24800000000005</v>
      </c>
    </row>
    <row r="186" spans="1:5">
      <c r="A186" s="1">
        <v>1942</v>
      </c>
      <c r="B186" s="3">
        <v>59.1</v>
      </c>
      <c r="C186" s="21">
        <v>1.7</v>
      </c>
      <c r="D186" s="21">
        <v>1.4</v>
      </c>
      <c r="E186" s="3">
        <v>850</v>
      </c>
    </row>
    <row r="187" spans="1:5">
      <c r="A187" s="1">
        <v>1943</v>
      </c>
      <c r="B187" s="3">
        <v>59.783000000000001</v>
      </c>
      <c r="C187" s="21">
        <v>1.7</v>
      </c>
      <c r="D187" s="21">
        <v>1.4</v>
      </c>
      <c r="E187" s="3">
        <v>806.32</v>
      </c>
    </row>
    <row r="188" spans="1:5">
      <c r="A188" s="1">
        <v>1944</v>
      </c>
      <c r="B188" s="3">
        <v>60.397399999999998</v>
      </c>
      <c r="C188" s="21">
        <v>1.7</v>
      </c>
      <c r="D188" s="21">
        <v>1.4</v>
      </c>
      <c r="E188" s="3">
        <v>687.76</v>
      </c>
    </row>
    <row r="189" spans="1:5">
      <c r="A189" s="1">
        <v>1945</v>
      </c>
      <c r="B189" s="3">
        <v>60.9602</v>
      </c>
      <c r="C189" s="21">
        <v>1.7</v>
      </c>
      <c r="D189" s="21">
        <v>1.4</v>
      </c>
      <c r="E189" s="3">
        <v>513.04</v>
      </c>
    </row>
    <row r="190" spans="1:5">
      <c r="A190" s="1">
        <v>1946</v>
      </c>
      <c r="B190" s="3">
        <v>61.488700000000001</v>
      </c>
      <c r="C190" s="21">
        <v>1.7</v>
      </c>
      <c r="D190" s="21">
        <v>1.4</v>
      </c>
      <c r="E190" s="3">
        <v>300.88</v>
      </c>
    </row>
    <row r="191" spans="1:5">
      <c r="A191" s="1">
        <v>1947</v>
      </c>
      <c r="B191" s="3">
        <v>62</v>
      </c>
      <c r="C191" s="21">
        <v>1.7</v>
      </c>
      <c r="D191" s="21">
        <v>1.4</v>
      </c>
      <c r="E191" s="3">
        <v>70</v>
      </c>
    </row>
    <row r="192" spans="1:5">
      <c r="B192" s="3"/>
      <c r="E192" s="3"/>
    </row>
    <row r="193" spans="1:5">
      <c r="A193" s="36" t="s">
        <v>11</v>
      </c>
      <c r="B193" s="3"/>
      <c r="E193" s="3"/>
    </row>
    <row r="194" spans="1:5">
      <c r="B194" s="3"/>
      <c r="E194" s="3"/>
    </row>
    <row r="195" spans="1:5">
      <c r="A195" s="13" t="s">
        <v>73</v>
      </c>
      <c r="B195" s="7" t="s">
        <v>414</v>
      </c>
      <c r="C195" s="35" t="s">
        <v>418</v>
      </c>
      <c r="D195" s="35" t="s">
        <v>422</v>
      </c>
      <c r="E195" s="7" t="s">
        <v>426</v>
      </c>
    </row>
    <row r="196" spans="1:5">
      <c r="A196" s="1">
        <v>1852</v>
      </c>
      <c r="B196" s="3">
        <v>29.1</v>
      </c>
      <c r="C196" s="21">
        <v>3.1</v>
      </c>
      <c r="D196" s="21">
        <v>1.3</v>
      </c>
      <c r="E196" s="3">
        <v>331</v>
      </c>
    </row>
    <row r="197" spans="1:5">
      <c r="A197" s="1">
        <v>1853</v>
      </c>
      <c r="B197" s="3">
        <v>29.294899999999998</v>
      </c>
      <c r="C197" s="21">
        <v>3.1591999999999998</v>
      </c>
      <c r="D197" s="21">
        <v>1.3295999999999999</v>
      </c>
      <c r="E197" s="3">
        <v>328.76799999999997</v>
      </c>
    </row>
    <row r="198" spans="1:5">
      <c r="A198" s="1">
        <v>1854</v>
      </c>
      <c r="B198" s="3">
        <v>29.481100000000001</v>
      </c>
      <c r="C198" s="21">
        <v>3.2136</v>
      </c>
      <c r="D198" s="21">
        <v>1.3568</v>
      </c>
      <c r="E198" s="3">
        <v>326.64400000000001</v>
      </c>
    </row>
    <row r="199" spans="1:5">
      <c r="A199" s="1">
        <v>1855</v>
      </c>
      <c r="B199" s="3">
        <v>29.649799999999999</v>
      </c>
      <c r="C199" s="21">
        <v>3.2584</v>
      </c>
      <c r="D199" s="21">
        <v>1.3792</v>
      </c>
      <c r="E199" s="3">
        <v>324.73599999999999</v>
      </c>
    </row>
    <row r="200" spans="1:5">
      <c r="A200" s="1">
        <v>1856</v>
      </c>
      <c r="B200" s="3">
        <v>29.792400000000001</v>
      </c>
      <c r="C200" s="21">
        <v>3.2888000000000002</v>
      </c>
      <c r="D200" s="21">
        <v>1.3944000000000001</v>
      </c>
      <c r="E200" s="3">
        <v>323.15199999999999</v>
      </c>
    </row>
    <row r="201" spans="1:5">
      <c r="A201" s="1">
        <v>1857</v>
      </c>
      <c r="B201" s="3">
        <v>29.9</v>
      </c>
      <c r="C201" s="21">
        <v>3.3</v>
      </c>
      <c r="D201" s="21">
        <v>1.4</v>
      </c>
      <c r="E201" s="3">
        <v>322</v>
      </c>
    </row>
    <row r="202" spans="1:5">
      <c r="A202" s="1">
        <v>1858</v>
      </c>
      <c r="B202" s="3">
        <v>29.987100000000002</v>
      </c>
      <c r="C202" s="21">
        <v>3.3</v>
      </c>
      <c r="D202" s="21">
        <v>1.4</v>
      </c>
      <c r="E202" s="3">
        <v>321.11200000000002</v>
      </c>
    </row>
    <row r="203" spans="1:5">
      <c r="A203" s="1">
        <v>1859</v>
      </c>
      <c r="B203" s="3">
        <v>30.0684</v>
      </c>
      <c r="C203" s="21">
        <v>3.3</v>
      </c>
      <c r="D203" s="21">
        <v>1.4</v>
      </c>
      <c r="E203" s="3">
        <v>320.29599999999999</v>
      </c>
    </row>
    <row r="204" spans="1:5">
      <c r="A204" s="1">
        <v>1860</v>
      </c>
      <c r="B204" s="3">
        <v>30.136299999999999</v>
      </c>
      <c r="C204" s="21">
        <v>3.3</v>
      </c>
      <c r="D204" s="21">
        <v>1.4</v>
      </c>
      <c r="E204" s="3">
        <v>319.62400000000002</v>
      </c>
    </row>
    <row r="205" spans="1:5">
      <c r="A205" s="1">
        <v>1861</v>
      </c>
      <c r="B205" s="3">
        <v>30.1828</v>
      </c>
      <c r="C205" s="21">
        <v>3.3</v>
      </c>
      <c r="D205" s="21">
        <v>1.4</v>
      </c>
      <c r="E205" s="3">
        <v>319.16800000000001</v>
      </c>
    </row>
    <row r="206" spans="1:5">
      <c r="A206" s="1">
        <v>1862</v>
      </c>
      <c r="B206" s="3">
        <v>30.2</v>
      </c>
      <c r="C206" s="21">
        <v>3.3</v>
      </c>
      <c r="D206" s="21">
        <v>1.4</v>
      </c>
      <c r="E206" s="3">
        <v>319</v>
      </c>
    </row>
    <row r="207" spans="1:5">
      <c r="A207" s="1">
        <v>1863</v>
      </c>
      <c r="B207" s="3">
        <v>30.1584</v>
      </c>
      <c r="C207" s="21">
        <v>3.2896000000000001</v>
      </c>
      <c r="D207" s="21">
        <v>1.4</v>
      </c>
      <c r="E207" s="3">
        <v>319.31200000000001</v>
      </c>
    </row>
    <row r="208" spans="1:5">
      <c r="A208" s="1">
        <v>1864</v>
      </c>
      <c r="B208" s="3">
        <v>30.059200000000001</v>
      </c>
      <c r="C208" s="21">
        <v>3.2648000000000001</v>
      </c>
      <c r="D208" s="21">
        <v>1.4</v>
      </c>
      <c r="E208" s="3">
        <v>320.05599999999998</v>
      </c>
    </row>
    <row r="209" spans="1:5">
      <c r="A209" s="1">
        <v>1865</v>
      </c>
      <c r="B209" s="3">
        <v>29.940799999999999</v>
      </c>
      <c r="C209" s="21">
        <v>3.2351999999999999</v>
      </c>
      <c r="D209" s="21">
        <v>1.4</v>
      </c>
      <c r="E209" s="3">
        <v>320.94400000000002</v>
      </c>
    </row>
    <row r="210" spans="1:5">
      <c r="A210" s="1">
        <v>1866</v>
      </c>
      <c r="B210" s="3">
        <v>29.8416</v>
      </c>
      <c r="C210" s="21">
        <v>3.2103999999999999</v>
      </c>
      <c r="D210" s="21">
        <v>1.4</v>
      </c>
      <c r="E210" s="3">
        <v>321.68799999999999</v>
      </c>
    </row>
    <row r="211" spans="1:5">
      <c r="A211" s="1">
        <v>1867</v>
      </c>
      <c r="B211" s="3">
        <v>29.8</v>
      </c>
      <c r="C211" s="21">
        <v>3.2</v>
      </c>
      <c r="D211" s="21">
        <v>1.4</v>
      </c>
      <c r="E211" s="3">
        <v>322</v>
      </c>
    </row>
    <row r="212" spans="1:5">
      <c r="A212" s="1">
        <v>1868</v>
      </c>
      <c r="B212" s="3">
        <v>29.872800000000002</v>
      </c>
      <c r="C212" s="21">
        <v>3.2103999999999999</v>
      </c>
      <c r="D212" s="21">
        <v>1.4104000000000001</v>
      </c>
      <c r="E212" s="3">
        <v>321.27199999999999</v>
      </c>
    </row>
    <row r="213" spans="1:5">
      <c r="A213" s="1">
        <v>1869</v>
      </c>
      <c r="B213" s="3">
        <v>30.046399999999998</v>
      </c>
      <c r="C213" s="21">
        <v>3.2351999999999999</v>
      </c>
      <c r="D213" s="21">
        <v>1.4352</v>
      </c>
      <c r="E213" s="3">
        <v>319.536</v>
      </c>
    </row>
    <row r="214" spans="1:5">
      <c r="A214" s="1">
        <v>1870</v>
      </c>
      <c r="B214" s="3">
        <v>30.253599999999999</v>
      </c>
      <c r="C214" s="21">
        <v>3.2648000000000001</v>
      </c>
      <c r="D214" s="21">
        <v>1.4648000000000001</v>
      </c>
      <c r="E214" s="3">
        <v>317.464</v>
      </c>
    </row>
    <row r="215" spans="1:5">
      <c r="A215" s="1">
        <v>1871</v>
      </c>
      <c r="B215" s="3">
        <v>30.427199999999999</v>
      </c>
      <c r="C215" s="21">
        <v>3.2896000000000001</v>
      </c>
      <c r="D215" s="21">
        <v>1.4896</v>
      </c>
      <c r="E215" s="3">
        <v>315.72800000000001</v>
      </c>
    </row>
    <row r="216" spans="1:5">
      <c r="A216" s="1">
        <v>1872</v>
      </c>
      <c r="B216" s="3">
        <v>30.5</v>
      </c>
      <c r="C216" s="21">
        <v>3.3</v>
      </c>
      <c r="D216" s="21">
        <v>1.5</v>
      </c>
      <c r="E216" s="3">
        <v>315</v>
      </c>
    </row>
    <row r="217" spans="1:5">
      <c r="A217" s="1">
        <v>1873</v>
      </c>
      <c r="B217" s="3">
        <v>30.468800000000002</v>
      </c>
      <c r="C217" s="21">
        <v>3.2791999999999999</v>
      </c>
      <c r="D217" s="21">
        <v>1.4896</v>
      </c>
      <c r="E217" s="3">
        <v>315.416</v>
      </c>
    </row>
    <row r="218" spans="1:5">
      <c r="A218" s="1">
        <v>1874</v>
      </c>
      <c r="B218" s="3">
        <v>30.394400000000001</v>
      </c>
      <c r="C218" s="21">
        <v>3.2296</v>
      </c>
      <c r="D218" s="21">
        <v>1.4648000000000001</v>
      </c>
      <c r="E218" s="3">
        <v>316.40800000000002</v>
      </c>
    </row>
    <row r="219" spans="1:5">
      <c r="A219" s="1">
        <v>1875</v>
      </c>
      <c r="B219" s="3">
        <v>30.305599999999998</v>
      </c>
      <c r="C219" s="21">
        <v>3.1703999999999999</v>
      </c>
      <c r="D219" s="21">
        <v>1.4352</v>
      </c>
      <c r="E219" s="3">
        <v>317.59199999999998</v>
      </c>
    </row>
    <row r="220" spans="1:5">
      <c r="A220" s="1">
        <v>1876</v>
      </c>
      <c r="B220" s="3">
        <v>30.231200000000001</v>
      </c>
      <c r="C220" s="21">
        <v>3.1208</v>
      </c>
      <c r="D220" s="21">
        <v>1.4104000000000001</v>
      </c>
      <c r="E220" s="3">
        <v>318.584</v>
      </c>
    </row>
    <row r="221" spans="1:5">
      <c r="A221" s="1">
        <v>1877</v>
      </c>
      <c r="B221" s="3">
        <v>30.2</v>
      </c>
      <c r="C221" s="21">
        <v>3.1</v>
      </c>
      <c r="D221" s="21">
        <v>1.4</v>
      </c>
      <c r="E221" s="3">
        <v>319</v>
      </c>
    </row>
    <row r="222" spans="1:5">
      <c r="A222" s="1">
        <v>1878</v>
      </c>
      <c r="B222" s="3">
        <v>30.24</v>
      </c>
      <c r="C222" s="21">
        <v>3.1312000000000002</v>
      </c>
      <c r="D222" s="21">
        <v>1.4104000000000001</v>
      </c>
      <c r="E222" s="3">
        <v>318.62220000000002</v>
      </c>
    </row>
    <row r="223" spans="1:5">
      <c r="A223" s="1">
        <v>1879</v>
      </c>
      <c r="B223" s="3">
        <v>30.34</v>
      </c>
      <c r="C223" s="21">
        <v>3.2056</v>
      </c>
      <c r="D223" s="21">
        <v>1.4352</v>
      </c>
      <c r="E223" s="3">
        <v>317.66669999999999</v>
      </c>
    </row>
    <row r="224" spans="1:5">
      <c r="A224" s="1">
        <v>1880</v>
      </c>
      <c r="B224" s="3">
        <v>30.47</v>
      </c>
      <c r="C224" s="21">
        <v>3.2944</v>
      </c>
      <c r="D224" s="21">
        <v>1.4648000000000001</v>
      </c>
      <c r="E224" s="3">
        <v>316.39999999999998</v>
      </c>
    </row>
    <row r="225" spans="1:5">
      <c r="A225" s="1">
        <v>1881</v>
      </c>
      <c r="B225" s="3">
        <v>30.6</v>
      </c>
      <c r="C225" s="21">
        <v>3.3687999999999998</v>
      </c>
      <c r="D225" s="21">
        <v>1.4896</v>
      </c>
      <c r="E225" s="3">
        <v>315.08890000000002</v>
      </c>
    </row>
    <row r="226" spans="1:5">
      <c r="A226" s="1">
        <v>1882</v>
      </c>
      <c r="B226" s="3">
        <v>30.7</v>
      </c>
      <c r="C226" s="21">
        <v>3.4</v>
      </c>
      <c r="D226" s="21">
        <v>1.5</v>
      </c>
      <c r="E226" s="3">
        <v>314</v>
      </c>
    </row>
    <row r="227" spans="1:5">
      <c r="A227" s="1">
        <v>1883</v>
      </c>
      <c r="B227" s="3">
        <v>30.769600000000001</v>
      </c>
      <c r="C227" s="21">
        <v>3.3927999999999998</v>
      </c>
      <c r="D227" s="21">
        <v>1.5</v>
      </c>
      <c r="E227" s="3">
        <v>313.12479999999999</v>
      </c>
    </row>
    <row r="228" spans="1:5">
      <c r="A228" s="1">
        <v>1884</v>
      </c>
      <c r="B228" s="3">
        <v>30.8308</v>
      </c>
      <c r="C228" s="21">
        <v>3.3744000000000001</v>
      </c>
      <c r="D228" s="21">
        <v>1.5</v>
      </c>
      <c r="E228" s="3">
        <v>312.28109999999998</v>
      </c>
    </row>
    <row r="229" spans="1:5">
      <c r="A229" s="1">
        <v>1885</v>
      </c>
      <c r="B229" s="3">
        <v>30.8872</v>
      </c>
      <c r="C229" s="21">
        <v>3.3496000000000001</v>
      </c>
      <c r="D229" s="21">
        <v>1.5</v>
      </c>
      <c r="E229" s="3">
        <v>311.47500000000002</v>
      </c>
    </row>
    <row r="230" spans="1:5">
      <c r="A230" s="1">
        <v>1886</v>
      </c>
      <c r="B230" s="3">
        <v>30.942399999999999</v>
      </c>
      <c r="C230" s="21">
        <v>3.3231999999999999</v>
      </c>
      <c r="D230" s="21">
        <v>1.5</v>
      </c>
      <c r="E230" s="3">
        <v>310.71260000000001</v>
      </c>
    </row>
    <row r="231" spans="1:5">
      <c r="A231" s="1">
        <v>1887</v>
      </c>
      <c r="B231" s="3">
        <v>31</v>
      </c>
      <c r="C231" s="21">
        <v>3.3</v>
      </c>
      <c r="D231" s="21">
        <v>1.5</v>
      </c>
      <c r="E231" s="3">
        <v>310</v>
      </c>
    </row>
    <row r="232" spans="1:5">
      <c r="A232" s="1">
        <v>1888</v>
      </c>
      <c r="B232" s="3">
        <v>31.052900000000001</v>
      </c>
      <c r="C232" s="21">
        <v>3.2768000000000002</v>
      </c>
      <c r="D232" s="21">
        <v>1.4896</v>
      </c>
      <c r="E232" s="3">
        <v>309.41500000000002</v>
      </c>
    </row>
    <row r="233" spans="1:5">
      <c r="A233" s="1">
        <v>1889</v>
      </c>
      <c r="B233" s="3">
        <v>31.098700000000001</v>
      </c>
      <c r="C233" s="21">
        <v>3.2504</v>
      </c>
      <c r="D233" s="21">
        <v>1.4648000000000001</v>
      </c>
      <c r="E233" s="3">
        <v>308.9477</v>
      </c>
    </row>
    <row r="234" spans="1:5">
      <c r="A234" s="1">
        <v>1890</v>
      </c>
      <c r="B234" s="3">
        <v>31.148099999999999</v>
      </c>
      <c r="C234" s="21">
        <v>3.2256</v>
      </c>
      <c r="D234" s="21">
        <v>1.4352</v>
      </c>
      <c r="E234" s="3">
        <v>308.47300000000001</v>
      </c>
    </row>
    <row r="235" spans="1:5">
      <c r="A235" s="1">
        <v>1891</v>
      </c>
      <c r="B235" s="3">
        <v>31.211600000000001</v>
      </c>
      <c r="C235" s="21">
        <v>3.2071999999999998</v>
      </c>
      <c r="D235" s="21">
        <v>1.4104000000000001</v>
      </c>
      <c r="E235" s="3">
        <v>307.86559999999997</v>
      </c>
    </row>
    <row r="236" spans="1:5">
      <c r="A236" s="1">
        <v>1892</v>
      </c>
      <c r="B236" s="3">
        <v>31.3</v>
      </c>
      <c r="C236" s="21">
        <v>3.2</v>
      </c>
      <c r="D236" s="21">
        <v>1.4</v>
      </c>
      <c r="E236" s="3">
        <v>307</v>
      </c>
    </row>
    <row r="237" spans="1:5">
      <c r="A237" s="1">
        <v>1893</v>
      </c>
      <c r="B237" s="3">
        <v>31.5748</v>
      </c>
      <c r="C237" s="21">
        <v>3.2</v>
      </c>
      <c r="D237" s="21">
        <v>1.4104000000000001</v>
      </c>
      <c r="E237" s="3">
        <v>304.36070000000001</v>
      </c>
    </row>
    <row r="238" spans="1:5">
      <c r="A238" s="1">
        <v>1894</v>
      </c>
      <c r="B238" s="3">
        <v>32.079099999999997</v>
      </c>
      <c r="C238" s="21">
        <v>3.2</v>
      </c>
      <c r="D238" s="21">
        <v>1.4352</v>
      </c>
      <c r="E238" s="3">
        <v>299.56580000000002</v>
      </c>
    </row>
    <row r="239" spans="1:5">
      <c r="A239" s="1">
        <v>1895</v>
      </c>
      <c r="B239" s="3">
        <v>32.646099999999997</v>
      </c>
      <c r="C239" s="21">
        <v>3.2</v>
      </c>
      <c r="D239" s="21">
        <v>1.4648000000000001</v>
      </c>
      <c r="E239" s="3">
        <v>294.19049999999999</v>
      </c>
    </row>
    <row r="240" spans="1:5">
      <c r="A240" s="1">
        <v>1896</v>
      </c>
      <c r="B240" s="3">
        <v>33.108699999999999</v>
      </c>
      <c r="C240" s="21">
        <v>3.2</v>
      </c>
      <c r="D240" s="21">
        <v>1.4896</v>
      </c>
      <c r="E240" s="3">
        <v>289.81020000000001</v>
      </c>
    </row>
    <row r="241" spans="1:5">
      <c r="A241" s="1">
        <v>1897</v>
      </c>
      <c r="B241" s="3">
        <v>33.299999999999997</v>
      </c>
      <c r="C241" s="21">
        <v>3.2</v>
      </c>
      <c r="D241" s="21">
        <v>1.5</v>
      </c>
      <c r="E241" s="3">
        <v>288</v>
      </c>
    </row>
    <row r="242" spans="1:5">
      <c r="A242" s="1">
        <v>1898</v>
      </c>
      <c r="B242" s="3">
        <v>33.209400000000002</v>
      </c>
      <c r="C242" s="21">
        <v>3.1896</v>
      </c>
      <c r="D242" s="21">
        <v>1.4896</v>
      </c>
      <c r="E242" s="3">
        <v>288.8091</v>
      </c>
    </row>
    <row r="243" spans="1:5">
      <c r="A243" s="1">
        <v>1899</v>
      </c>
      <c r="B243" s="3">
        <v>32.976100000000002</v>
      </c>
      <c r="C243" s="21">
        <v>3.1648000000000001</v>
      </c>
      <c r="D243" s="21">
        <v>1.4648000000000001</v>
      </c>
      <c r="E243" s="3">
        <v>290.9074</v>
      </c>
    </row>
    <row r="244" spans="1:5">
      <c r="A244" s="1">
        <v>1900</v>
      </c>
      <c r="B244" s="3">
        <v>32.658200000000001</v>
      </c>
      <c r="C244" s="21">
        <v>3.1352000000000002</v>
      </c>
      <c r="D244" s="21">
        <v>1.4352</v>
      </c>
      <c r="E244" s="3">
        <v>293.80110000000002</v>
      </c>
    </row>
    <row r="245" spans="1:5">
      <c r="A245" s="1">
        <v>1901</v>
      </c>
      <c r="B245" s="3">
        <v>32.313499999999998</v>
      </c>
      <c r="C245" s="21">
        <v>3.1103999999999998</v>
      </c>
      <c r="D245" s="21">
        <v>1.4104000000000001</v>
      </c>
      <c r="E245" s="3">
        <v>296.9966</v>
      </c>
    </row>
    <row r="246" spans="1:5">
      <c r="A246" s="1">
        <v>1902</v>
      </c>
      <c r="B246" s="3">
        <v>32</v>
      </c>
      <c r="C246" s="21">
        <v>3.1</v>
      </c>
      <c r="D246" s="21">
        <v>1.4</v>
      </c>
      <c r="E246" s="3">
        <v>300</v>
      </c>
    </row>
    <row r="247" spans="1:5">
      <c r="A247" s="1">
        <v>1903</v>
      </c>
      <c r="B247" s="3">
        <v>31.665700000000001</v>
      </c>
      <c r="C247" s="21">
        <v>3.1</v>
      </c>
      <c r="D247" s="21">
        <v>1.4</v>
      </c>
      <c r="E247" s="3">
        <v>303.4194</v>
      </c>
    </row>
    <row r="248" spans="1:5">
      <c r="A248" s="1">
        <v>1904</v>
      </c>
      <c r="B248" s="3">
        <v>31.2714</v>
      </c>
      <c r="C248" s="21">
        <v>3.1</v>
      </c>
      <c r="D248" s="21">
        <v>1.4</v>
      </c>
      <c r="E248" s="3">
        <v>307.6069</v>
      </c>
    </row>
    <row r="249" spans="1:5">
      <c r="A249" s="1">
        <v>1905</v>
      </c>
      <c r="B249" s="3">
        <v>30.894300000000001</v>
      </c>
      <c r="C249" s="21">
        <v>3.1</v>
      </c>
      <c r="D249" s="21">
        <v>1.4</v>
      </c>
      <c r="E249" s="3">
        <v>311.68459999999999</v>
      </c>
    </row>
    <row r="250" spans="1:5">
      <c r="A250" s="1">
        <v>1906</v>
      </c>
      <c r="B250" s="3">
        <v>30.6114</v>
      </c>
      <c r="C250" s="21">
        <v>3.1</v>
      </c>
      <c r="D250" s="21">
        <v>1.4</v>
      </c>
      <c r="E250" s="3">
        <v>314.7749</v>
      </c>
    </row>
    <row r="251" spans="1:5">
      <c r="A251" s="1">
        <v>1907</v>
      </c>
      <c r="B251" s="3">
        <v>30.5</v>
      </c>
      <c r="C251" s="21">
        <v>3.1</v>
      </c>
      <c r="D251" s="21">
        <v>1.4</v>
      </c>
      <c r="E251" s="3">
        <v>316</v>
      </c>
    </row>
    <row r="252" spans="1:5">
      <c r="A252" s="1">
        <v>1908</v>
      </c>
      <c r="B252" s="3">
        <v>30.629799999999999</v>
      </c>
      <c r="C252" s="21">
        <v>3.1</v>
      </c>
      <c r="D252" s="21">
        <v>1.4</v>
      </c>
      <c r="E252" s="3">
        <v>314.55290000000002</v>
      </c>
    </row>
    <row r="253" spans="1:5">
      <c r="A253" s="1">
        <v>1909</v>
      </c>
      <c r="B253" s="3">
        <v>30.945399999999999</v>
      </c>
      <c r="C253" s="21">
        <v>3.1</v>
      </c>
      <c r="D253" s="21">
        <v>1.4</v>
      </c>
      <c r="E253" s="3">
        <v>311.05880000000002</v>
      </c>
    </row>
    <row r="254" spans="1:5">
      <c r="A254" s="1">
        <v>1910</v>
      </c>
      <c r="B254" s="3">
        <v>31.335999999999999</v>
      </c>
      <c r="C254" s="21">
        <v>3.1</v>
      </c>
      <c r="D254" s="21">
        <v>1.4</v>
      </c>
      <c r="E254" s="3">
        <v>306.78820000000002</v>
      </c>
    </row>
    <row r="255" spans="1:5">
      <c r="A255" s="1">
        <v>1911</v>
      </c>
      <c r="B255" s="3">
        <v>31.691199999999998</v>
      </c>
      <c r="C255" s="21">
        <v>3.1</v>
      </c>
      <c r="D255" s="21">
        <v>1.4</v>
      </c>
      <c r="E255" s="3">
        <v>303.01179999999999</v>
      </c>
    </row>
    <row r="256" spans="1:5">
      <c r="A256" s="1">
        <v>1912</v>
      </c>
      <c r="B256" s="3">
        <v>31.9</v>
      </c>
      <c r="C256" s="21">
        <v>3.1</v>
      </c>
      <c r="D256" s="21">
        <v>1.4</v>
      </c>
      <c r="E256" s="3">
        <v>301</v>
      </c>
    </row>
    <row r="257" spans="1:5">
      <c r="A257" s="1">
        <v>1913</v>
      </c>
      <c r="B257" s="3">
        <v>31.994399999999999</v>
      </c>
      <c r="C257" s="21">
        <v>3.0928</v>
      </c>
      <c r="D257" s="21">
        <v>1.4</v>
      </c>
      <c r="E257" s="3">
        <v>300.34019999999998</v>
      </c>
    </row>
    <row r="258" spans="1:5">
      <c r="A258" s="1">
        <v>1914</v>
      </c>
      <c r="B258" s="3">
        <v>32.076799999999999</v>
      </c>
      <c r="C258" s="21">
        <v>3.0743999999999998</v>
      </c>
      <c r="D258" s="21">
        <v>1.4</v>
      </c>
      <c r="E258" s="3">
        <v>299.7878</v>
      </c>
    </row>
    <row r="259" spans="1:5">
      <c r="A259" s="1">
        <v>1915</v>
      </c>
      <c r="B259" s="3">
        <v>32.141800000000003</v>
      </c>
      <c r="C259" s="21">
        <v>3.0495999999999999</v>
      </c>
      <c r="D259" s="21">
        <v>1.4</v>
      </c>
      <c r="E259" s="3">
        <v>299.36520000000002</v>
      </c>
    </row>
    <row r="260" spans="1:5">
      <c r="A260" s="1">
        <v>1916</v>
      </c>
      <c r="B260" s="3">
        <v>32.184600000000003</v>
      </c>
      <c r="C260" s="21">
        <v>3.0232000000000001</v>
      </c>
      <c r="D260" s="21">
        <v>1.4</v>
      </c>
      <c r="E260" s="3">
        <v>299.0951</v>
      </c>
    </row>
    <row r="261" spans="1:5">
      <c r="A261" s="1">
        <v>1917</v>
      </c>
      <c r="B261" s="3">
        <v>32.200000000000003</v>
      </c>
      <c r="C261" s="21">
        <v>3</v>
      </c>
      <c r="D261" s="21">
        <v>1.4</v>
      </c>
      <c r="E261" s="3">
        <v>299</v>
      </c>
    </row>
    <row r="262" spans="1:5">
      <c r="A262" s="1">
        <v>1918</v>
      </c>
      <c r="B262" s="3">
        <v>32.137599999999999</v>
      </c>
      <c r="C262" s="21">
        <v>2.9767999999999999</v>
      </c>
      <c r="D262" s="21">
        <v>1.3895999999999999</v>
      </c>
      <c r="E262" s="3">
        <v>299.52</v>
      </c>
    </row>
    <row r="263" spans="1:5">
      <c r="A263" s="1">
        <v>1919</v>
      </c>
      <c r="B263" s="3">
        <v>31.988800000000001</v>
      </c>
      <c r="C263" s="21">
        <v>2.9504000000000001</v>
      </c>
      <c r="D263" s="21">
        <v>1.3648</v>
      </c>
      <c r="E263" s="3">
        <v>300.76</v>
      </c>
    </row>
    <row r="264" spans="1:5">
      <c r="A264" s="1">
        <v>1920</v>
      </c>
      <c r="B264" s="3">
        <v>31.811199999999999</v>
      </c>
      <c r="C264" s="21">
        <v>2.9256000000000002</v>
      </c>
      <c r="D264" s="21">
        <v>1.3351999999999999</v>
      </c>
      <c r="E264" s="3">
        <v>302.24</v>
      </c>
    </row>
    <row r="265" spans="1:5">
      <c r="A265" s="1">
        <v>1921</v>
      </c>
      <c r="B265" s="3">
        <v>31.662400000000002</v>
      </c>
      <c r="C265" s="21">
        <v>2.9072</v>
      </c>
      <c r="D265" s="21">
        <v>1.3104</v>
      </c>
      <c r="E265" s="3">
        <v>303.48</v>
      </c>
    </row>
    <row r="266" spans="1:5">
      <c r="A266" s="1">
        <v>1922</v>
      </c>
      <c r="B266" s="3">
        <v>31.6</v>
      </c>
      <c r="C266" s="21">
        <v>2.9</v>
      </c>
      <c r="D266" s="21">
        <v>1.3</v>
      </c>
      <c r="E266" s="3">
        <v>304</v>
      </c>
    </row>
    <row r="267" spans="1:5">
      <c r="A267" s="1">
        <v>1923</v>
      </c>
      <c r="B267" s="3">
        <v>32.078899999999997</v>
      </c>
      <c r="C267" s="21">
        <v>2.9104000000000001</v>
      </c>
      <c r="D267" s="21">
        <v>1.3311999999999999</v>
      </c>
      <c r="E267" s="3">
        <v>299.5</v>
      </c>
    </row>
    <row r="268" spans="1:5">
      <c r="A268" s="1">
        <v>1924</v>
      </c>
      <c r="B268" s="3">
        <v>33.252600000000001</v>
      </c>
      <c r="C268" s="21">
        <v>2.9352</v>
      </c>
      <c r="D268" s="21">
        <v>1.4056</v>
      </c>
      <c r="E268" s="3">
        <v>288.5</v>
      </c>
    </row>
    <row r="269" spans="1:5">
      <c r="A269" s="1">
        <v>1925</v>
      </c>
      <c r="B269" s="3">
        <v>34.726799999999997</v>
      </c>
      <c r="C269" s="21">
        <v>2.9647999999999999</v>
      </c>
      <c r="D269" s="21">
        <v>1.4944</v>
      </c>
      <c r="E269" s="3">
        <v>274.75</v>
      </c>
    </row>
    <row r="270" spans="1:5">
      <c r="A270" s="1">
        <v>1926</v>
      </c>
      <c r="B270" s="3">
        <v>36.107399999999998</v>
      </c>
      <c r="C270" s="21">
        <v>2.9895999999999998</v>
      </c>
      <c r="D270" s="21">
        <v>1.5688</v>
      </c>
      <c r="E270" s="3">
        <v>262</v>
      </c>
    </row>
    <row r="271" spans="1:5">
      <c r="A271" s="1">
        <v>1927</v>
      </c>
      <c r="B271" s="3">
        <v>37</v>
      </c>
      <c r="C271" s="21">
        <v>3</v>
      </c>
      <c r="D271" s="21">
        <v>1.6</v>
      </c>
      <c r="E271" s="3">
        <v>254</v>
      </c>
    </row>
    <row r="272" spans="1:5">
      <c r="A272" s="1">
        <v>1928</v>
      </c>
      <c r="B272" s="3">
        <v>37.487099999999998</v>
      </c>
      <c r="C272" s="21">
        <v>2.9834999999999998</v>
      </c>
      <c r="D272" s="21">
        <v>1.5895999999999999</v>
      </c>
      <c r="E272" s="3">
        <v>249.90209999999999</v>
      </c>
    </row>
    <row r="273" spans="1:5">
      <c r="A273" s="1">
        <v>1929</v>
      </c>
      <c r="B273" s="3">
        <v>37.9086</v>
      </c>
      <c r="C273" s="21">
        <v>2.9424000000000001</v>
      </c>
      <c r="D273" s="21">
        <v>1.5648</v>
      </c>
      <c r="E273" s="3">
        <v>246.3964</v>
      </c>
    </row>
    <row r="274" spans="1:5">
      <c r="A274" s="1">
        <v>1930</v>
      </c>
      <c r="B274" s="3">
        <v>38.256599999999999</v>
      </c>
      <c r="C274" s="21">
        <v>2.8896000000000002</v>
      </c>
      <c r="D274" s="21">
        <v>1.5351999999999999</v>
      </c>
      <c r="E274" s="3">
        <v>243.5395</v>
      </c>
    </row>
    <row r="275" spans="1:5">
      <c r="A275" s="1">
        <v>1931</v>
      </c>
      <c r="B275" s="3">
        <v>38.523099999999999</v>
      </c>
      <c r="C275" s="21">
        <v>2.8378999999999999</v>
      </c>
      <c r="D275" s="21">
        <v>1.5104</v>
      </c>
      <c r="E275" s="3">
        <v>241.38849999999999</v>
      </c>
    </row>
    <row r="276" spans="1:5">
      <c r="A276" s="1">
        <v>1932</v>
      </c>
      <c r="B276" s="3">
        <v>38.700000000000003</v>
      </c>
      <c r="C276" s="21">
        <v>2.8</v>
      </c>
      <c r="D276" s="21">
        <v>1.5</v>
      </c>
      <c r="E276" s="3">
        <v>240</v>
      </c>
    </row>
    <row r="277" spans="1:5">
      <c r="A277" s="1">
        <v>1933</v>
      </c>
      <c r="B277" s="3">
        <v>38.800800000000002</v>
      </c>
      <c r="C277" s="21">
        <v>2.7725</v>
      </c>
      <c r="D277" s="21">
        <v>1.5</v>
      </c>
      <c r="E277" s="3">
        <v>239.23310000000001</v>
      </c>
    </row>
    <row r="278" spans="1:5">
      <c r="A278" s="1">
        <v>1934</v>
      </c>
      <c r="B278" s="3">
        <v>38.863100000000003</v>
      </c>
      <c r="C278" s="21">
        <v>2.7456</v>
      </c>
      <c r="D278" s="21">
        <v>1.5</v>
      </c>
      <c r="E278" s="3">
        <v>238.7653</v>
      </c>
    </row>
    <row r="279" spans="1:5">
      <c r="A279" s="1">
        <v>1935</v>
      </c>
      <c r="B279" s="3">
        <v>38.914900000000003</v>
      </c>
      <c r="C279" s="21">
        <v>2.7223999999999999</v>
      </c>
      <c r="D279" s="21">
        <v>1.5</v>
      </c>
      <c r="E279" s="3">
        <v>238.38079999999999</v>
      </c>
    </row>
    <row r="280" spans="1:5">
      <c r="A280" s="1">
        <v>1936</v>
      </c>
      <c r="B280" s="3">
        <v>38.984499999999997</v>
      </c>
      <c r="C280" s="21">
        <v>2.7061000000000002</v>
      </c>
      <c r="D280" s="21">
        <v>1.5</v>
      </c>
      <c r="E280" s="3">
        <v>237.86429999999999</v>
      </c>
    </row>
    <row r="281" spans="1:5">
      <c r="A281" s="1">
        <v>1937</v>
      </c>
      <c r="B281" s="3">
        <v>39.1</v>
      </c>
      <c r="C281" s="21">
        <v>2.7</v>
      </c>
      <c r="D281" s="21">
        <v>1.5</v>
      </c>
      <c r="E281" s="3">
        <v>237</v>
      </c>
    </row>
    <row r="282" spans="1:5">
      <c r="A282" s="1">
        <v>1938</v>
      </c>
      <c r="B282" s="3">
        <v>39.565300000000001</v>
      </c>
      <c r="C282" s="21">
        <v>2.7</v>
      </c>
      <c r="D282" s="21">
        <v>1.5165</v>
      </c>
      <c r="E282" s="3">
        <v>233.44059999999999</v>
      </c>
    </row>
    <row r="283" spans="1:5">
      <c r="A283" s="1">
        <v>1939</v>
      </c>
      <c r="B283" s="3">
        <v>40.514400000000002</v>
      </c>
      <c r="C283" s="21">
        <v>2.7</v>
      </c>
      <c r="D283" s="21">
        <v>1.5576000000000001</v>
      </c>
      <c r="E283" s="3">
        <v>226.1738</v>
      </c>
    </row>
    <row r="284" spans="1:5">
      <c r="A284" s="1">
        <v>1940</v>
      </c>
      <c r="B284" s="3">
        <v>41.720799999999997</v>
      </c>
      <c r="C284" s="21">
        <v>2.7</v>
      </c>
      <c r="D284" s="21">
        <v>1.6104000000000001</v>
      </c>
      <c r="E284" s="3">
        <v>216.98670000000001</v>
      </c>
    </row>
    <row r="285" spans="1:5">
      <c r="A285" s="1">
        <v>1941</v>
      </c>
      <c r="B285" s="3">
        <v>42.958100000000002</v>
      </c>
      <c r="C285" s="21">
        <v>2.7</v>
      </c>
      <c r="D285" s="21">
        <v>1.6620999999999999</v>
      </c>
      <c r="E285" s="3">
        <v>207.66640000000001</v>
      </c>
    </row>
    <row r="286" spans="1:5">
      <c r="A286" s="1">
        <v>1942</v>
      </c>
      <c r="B286" s="3">
        <v>44</v>
      </c>
      <c r="C286" s="21">
        <v>2.7</v>
      </c>
      <c r="D286" s="21">
        <v>1.7</v>
      </c>
      <c r="E286" s="3">
        <v>200</v>
      </c>
    </row>
    <row r="287" spans="1:5">
      <c r="A287" s="1">
        <v>1943</v>
      </c>
      <c r="B287" s="3">
        <v>44.804600000000001</v>
      </c>
      <c r="C287" s="21">
        <v>2.6896</v>
      </c>
      <c r="D287" s="21">
        <v>1.7232000000000001</v>
      </c>
      <c r="E287" s="3">
        <v>194.2379</v>
      </c>
    </row>
    <row r="288" spans="1:5">
      <c r="A288" s="1">
        <v>1944</v>
      </c>
      <c r="B288" s="3">
        <v>45.527500000000003</v>
      </c>
      <c r="C288" s="21">
        <v>2.6648000000000001</v>
      </c>
      <c r="D288" s="21">
        <v>1.7416</v>
      </c>
      <c r="E288" s="3">
        <v>189.12610000000001</v>
      </c>
    </row>
    <row r="289" spans="1:5">
      <c r="A289" s="1">
        <v>1945</v>
      </c>
      <c r="B289" s="3">
        <v>46.238100000000003</v>
      </c>
      <c r="C289" s="21">
        <v>2.6352000000000002</v>
      </c>
      <c r="D289" s="21">
        <v>1.7584</v>
      </c>
      <c r="E289" s="3">
        <v>184.19550000000001</v>
      </c>
    </row>
    <row r="290" spans="1:5">
      <c r="A290" s="1">
        <v>1946</v>
      </c>
      <c r="B290" s="3">
        <v>47.005800000000001</v>
      </c>
      <c r="C290" s="21">
        <v>2.6103999999999998</v>
      </c>
      <c r="D290" s="21">
        <v>1.7767999999999999</v>
      </c>
      <c r="E290" s="3">
        <v>178.97649999999999</v>
      </c>
    </row>
    <row r="291" spans="1:5">
      <c r="A291" s="1">
        <v>1947</v>
      </c>
      <c r="B291" s="3">
        <v>47.9</v>
      </c>
      <c r="C291" s="21">
        <v>2.6</v>
      </c>
      <c r="D291" s="21">
        <v>1.8</v>
      </c>
      <c r="E291" s="3">
        <v>173</v>
      </c>
    </row>
    <row r="292" spans="1:5">
      <c r="A292" s="1">
        <v>1948</v>
      </c>
      <c r="B292" s="3">
        <v>49.088099999999997</v>
      </c>
      <c r="C292" s="21">
        <v>2.6</v>
      </c>
      <c r="D292" s="21">
        <v>1.8335999999999999</v>
      </c>
      <c r="E292" s="3">
        <v>165.2713</v>
      </c>
    </row>
    <row r="293" spans="1:5">
      <c r="A293" s="1">
        <v>1949</v>
      </c>
      <c r="B293" s="3">
        <v>50.551699999999997</v>
      </c>
      <c r="C293" s="21">
        <v>2.6</v>
      </c>
      <c r="D293" s="21">
        <v>1.8768</v>
      </c>
      <c r="E293" s="3">
        <v>155.9881</v>
      </c>
    </row>
    <row r="294" spans="1:5">
      <c r="A294" s="1">
        <v>1950</v>
      </c>
      <c r="B294" s="3">
        <v>52.081299999999999</v>
      </c>
      <c r="C294" s="21">
        <v>2.6</v>
      </c>
      <c r="D294" s="21">
        <v>1.9232</v>
      </c>
      <c r="E294" s="3">
        <v>146.4692</v>
      </c>
    </row>
    <row r="295" spans="1:5">
      <c r="A295" s="1">
        <v>1951</v>
      </c>
      <c r="B295" s="3">
        <v>53.467199999999998</v>
      </c>
      <c r="C295" s="21">
        <v>2.6</v>
      </c>
      <c r="D295" s="21">
        <v>1.9663999999999999</v>
      </c>
      <c r="E295" s="3">
        <v>138.0335</v>
      </c>
    </row>
    <row r="296" spans="1:5">
      <c r="A296" s="1">
        <v>1952</v>
      </c>
      <c r="B296" s="3">
        <v>54.5</v>
      </c>
      <c r="C296" s="21">
        <v>2.6</v>
      </c>
      <c r="D296" s="21">
        <v>2</v>
      </c>
      <c r="E296" s="3">
        <v>132</v>
      </c>
    </row>
    <row r="297" spans="1:5">
      <c r="A297" s="1">
        <v>1953</v>
      </c>
      <c r="B297" s="3">
        <v>55.237699999999997</v>
      </c>
      <c r="C297" s="21">
        <v>2.6103999999999998</v>
      </c>
      <c r="D297" s="21">
        <v>2.0274999999999999</v>
      </c>
      <c r="E297" s="3">
        <v>127.934</v>
      </c>
    </row>
    <row r="298" spans="1:5">
      <c r="A298" s="1">
        <v>1954</v>
      </c>
      <c r="B298" s="3">
        <v>55.881300000000003</v>
      </c>
      <c r="C298" s="21">
        <v>2.6352000000000002</v>
      </c>
      <c r="D298" s="21">
        <v>2.0543999999999998</v>
      </c>
      <c r="E298" s="3">
        <v>124.4735</v>
      </c>
    </row>
    <row r="299" spans="1:5">
      <c r="A299" s="1">
        <v>1955</v>
      </c>
      <c r="B299" s="3">
        <v>56.436199999999999</v>
      </c>
      <c r="C299" s="21">
        <v>2.6648000000000001</v>
      </c>
      <c r="D299" s="21">
        <v>2.0775999999999999</v>
      </c>
      <c r="E299" s="3">
        <v>121.54600000000001</v>
      </c>
    </row>
    <row r="300" spans="1:5">
      <c r="A300" s="1">
        <v>1956</v>
      </c>
      <c r="B300" s="3">
        <v>56.907299999999999</v>
      </c>
      <c r="C300" s="21">
        <v>2.6896</v>
      </c>
      <c r="D300" s="21">
        <v>2.0939000000000001</v>
      </c>
      <c r="E300" s="3">
        <v>119.07899999999999</v>
      </c>
    </row>
    <row r="301" spans="1:5">
      <c r="A301" s="1">
        <v>1957</v>
      </c>
      <c r="B301" s="3">
        <v>57.3</v>
      </c>
      <c r="C301" s="21">
        <v>2.7</v>
      </c>
      <c r="D301" s="21">
        <v>2.1</v>
      </c>
      <c r="E301" s="3">
        <v>117</v>
      </c>
    </row>
    <row r="302" spans="1:5">
      <c r="A302" s="1">
        <v>1958</v>
      </c>
      <c r="B302" s="3">
        <v>57.628500000000003</v>
      </c>
      <c r="C302" s="21">
        <v>2.6943999999999999</v>
      </c>
      <c r="D302" s="21">
        <v>2.1</v>
      </c>
      <c r="E302" s="3">
        <v>115.23350000000001</v>
      </c>
    </row>
    <row r="303" spans="1:5">
      <c r="A303" s="1">
        <v>1959</v>
      </c>
      <c r="B303" s="3">
        <v>57.911299999999997</v>
      </c>
      <c r="C303" s="21">
        <v>2.6791999999999998</v>
      </c>
      <c r="D303" s="21">
        <v>2.1</v>
      </c>
      <c r="E303" s="3">
        <v>113.71129999999999</v>
      </c>
    </row>
    <row r="304" spans="1:5">
      <c r="A304" s="1">
        <v>1960</v>
      </c>
      <c r="B304" s="3">
        <v>58.1599</v>
      </c>
      <c r="C304" s="21">
        <v>2.6568000000000001</v>
      </c>
      <c r="D304" s="21">
        <v>2.1</v>
      </c>
      <c r="E304" s="3">
        <v>112.3724</v>
      </c>
    </row>
    <row r="305" spans="1:5">
      <c r="A305" s="1">
        <v>1961</v>
      </c>
      <c r="B305" s="3">
        <v>58.3857</v>
      </c>
      <c r="C305" s="21">
        <v>2.6295999999999999</v>
      </c>
      <c r="D305" s="21">
        <v>2.1</v>
      </c>
      <c r="E305" s="3">
        <v>111.15560000000001</v>
      </c>
    </row>
    <row r="306" spans="1:5">
      <c r="A306" s="1">
        <v>1962</v>
      </c>
      <c r="B306" s="3">
        <v>58.6</v>
      </c>
      <c r="C306" s="21">
        <v>2.6</v>
      </c>
      <c r="D306" s="21">
        <v>2.1</v>
      </c>
      <c r="E306" s="3">
        <v>110</v>
      </c>
    </row>
    <row r="307" spans="1:5">
      <c r="B307" s="3"/>
      <c r="E307" s="3"/>
    </row>
    <row r="308" spans="1:5">
      <c r="A308" s="33" t="s">
        <v>13</v>
      </c>
      <c r="B308" s="3"/>
      <c r="E308" s="3"/>
    </row>
    <row r="309" spans="1:5">
      <c r="A309" s="33"/>
      <c r="B309" s="3"/>
      <c r="E309" s="3"/>
    </row>
    <row r="310" spans="1:5">
      <c r="A310" s="13" t="s">
        <v>73</v>
      </c>
      <c r="B310" s="7" t="s">
        <v>414</v>
      </c>
      <c r="C310" s="35" t="s">
        <v>418</v>
      </c>
      <c r="D310" s="35" t="s">
        <v>422</v>
      </c>
      <c r="E310" s="7" t="s">
        <v>426</v>
      </c>
    </row>
    <row r="311" spans="1:5">
      <c r="A311" s="1">
        <v>1897</v>
      </c>
      <c r="B311" s="3">
        <v>29.2</v>
      </c>
      <c r="C311" s="21">
        <v>3</v>
      </c>
      <c r="D311" s="21">
        <v>1.3</v>
      </c>
      <c r="E311" s="3">
        <v>308</v>
      </c>
    </row>
    <row r="312" spans="1:5">
      <c r="A312" s="1">
        <v>1898</v>
      </c>
      <c r="B312" s="3">
        <v>29.325199999999999</v>
      </c>
      <c r="C312" s="21">
        <v>2.9704000000000002</v>
      </c>
      <c r="D312" s="21">
        <v>1.3</v>
      </c>
      <c r="E312" s="3">
        <v>306.14400000000001</v>
      </c>
    </row>
    <row r="313" spans="1:5">
      <c r="A313" s="1">
        <v>1899</v>
      </c>
      <c r="B313" s="3">
        <v>29.449200000000001</v>
      </c>
      <c r="C313" s="21">
        <v>2.9432</v>
      </c>
      <c r="D313" s="21">
        <v>1.3</v>
      </c>
      <c r="E313" s="3">
        <v>304.35199999999998</v>
      </c>
    </row>
    <row r="314" spans="1:5">
      <c r="A314" s="1">
        <v>1900</v>
      </c>
      <c r="B314" s="3">
        <v>29.570499999999999</v>
      </c>
      <c r="C314" s="21">
        <v>2.9207999999999998</v>
      </c>
      <c r="D314" s="21">
        <v>1.3</v>
      </c>
      <c r="E314" s="3">
        <v>302.68799999999999</v>
      </c>
    </row>
    <row r="315" spans="1:5">
      <c r="A315" s="1">
        <v>1901</v>
      </c>
      <c r="B315" s="3">
        <v>29.687899999999999</v>
      </c>
      <c r="C315" s="21">
        <v>2.9056000000000002</v>
      </c>
      <c r="D315" s="21">
        <v>1.3</v>
      </c>
      <c r="E315" s="3">
        <v>301.21600000000001</v>
      </c>
    </row>
    <row r="316" spans="1:5">
      <c r="A316" s="1">
        <v>1902</v>
      </c>
      <c r="B316" s="3">
        <v>29.8</v>
      </c>
      <c r="C316" s="21">
        <v>2.9</v>
      </c>
      <c r="D316" s="21">
        <v>1.3</v>
      </c>
      <c r="E316" s="3">
        <v>300</v>
      </c>
    </row>
    <row r="317" spans="1:5">
      <c r="A317" s="1">
        <v>1903</v>
      </c>
      <c r="B317" s="3">
        <v>29.921800000000001</v>
      </c>
      <c r="C317" s="21">
        <v>2.9</v>
      </c>
      <c r="D317" s="21">
        <v>1.3</v>
      </c>
      <c r="E317" s="3">
        <v>298.90129999999999</v>
      </c>
    </row>
    <row r="318" spans="1:5">
      <c r="A318" s="1">
        <v>1904</v>
      </c>
      <c r="B318" s="3">
        <v>30.054500000000001</v>
      </c>
      <c r="C318" s="21">
        <v>2.9</v>
      </c>
      <c r="D318" s="21">
        <v>1.3</v>
      </c>
      <c r="E318" s="3">
        <v>297.82400000000001</v>
      </c>
    </row>
    <row r="319" spans="1:5">
      <c r="A319" s="1">
        <v>1905</v>
      </c>
      <c r="B319" s="3">
        <v>30.176400000000001</v>
      </c>
      <c r="C319" s="21">
        <v>2.9</v>
      </c>
      <c r="D319" s="21">
        <v>1.3</v>
      </c>
      <c r="E319" s="3">
        <v>296.89600000000002</v>
      </c>
    </row>
    <row r="320" spans="1:5">
      <c r="A320" s="1">
        <v>1906</v>
      </c>
      <c r="B320" s="3">
        <v>30.265499999999999</v>
      </c>
      <c r="C320" s="21">
        <v>2.9</v>
      </c>
      <c r="D320" s="21">
        <v>1.3</v>
      </c>
      <c r="E320" s="3">
        <v>296.24529999999999</v>
      </c>
    </row>
    <row r="321" spans="1:5">
      <c r="A321" s="1">
        <v>1907</v>
      </c>
      <c r="B321" s="3">
        <v>30.3</v>
      </c>
      <c r="C321" s="21">
        <v>2.9</v>
      </c>
      <c r="D321" s="21">
        <v>1.3</v>
      </c>
      <c r="E321" s="3">
        <v>296</v>
      </c>
    </row>
    <row r="322" spans="1:5">
      <c r="A322" s="1">
        <v>1908</v>
      </c>
      <c r="B322" s="3">
        <v>29.344799999999999</v>
      </c>
      <c r="C322" s="21">
        <v>2.8765000000000001</v>
      </c>
      <c r="D322" s="21">
        <v>1.2571000000000001</v>
      </c>
      <c r="E322" s="3">
        <v>307.53160000000003</v>
      </c>
    </row>
    <row r="323" spans="1:5">
      <c r="A323" s="1">
        <v>1909</v>
      </c>
      <c r="B323" s="3">
        <v>27.022500000000001</v>
      </c>
      <c r="C323" s="21">
        <v>2.8174000000000001</v>
      </c>
      <c r="D323" s="21">
        <v>1.1514</v>
      </c>
      <c r="E323" s="3">
        <v>335.6748</v>
      </c>
    </row>
    <row r="324" spans="1:5">
      <c r="A324" s="1">
        <v>1910</v>
      </c>
      <c r="B324" s="3">
        <v>24.1477</v>
      </c>
      <c r="C324" s="21">
        <v>2.7402000000000002</v>
      </c>
      <c r="D324" s="21">
        <v>1.0170999999999999</v>
      </c>
      <c r="E324" s="3">
        <v>370.75220000000002</v>
      </c>
    </row>
    <row r="325" spans="1:5">
      <c r="A325" s="1">
        <v>1911</v>
      </c>
      <c r="B325" s="3">
        <v>21.535299999999999</v>
      </c>
      <c r="C325" s="21">
        <v>2.6619000000000002</v>
      </c>
      <c r="D325" s="21">
        <v>0.88859999999999995</v>
      </c>
      <c r="E325" s="3">
        <v>403.08640000000003</v>
      </c>
    </row>
    <row r="326" spans="1:5">
      <c r="A326" s="1">
        <v>1912</v>
      </c>
      <c r="B326" s="3">
        <v>20</v>
      </c>
      <c r="C326" s="21">
        <v>2.6</v>
      </c>
      <c r="D326" s="21">
        <v>0.8</v>
      </c>
      <c r="E326" s="3">
        <v>423</v>
      </c>
    </row>
    <row r="327" spans="1:5">
      <c r="A327" s="1">
        <v>1913</v>
      </c>
      <c r="B327" s="3">
        <v>19.307099999999998</v>
      </c>
      <c r="C327" s="21">
        <v>2.5485000000000002</v>
      </c>
      <c r="D327" s="21">
        <v>0.74260000000000004</v>
      </c>
      <c r="E327" s="3">
        <v>433.13760000000002</v>
      </c>
    </row>
    <row r="328" spans="1:5">
      <c r="A328" s="1">
        <v>1914</v>
      </c>
      <c r="B328" s="3">
        <v>18.703499999999998</v>
      </c>
      <c r="C328" s="21">
        <v>2.4950000000000001</v>
      </c>
      <c r="D328" s="21">
        <v>0.6885</v>
      </c>
      <c r="E328" s="3">
        <v>442.15980000000002</v>
      </c>
    </row>
    <row r="329" spans="1:5">
      <c r="A329" s="1">
        <v>1915</v>
      </c>
      <c r="B329" s="3">
        <v>18.226299999999998</v>
      </c>
      <c r="C329" s="21">
        <v>2.4474</v>
      </c>
      <c r="D329" s="21">
        <v>0.64300000000000002</v>
      </c>
      <c r="E329" s="3">
        <v>449.41320000000002</v>
      </c>
    </row>
    <row r="330" spans="1:5">
      <c r="A330" s="1">
        <v>1916</v>
      </c>
      <c r="B330" s="3">
        <v>17.912800000000001</v>
      </c>
      <c r="C330" s="21">
        <v>2.4131</v>
      </c>
      <c r="D330" s="21">
        <v>0.61170000000000002</v>
      </c>
      <c r="E330" s="3">
        <v>454.24439999999998</v>
      </c>
    </row>
    <row r="331" spans="1:5">
      <c r="A331" s="1">
        <v>1917</v>
      </c>
      <c r="B331" s="3">
        <v>17.8</v>
      </c>
      <c r="C331" s="21">
        <v>2.4</v>
      </c>
      <c r="D331" s="21">
        <v>0.6</v>
      </c>
      <c r="E331" s="3">
        <v>456</v>
      </c>
    </row>
    <row r="332" spans="1:5">
      <c r="A332" s="1">
        <v>1918</v>
      </c>
      <c r="B332" s="3">
        <v>19.332000000000001</v>
      </c>
      <c r="C332" s="21">
        <v>2.4207999999999998</v>
      </c>
      <c r="D332" s="21">
        <v>0.66279999999999994</v>
      </c>
      <c r="E332" s="3">
        <v>436.93180000000001</v>
      </c>
    </row>
    <row r="333" spans="1:5">
      <c r="A333" s="1">
        <v>1919</v>
      </c>
      <c r="B333" s="3">
        <v>23.044</v>
      </c>
      <c r="C333" s="21">
        <v>2.4704000000000002</v>
      </c>
      <c r="D333" s="21">
        <v>0.8165</v>
      </c>
      <c r="E333" s="3">
        <v>390.91550000000001</v>
      </c>
    </row>
    <row r="334" spans="1:5">
      <c r="A334" s="1">
        <v>1920</v>
      </c>
      <c r="B334" s="3">
        <v>27.61</v>
      </c>
      <c r="C334" s="21">
        <v>2.5295999999999998</v>
      </c>
      <c r="D334" s="21">
        <v>1.0087999999999999</v>
      </c>
      <c r="E334" s="3">
        <v>334.73320000000001</v>
      </c>
    </row>
    <row r="335" spans="1:5">
      <c r="A335" s="1">
        <v>1921</v>
      </c>
      <c r="B335" s="3">
        <v>31.704000000000001</v>
      </c>
      <c r="C335" s="21">
        <v>2.5792000000000002</v>
      </c>
      <c r="D335" s="21">
        <v>1.1874</v>
      </c>
      <c r="E335" s="3">
        <v>285.16730000000001</v>
      </c>
    </row>
    <row r="336" spans="1:5">
      <c r="A336" s="1">
        <v>1922</v>
      </c>
      <c r="B336" s="3">
        <v>34</v>
      </c>
      <c r="C336" s="21">
        <v>2.6</v>
      </c>
      <c r="D336" s="21">
        <v>1.3</v>
      </c>
      <c r="E336" s="3">
        <v>259</v>
      </c>
    </row>
    <row r="337" spans="1:5">
      <c r="A337" s="1">
        <v>1923</v>
      </c>
      <c r="B337" s="3">
        <v>34.8904</v>
      </c>
      <c r="C337" s="21">
        <v>2.6</v>
      </c>
      <c r="D337" s="21">
        <v>1.3564000000000001</v>
      </c>
      <c r="E337" s="3">
        <v>250.78229999999999</v>
      </c>
    </row>
    <row r="338" spans="1:5">
      <c r="A338" s="1">
        <v>1924</v>
      </c>
      <c r="B338" s="3">
        <v>35.637300000000003</v>
      </c>
      <c r="C338" s="21">
        <v>2.6</v>
      </c>
      <c r="D338" s="21">
        <v>1.4024000000000001</v>
      </c>
      <c r="E338" s="3">
        <v>243.99539999999999</v>
      </c>
    </row>
    <row r="339" spans="1:5">
      <c r="A339" s="1">
        <v>1925</v>
      </c>
      <c r="B339" s="3">
        <v>36.219000000000001</v>
      </c>
      <c r="C339" s="21">
        <v>2.6</v>
      </c>
      <c r="D339" s="21">
        <v>1.4402999999999999</v>
      </c>
      <c r="E339" s="3">
        <v>238.8175</v>
      </c>
    </row>
    <row r="340" spans="1:5">
      <c r="A340" s="1">
        <v>1926</v>
      </c>
      <c r="B340" s="3">
        <v>36.613799999999998</v>
      </c>
      <c r="C340" s="21">
        <v>2.6</v>
      </c>
      <c r="D340" s="21">
        <v>1.4721</v>
      </c>
      <c r="E340" s="3">
        <v>235.4263</v>
      </c>
    </row>
    <row r="341" spans="1:5">
      <c r="A341" s="1">
        <v>1927</v>
      </c>
      <c r="B341" s="3">
        <v>36.799999999999997</v>
      </c>
      <c r="C341" s="21">
        <v>2.6</v>
      </c>
      <c r="D341" s="21">
        <v>1.5</v>
      </c>
      <c r="E341" s="3">
        <v>234</v>
      </c>
    </row>
    <row r="342" spans="1:5">
      <c r="A342" s="1">
        <v>1928</v>
      </c>
      <c r="B342" s="3">
        <v>36.856499999999997</v>
      </c>
      <c r="C342" s="21">
        <v>2.6234999999999999</v>
      </c>
      <c r="D342" s="21">
        <v>1.5226999999999999</v>
      </c>
      <c r="E342" s="3">
        <v>233.71180000000001</v>
      </c>
    </row>
    <row r="343" spans="1:5">
      <c r="A343" s="1">
        <v>1929</v>
      </c>
      <c r="B343" s="3">
        <v>36.887799999999999</v>
      </c>
      <c r="C343" s="21">
        <v>2.6825999999999999</v>
      </c>
      <c r="D343" s="21">
        <v>1.54</v>
      </c>
      <c r="E343" s="3">
        <v>233.55690000000001</v>
      </c>
    </row>
    <row r="344" spans="1:5">
      <c r="A344" s="1">
        <v>1930</v>
      </c>
      <c r="B344" s="3">
        <v>36.910899999999998</v>
      </c>
      <c r="C344" s="21">
        <v>2.7597999999999998</v>
      </c>
      <c r="D344" s="21">
        <v>1.556</v>
      </c>
      <c r="E344" s="3">
        <v>233.4461</v>
      </c>
    </row>
    <row r="345" spans="1:5">
      <c r="A345" s="1">
        <v>1931</v>
      </c>
      <c r="B345" s="3">
        <v>36.942599999999999</v>
      </c>
      <c r="C345" s="21">
        <v>2.8380999999999998</v>
      </c>
      <c r="D345" s="21">
        <v>1.5747</v>
      </c>
      <c r="E345" s="3">
        <v>233.2902</v>
      </c>
    </row>
    <row r="346" spans="1:5">
      <c r="A346" s="1">
        <v>1932</v>
      </c>
      <c r="B346" s="3">
        <v>37</v>
      </c>
      <c r="C346" s="21">
        <v>2.9</v>
      </c>
      <c r="D346" s="21">
        <v>1.6</v>
      </c>
      <c r="E346" s="3">
        <v>233</v>
      </c>
    </row>
    <row r="347" spans="1:5">
      <c r="A347" s="1">
        <v>1933</v>
      </c>
      <c r="B347" s="3">
        <v>37.333100000000002</v>
      </c>
      <c r="C347" s="21">
        <v>2.9451000000000001</v>
      </c>
      <c r="D347" s="21">
        <v>1.6427</v>
      </c>
      <c r="E347" s="3">
        <v>230.32669999999999</v>
      </c>
    </row>
    <row r="348" spans="1:5">
      <c r="A348" s="1">
        <v>1934</v>
      </c>
      <c r="B348" s="3">
        <v>38.052300000000002</v>
      </c>
      <c r="C348" s="21">
        <v>2.9857999999999998</v>
      </c>
      <c r="D348" s="21">
        <v>1.7041999999999999</v>
      </c>
      <c r="E348" s="3">
        <v>224.24469999999999</v>
      </c>
    </row>
    <row r="349" spans="1:5">
      <c r="A349" s="1">
        <v>1935</v>
      </c>
      <c r="B349" s="3">
        <v>38.965000000000003</v>
      </c>
      <c r="C349" s="21">
        <v>3.0238</v>
      </c>
      <c r="D349" s="21">
        <v>1.7742</v>
      </c>
      <c r="E349" s="3">
        <v>216.49930000000001</v>
      </c>
    </row>
    <row r="350" spans="1:5">
      <c r="A350" s="1">
        <v>1936</v>
      </c>
      <c r="B350" s="3">
        <v>39.878500000000003</v>
      </c>
      <c r="C350" s="21">
        <v>3.0613000000000001</v>
      </c>
      <c r="D350" s="21">
        <v>1.8429</v>
      </c>
      <c r="E350" s="3">
        <v>208.83590000000001</v>
      </c>
    </row>
    <row r="351" spans="1:5">
      <c r="A351" s="1">
        <v>1937</v>
      </c>
      <c r="B351" s="3">
        <v>40.6</v>
      </c>
      <c r="C351" s="21">
        <v>3.1</v>
      </c>
      <c r="D351" s="21">
        <v>1.9</v>
      </c>
      <c r="E351" s="3">
        <v>203</v>
      </c>
    </row>
    <row r="352" spans="1:5">
      <c r="A352" s="1">
        <v>1938</v>
      </c>
      <c r="B352" s="3">
        <v>41.094700000000003</v>
      </c>
      <c r="C352" s="21">
        <v>3.1421000000000001</v>
      </c>
      <c r="D352" s="21">
        <v>1.9438</v>
      </c>
      <c r="E352" s="3">
        <v>199.20580000000001</v>
      </c>
    </row>
    <row r="353" spans="1:5">
      <c r="A353" s="1">
        <v>1939</v>
      </c>
      <c r="B353" s="3">
        <v>41.502400000000002</v>
      </c>
      <c r="C353" s="21">
        <v>3.1863999999999999</v>
      </c>
      <c r="D353" s="21">
        <v>1.9819</v>
      </c>
      <c r="E353" s="3">
        <v>196.14599999999999</v>
      </c>
    </row>
    <row r="354" spans="1:5">
      <c r="A354" s="1">
        <v>1940</v>
      </c>
      <c r="B354" s="3">
        <v>41.892800000000001</v>
      </c>
      <c r="C354" s="21">
        <v>3.2296</v>
      </c>
      <c r="D354" s="21">
        <v>2.0181</v>
      </c>
      <c r="E354" s="3">
        <v>193.2833</v>
      </c>
    </row>
    <row r="355" spans="1:5">
      <c r="A355" s="1">
        <v>1941</v>
      </c>
      <c r="B355" s="3">
        <v>42.3354</v>
      </c>
      <c r="C355" s="21">
        <v>3.2685</v>
      </c>
      <c r="D355" s="21">
        <v>2.0562</v>
      </c>
      <c r="E355" s="3">
        <v>190.0804</v>
      </c>
    </row>
    <row r="356" spans="1:5">
      <c r="A356" s="1">
        <v>1942</v>
      </c>
      <c r="B356" s="3">
        <v>42.9</v>
      </c>
      <c r="C356" s="21">
        <v>3.3</v>
      </c>
      <c r="D356" s="21">
        <v>2.1</v>
      </c>
      <c r="E356" s="3">
        <v>186</v>
      </c>
    </row>
    <row r="357" spans="1:5">
      <c r="A357" s="1">
        <v>1943</v>
      </c>
      <c r="B357" s="3">
        <v>43.807899999999997</v>
      </c>
      <c r="C357" s="21">
        <v>3.3222999999999998</v>
      </c>
      <c r="D357" s="21">
        <v>2.1522999999999999</v>
      </c>
      <c r="E357" s="3">
        <v>179.58709999999999</v>
      </c>
    </row>
    <row r="358" spans="1:5">
      <c r="A358" s="1">
        <v>1944</v>
      </c>
      <c r="B358" s="3">
        <v>45.065100000000001</v>
      </c>
      <c r="C358" s="21">
        <v>3.339</v>
      </c>
      <c r="D358" s="21">
        <v>2.2113999999999998</v>
      </c>
      <c r="E358" s="3">
        <v>170.8792</v>
      </c>
    </row>
    <row r="359" spans="1:5">
      <c r="A359" s="1">
        <v>1945</v>
      </c>
      <c r="B359" s="3">
        <v>46.418399999999998</v>
      </c>
      <c r="C359" s="21">
        <v>3.3546</v>
      </c>
      <c r="D359" s="21">
        <v>2.2742</v>
      </c>
      <c r="E359" s="3">
        <v>161.57769999999999</v>
      </c>
    </row>
    <row r="360" spans="1:5">
      <c r="A360" s="1">
        <v>1946</v>
      </c>
      <c r="B360" s="3">
        <v>47.6145</v>
      </c>
      <c r="C360" s="21">
        <v>3.3734000000000002</v>
      </c>
      <c r="D360" s="21">
        <v>2.3380999999999998</v>
      </c>
      <c r="E360" s="3">
        <v>153.38409999999999</v>
      </c>
    </row>
    <row r="361" spans="1:5">
      <c r="A361" s="1">
        <v>1947</v>
      </c>
      <c r="B361" s="3">
        <v>48.4</v>
      </c>
      <c r="C361" s="21">
        <v>3.4</v>
      </c>
      <c r="D361" s="21">
        <v>2.4</v>
      </c>
      <c r="E361" s="3">
        <v>148</v>
      </c>
    </row>
    <row r="362" spans="1:5">
      <c r="A362" s="1">
        <v>1948</v>
      </c>
      <c r="B362" s="3">
        <v>48.8065</v>
      </c>
      <c r="C362" s="21">
        <v>3.4621</v>
      </c>
      <c r="D362" s="21">
        <v>2.4619</v>
      </c>
      <c r="E362" s="3">
        <v>145.18260000000001</v>
      </c>
    </row>
    <row r="363" spans="1:5">
      <c r="A363" s="1">
        <v>1949</v>
      </c>
      <c r="B363" s="3">
        <v>49.0886</v>
      </c>
      <c r="C363" s="21">
        <v>3.5638000000000001</v>
      </c>
      <c r="D363" s="21">
        <v>2.5257999999999998</v>
      </c>
      <c r="E363" s="3">
        <v>143.20240000000001</v>
      </c>
    </row>
    <row r="364" spans="1:5">
      <c r="A364" s="1">
        <v>1950</v>
      </c>
      <c r="B364" s="3">
        <v>49.327399999999997</v>
      </c>
      <c r="C364" s="21">
        <v>3.6745999999999999</v>
      </c>
      <c r="D364" s="21">
        <v>2.5886</v>
      </c>
      <c r="E364" s="3">
        <v>141.5309</v>
      </c>
    </row>
    <row r="365" spans="1:5">
      <c r="A365" s="1">
        <v>1951</v>
      </c>
      <c r="B365" s="3">
        <v>49.604100000000003</v>
      </c>
      <c r="C365" s="21">
        <v>3.7635000000000001</v>
      </c>
      <c r="D365" s="21">
        <v>2.6476999999999999</v>
      </c>
      <c r="E365" s="3">
        <v>139.6396</v>
      </c>
    </row>
    <row r="366" spans="1:5">
      <c r="A366" s="1">
        <v>1952</v>
      </c>
      <c r="B366" s="3">
        <v>50</v>
      </c>
      <c r="C366" s="21">
        <v>3.8</v>
      </c>
      <c r="D366" s="21">
        <v>2.7</v>
      </c>
      <c r="E366" s="3">
        <v>137</v>
      </c>
    </row>
    <row r="367" spans="1:5">
      <c r="A367" s="1">
        <v>1953</v>
      </c>
      <c r="B367" s="3">
        <v>50.696899999999999</v>
      </c>
      <c r="C367" s="21">
        <v>3.7896000000000001</v>
      </c>
      <c r="D367" s="21">
        <v>2.7473000000000001</v>
      </c>
      <c r="E367" s="3">
        <v>132.6283</v>
      </c>
    </row>
    <row r="368" spans="1:5">
      <c r="A368" s="1">
        <v>1954</v>
      </c>
      <c r="B368" s="3">
        <v>51.707599999999999</v>
      </c>
      <c r="C368" s="21">
        <v>3.7648000000000001</v>
      </c>
      <c r="D368" s="21">
        <v>2.7921999999999998</v>
      </c>
      <c r="E368" s="3">
        <v>126.55289999999999</v>
      </c>
    </row>
    <row r="369" spans="1:5">
      <c r="A369" s="1">
        <v>1955</v>
      </c>
      <c r="B369" s="3">
        <v>52.859900000000003</v>
      </c>
      <c r="C369" s="21">
        <v>3.7351999999999999</v>
      </c>
      <c r="D369" s="21">
        <v>2.8334000000000001</v>
      </c>
      <c r="E369" s="3">
        <v>119.7634</v>
      </c>
    </row>
    <row r="370" spans="1:5">
      <c r="A370" s="1">
        <v>1956</v>
      </c>
      <c r="B370" s="3">
        <v>53.981499999999997</v>
      </c>
      <c r="C370" s="21">
        <v>3.7103999999999999</v>
      </c>
      <c r="D370" s="21">
        <v>2.8698000000000001</v>
      </c>
      <c r="E370" s="3">
        <v>113.24930000000001</v>
      </c>
    </row>
    <row r="371" spans="1:5">
      <c r="A371" s="1">
        <v>1957</v>
      </c>
      <c r="B371" s="3">
        <v>54.9</v>
      </c>
      <c r="C371" s="21">
        <v>3.7</v>
      </c>
      <c r="D371" s="21">
        <v>2.9</v>
      </c>
      <c r="E371" s="3">
        <v>108</v>
      </c>
    </row>
    <row r="372" spans="1:5">
      <c r="A372" s="1">
        <v>1958</v>
      </c>
      <c r="B372" s="3">
        <v>55.643799999999999</v>
      </c>
      <c r="C372" s="21">
        <v>3.7</v>
      </c>
      <c r="D372" s="21">
        <v>2.9275000000000002</v>
      </c>
      <c r="E372" s="3">
        <v>103.8365</v>
      </c>
    </row>
    <row r="373" spans="1:5">
      <c r="A373" s="1">
        <v>1959</v>
      </c>
      <c r="B373" s="3">
        <v>56.344000000000001</v>
      </c>
      <c r="C373" s="21">
        <v>3.7</v>
      </c>
      <c r="D373" s="21">
        <v>2.9544000000000001</v>
      </c>
      <c r="E373" s="3">
        <v>99.9739</v>
      </c>
    </row>
    <row r="374" spans="1:5">
      <c r="A374" s="1">
        <v>1960</v>
      </c>
      <c r="B374" s="3">
        <v>56.982199999999999</v>
      </c>
      <c r="C374" s="21">
        <v>3.7</v>
      </c>
      <c r="D374" s="21">
        <v>2.9775999999999998</v>
      </c>
      <c r="E374" s="3">
        <v>96.492999999999995</v>
      </c>
    </row>
    <row r="375" spans="1:5">
      <c r="A375" s="1">
        <v>1961</v>
      </c>
      <c r="B375" s="3">
        <v>57.540300000000002</v>
      </c>
      <c r="C375" s="21">
        <v>3.7</v>
      </c>
      <c r="D375" s="21">
        <v>2.9939</v>
      </c>
      <c r="E375" s="3">
        <v>93.474699999999999</v>
      </c>
    </row>
    <row r="376" spans="1:5">
      <c r="A376" s="1">
        <v>1962</v>
      </c>
      <c r="B376" s="3">
        <v>58</v>
      </c>
      <c r="C376" s="21">
        <v>3.7</v>
      </c>
      <c r="D376" s="21">
        <v>3</v>
      </c>
      <c r="E376" s="3">
        <v>91</v>
      </c>
    </row>
    <row r="377" spans="1:5">
      <c r="A377" s="1">
        <v>1963</v>
      </c>
      <c r="B377" s="3">
        <v>58.365200000000002</v>
      </c>
      <c r="C377" s="21">
        <v>3.6939000000000002</v>
      </c>
      <c r="D377" s="21">
        <v>3</v>
      </c>
      <c r="E377" s="3">
        <v>89.031400000000005</v>
      </c>
    </row>
    <row r="378" spans="1:5">
      <c r="A378" s="1">
        <v>1964</v>
      </c>
      <c r="B378" s="3">
        <v>58.670499999999997</v>
      </c>
      <c r="C378" s="21">
        <v>3.6776</v>
      </c>
      <c r="D378" s="21">
        <v>3</v>
      </c>
      <c r="E378" s="3">
        <v>87.385300000000001</v>
      </c>
    </row>
    <row r="379" spans="1:5">
      <c r="A379" s="1">
        <v>1965</v>
      </c>
      <c r="B379" s="3">
        <v>58.943100000000001</v>
      </c>
      <c r="C379" s="21">
        <v>3.6543999999999999</v>
      </c>
      <c r="D379" s="21">
        <v>3</v>
      </c>
      <c r="E379" s="3">
        <v>85.923500000000004</v>
      </c>
    </row>
    <row r="380" spans="1:5">
      <c r="A380" s="1">
        <v>1966</v>
      </c>
      <c r="B380" s="3">
        <v>59.210500000000003</v>
      </c>
      <c r="C380" s="21">
        <v>3.6274999999999999</v>
      </c>
      <c r="D380" s="21">
        <v>3</v>
      </c>
      <c r="E380" s="3">
        <v>84.507800000000003</v>
      </c>
    </row>
    <row r="381" spans="1:5">
      <c r="A381" s="1">
        <v>1967</v>
      </c>
      <c r="B381" s="3">
        <v>59.5</v>
      </c>
      <c r="C381" s="21">
        <v>3.6</v>
      </c>
      <c r="D381" s="21">
        <v>3</v>
      </c>
      <c r="E381" s="3">
        <v>83</v>
      </c>
    </row>
    <row r="382" spans="1:5">
      <c r="A382" s="1">
        <v>1968</v>
      </c>
      <c r="B382" s="3">
        <v>59.814999999999998</v>
      </c>
      <c r="C382" s="21">
        <v>3.5716999999999999</v>
      </c>
      <c r="D382" s="21">
        <v>2.9948999999999999</v>
      </c>
      <c r="E382" s="3">
        <v>81.400000000000006</v>
      </c>
    </row>
    <row r="383" spans="1:5">
      <c r="A383" s="1">
        <v>1969</v>
      </c>
      <c r="B383" s="3">
        <v>60.137500000000003</v>
      </c>
      <c r="C383" s="21">
        <v>3.5392000000000001</v>
      </c>
      <c r="D383" s="21">
        <v>2.9807999999999999</v>
      </c>
      <c r="E383" s="3">
        <v>79.8</v>
      </c>
    </row>
    <row r="384" spans="1:5">
      <c r="A384" s="1">
        <v>1970</v>
      </c>
      <c r="B384" s="3">
        <v>60.462499999999999</v>
      </c>
      <c r="C384" s="21">
        <v>3.5007999999999999</v>
      </c>
      <c r="D384" s="21">
        <v>2.9592000000000001</v>
      </c>
      <c r="E384" s="3">
        <v>78.2</v>
      </c>
    </row>
    <row r="385" spans="1:5">
      <c r="A385" s="1">
        <v>1971</v>
      </c>
      <c r="B385" s="3">
        <v>60.784999999999997</v>
      </c>
      <c r="C385" s="21">
        <v>3.4548999999999999</v>
      </c>
      <c r="D385" s="21">
        <v>2.9317000000000002</v>
      </c>
      <c r="E385" s="3">
        <v>76.599999999999994</v>
      </c>
    </row>
    <row r="386" spans="1:5">
      <c r="A386" s="1">
        <v>1972</v>
      </c>
      <c r="B386" s="3">
        <v>61.1</v>
      </c>
      <c r="C386" s="21">
        <v>3.4</v>
      </c>
      <c r="D386" s="21">
        <v>2.9</v>
      </c>
      <c r="E386" s="3">
        <v>75</v>
      </c>
    </row>
    <row r="387" spans="1:5">
      <c r="A387" s="1">
        <v>1973</v>
      </c>
      <c r="B387" s="3">
        <v>61.406999999999996</v>
      </c>
      <c r="C387" s="21">
        <v>3.3231999999999999</v>
      </c>
      <c r="D387" s="21">
        <v>2.8479999999999999</v>
      </c>
      <c r="E387" s="3">
        <v>73.400000000000006</v>
      </c>
    </row>
    <row r="388" spans="1:5">
      <c r="A388" s="1">
        <v>1974</v>
      </c>
      <c r="B388" s="3">
        <v>61.709299999999999</v>
      </c>
      <c r="C388" s="21">
        <v>3.2176</v>
      </c>
      <c r="D388" s="21">
        <v>2.7639999999999998</v>
      </c>
      <c r="E388" s="3">
        <v>71.8</v>
      </c>
    </row>
    <row r="389" spans="1:5">
      <c r="A389" s="1">
        <v>1975</v>
      </c>
      <c r="B389" s="3">
        <v>62.008099999999999</v>
      </c>
      <c r="C389" s="21">
        <v>3.0903999999999998</v>
      </c>
      <c r="D389" s="21">
        <v>2.6560000000000001</v>
      </c>
      <c r="E389" s="3">
        <v>70.2</v>
      </c>
    </row>
    <row r="390" spans="1:5">
      <c r="A390" s="1">
        <v>1976</v>
      </c>
      <c r="B390" s="3">
        <v>62.304600000000001</v>
      </c>
      <c r="C390" s="21">
        <v>2.9487999999999999</v>
      </c>
      <c r="D390" s="21">
        <v>2.532</v>
      </c>
      <c r="E390" s="3">
        <v>68.599999999999994</v>
      </c>
    </row>
    <row r="391" spans="1:5">
      <c r="A391" s="1">
        <v>1977</v>
      </c>
      <c r="B391" s="3">
        <v>62.6</v>
      </c>
      <c r="C391" s="21">
        <v>2.8</v>
      </c>
      <c r="D391" s="21">
        <v>2.4</v>
      </c>
      <c r="E391" s="3">
        <v>67</v>
      </c>
    </row>
    <row r="392" spans="1:5">
      <c r="B392" s="3"/>
      <c r="E392" s="3"/>
    </row>
    <row r="393" spans="1:5">
      <c r="A393" s="36" t="s">
        <v>14</v>
      </c>
      <c r="B393" s="3"/>
      <c r="E393" s="3"/>
    </row>
    <row r="394" spans="1:5">
      <c r="B394" s="3"/>
      <c r="E394" s="3"/>
    </row>
    <row r="395" spans="1:5">
      <c r="A395" s="13" t="s">
        <v>73</v>
      </c>
      <c r="B395" s="7" t="s">
        <v>414</v>
      </c>
      <c r="C395" s="35" t="s">
        <v>418</v>
      </c>
      <c r="D395" s="35" t="s">
        <v>422</v>
      </c>
      <c r="E395" s="7" t="s">
        <v>426</v>
      </c>
    </row>
    <row r="396" spans="1:5">
      <c r="A396" s="1">
        <v>1902</v>
      </c>
      <c r="B396" s="3">
        <v>38.4</v>
      </c>
      <c r="C396" s="21">
        <v>2.9</v>
      </c>
      <c r="D396" s="21">
        <v>1.6</v>
      </c>
      <c r="E396" s="3">
        <v>221</v>
      </c>
    </row>
    <row r="397" spans="1:5">
      <c r="A397" s="1">
        <v>1903</v>
      </c>
      <c r="B397" s="3">
        <v>38.543799999999997</v>
      </c>
      <c r="C397" s="21">
        <v>2.9296000000000002</v>
      </c>
      <c r="D397" s="21">
        <v>1.6295999999999999</v>
      </c>
      <c r="E397" s="3">
        <v>219.89570000000001</v>
      </c>
    </row>
    <row r="398" spans="1:5">
      <c r="A398" s="1">
        <v>1904</v>
      </c>
      <c r="B398" s="3">
        <v>38.696599999999997</v>
      </c>
      <c r="C398" s="21">
        <v>2.9567999999999999</v>
      </c>
      <c r="D398" s="21">
        <v>1.6568000000000001</v>
      </c>
      <c r="E398" s="3">
        <v>218.7174</v>
      </c>
    </row>
    <row r="399" spans="1:5">
      <c r="A399" s="1">
        <v>1905</v>
      </c>
      <c r="B399" s="3">
        <v>38.8675</v>
      </c>
      <c r="C399" s="21">
        <v>2.9792000000000001</v>
      </c>
      <c r="D399" s="21">
        <v>1.6792</v>
      </c>
      <c r="E399" s="3">
        <v>217.3914</v>
      </c>
    </row>
    <row r="400" spans="1:5">
      <c r="A400" s="1">
        <v>1906</v>
      </c>
      <c r="B400" s="3">
        <v>39.0657</v>
      </c>
      <c r="C400" s="21">
        <v>2.9944000000000002</v>
      </c>
      <c r="D400" s="21">
        <v>1.6943999999999999</v>
      </c>
      <c r="E400" s="3">
        <v>215.84350000000001</v>
      </c>
    </row>
    <row r="401" spans="1:5">
      <c r="A401" s="1">
        <v>1907</v>
      </c>
      <c r="B401" s="3">
        <v>39.299999999999997</v>
      </c>
      <c r="C401" s="21">
        <v>3</v>
      </c>
      <c r="D401" s="21">
        <v>1.7</v>
      </c>
      <c r="E401" s="3">
        <v>214</v>
      </c>
    </row>
    <row r="402" spans="1:5">
      <c r="A402" s="1">
        <v>1908</v>
      </c>
      <c r="B402" s="3">
        <v>39.692300000000003</v>
      </c>
      <c r="C402" s="21">
        <v>2.9765000000000001</v>
      </c>
      <c r="D402" s="21">
        <v>1.7</v>
      </c>
      <c r="E402" s="3">
        <v>210.83779999999999</v>
      </c>
    </row>
    <row r="403" spans="1:5">
      <c r="A403" s="1">
        <v>1909</v>
      </c>
      <c r="B403" s="3">
        <v>40.258299999999998</v>
      </c>
      <c r="C403" s="21">
        <v>2.9174000000000002</v>
      </c>
      <c r="D403" s="21">
        <v>1.7</v>
      </c>
      <c r="E403" s="3">
        <v>206.21250000000001</v>
      </c>
    </row>
    <row r="404" spans="1:5">
      <c r="A404" s="1">
        <v>1910</v>
      </c>
      <c r="B404" s="3">
        <v>40.848199999999999</v>
      </c>
      <c r="C404" s="21">
        <v>2.8401999999999998</v>
      </c>
      <c r="D404" s="21">
        <v>1.7</v>
      </c>
      <c r="E404" s="3">
        <v>201.3683</v>
      </c>
    </row>
    <row r="405" spans="1:5">
      <c r="A405" s="1">
        <v>1911</v>
      </c>
      <c r="B405" s="3">
        <v>41.312100000000001</v>
      </c>
      <c r="C405" s="21">
        <v>2.7618999999999998</v>
      </c>
      <c r="D405" s="21">
        <v>1.7</v>
      </c>
      <c r="E405" s="3">
        <v>197.54939999999999</v>
      </c>
    </row>
    <row r="406" spans="1:5">
      <c r="A406" s="1">
        <v>1912</v>
      </c>
      <c r="B406" s="3">
        <v>41.5</v>
      </c>
      <c r="C406" s="21">
        <v>2.7</v>
      </c>
      <c r="D406" s="21">
        <v>1.7</v>
      </c>
      <c r="E406" s="3">
        <v>196</v>
      </c>
    </row>
    <row r="407" spans="1:5">
      <c r="A407" s="1">
        <v>1913</v>
      </c>
      <c r="B407" s="3">
        <v>41.302399999999999</v>
      </c>
      <c r="C407" s="21">
        <v>2.6562000000000001</v>
      </c>
      <c r="D407" s="21">
        <v>1.6835</v>
      </c>
      <c r="E407" s="3">
        <v>197.56</v>
      </c>
    </row>
    <row r="408" spans="1:5">
      <c r="A408" s="1">
        <v>1914</v>
      </c>
      <c r="B408" s="3">
        <v>40.831200000000003</v>
      </c>
      <c r="C408" s="21">
        <v>2.6181000000000001</v>
      </c>
      <c r="D408" s="21">
        <v>1.6424000000000001</v>
      </c>
      <c r="E408" s="3">
        <v>201.28</v>
      </c>
    </row>
    <row r="409" spans="1:5">
      <c r="A409" s="1">
        <v>1915</v>
      </c>
      <c r="B409" s="3">
        <v>40.268799999999999</v>
      </c>
      <c r="C409" s="21">
        <v>2.5819000000000001</v>
      </c>
      <c r="D409" s="21">
        <v>1.5895999999999999</v>
      </c>
      <c r="E409" s="3">
        <v>205.72</v>
      </c>
    </row>
    <row r="410" spans="1:5">
      <c r="A410" s="1">
        <v>1916</v>
      </c>
      <c r="B410" s="3">
        <v>39.797600000000003</v>
      </c>
      <c r="C410" s="21">
        <v>2.5438000000000001</v>
      </c>
      <c r="D410" s="21">
        <v>1.5379</v>
      </c>
      <c r="E410" s="3">
        <v>209.44</v>
      </c>
    </row>
    <row r="411" spans="1:5">
      <c r="A411" s="1">
        <v>1917</v>
      </c>
      <c r="B411" s="3">
        <v>39.6</v>
      </c>
      <c r="C411" s="21">
        <v>2.5</v>
      </c>
      <c r="D411" s="21">
        <v>1.5</v>
      </c>
      <c r="E411" s="3">
        <v>211</v>
      </c>
    </row>
    <row r="412" spans="1:5">
      <c r="A412" s="1">
        <v>1918</v>
      </c>
      <c r="B412" s="3">
        <v>39.786200000000001</v>
      </c>
      <c r="C412" s="21">
        <v>2.4477000000000002</v>
      </c>
      <c r="D412" s="21">
        <v>1.4757</v>
      </c>
      <c r="E412" s="3">
        <v>209.53389999999999</v>
      </c>
    </row>
    <row r="413" spans="1:5">
      <c r="A413" s="1">
        <v>1919</v>
      </c>
      <c r="B413" s="3">
        <v>40.278599999999997</v>
      </c>
      <c r="C413" s="21">
        <v>2.3885999999999998</v>
      </c>
      <c r="D413" s="21">
        <v>1.4552</v>
      </c>
      <c r="E413" s="3">
        <v>205.68180000000001</v>
      </c>
    </row>
    <row r="414" spans="1:5">
      <c r="A414" s="1">
        <v>1920</v>
      </c>
      <c r="B414" s="3">
        <v>40.977899999999998</v>
      </c>
      <c r="C414" s="21">
        <v>2.3258000000000001</v>
      </c>
      <c r="D414" s="21">
        <v>1.4368000000000001</v>
      </c>
      <c r="E414" s="3">
        <v>200.2627</v>
      </c>
    </row>
    <row r="415" spans="1:5">
      <c r="A415" s="1">
        <v>1921</v>
      </c>
      <c r="B415" s="3">
        <v>41.784799999999997</v>
      </c>
      <c r="C415" s="21">
        <v>2.2618999999999998</v>
      </c>
      <c r="D415" s="21">
        <v>1.4189000000000001</v>
      </c>
      <c r="E415" s="3">
        <v>194.09569999999999</v>
      </c>
    </row>
    <row r="416" spans="1:5">
      <c r="A416" s="1">
        <v>1922</v>
      </c>
      <c r="B416" s="3">
        <v>42.6</v>
      </c>
      <c r="C416" s="21">
        <v>2.2000000000000002</v>
      </c>
      <c r="D416" s="21">
        <v>1.4</v>
      </c>
      <c r="E416" s="3">
        <v>188</v>
      </c>
    </row>
    <row r="417" spans="1:5">
      <c r="A417" s="1">
        <v>1923</v>
      </c>
      <c r="B417" s="3">
        <v>43.564799999999998</v>
      </c>
      <c r="C417" s="21">
        <v>2.1303999999999998</v>
      </c>
      <c r="D417" s="21">
        <v>1.3768</v>
      </c>
      <c r="E417" s="3">
        <v>181.1139</v>
      </c>
    </row>
    <row r="418" spans="1:5">
      <c r="A418" s="1">
        <v>1924</v>
      </c>
      <c r="B418" s="3">
        <v>44.779000000000003</v>
      </c>
      <c r="C418" s="21">
        <v>2.0512000000000001</v>
      </c>
      <c r="D418" s="21">
        <v>1.3504</v>
      </c>
      <c r="E418" s="3">
        <v>172.7261</v>
      </c>
    </row>
    <row r="419" spans="1:5">
      <c r="A419" s="1">
        <v>1925</v>
      </c>
      <c r="B419" s="3">
        <v>46.0807</v>
      </c>
      <c r="C419" s="21">
        <v>1.9767999999999999</v>
      </c>
      <c r="D419" s="21">
        <v>1.3255999999999999</v>
      </c>
      <c r="E419" s="3">
        <v>163.88140000000001</v>
      </c>
    </row>
    <row r="420" spans="1:5">
      <c r="A420" s="1">
        <v>1926</v>
      </c>
      <c r="B420" s="3">
        <v>47.308300000000003</v>
      </c>
      <c r="C420" s="21">
        <v>1.9216</v>
      </c>
      <c r="D420" s="21">
        <v>1.3071999999999999</v>
      </c>
      <c r="E420" s="3">
        <v>155.62450000000001</v>
      </c>
    </row>
    <row r="421" spans="1:5">
      <c r="A421" s="1">
        <v>1927</v>
      </c>
      <c r="B421" s="3">
        <v>48.3</v>
      </c>
      <c r="C421" s="21">
        <v>1.9</v>
      </c>
      <c r="D421" s="21">
        <v>1.3</v>
      </c>
      <c r="E421" s="3">
        <v>149</v>
      </c>
    </row>
    <row r="422" spans="1:5">
      <c r="A422" s="1">
        <v>1928</v>
      </c>
      <c r="B422" s="3">
        <v>49.086399999999998</v>
      </c>
      <c r="C422" s="21">
        <v>1.9072</v>
      </c>
      <c r="D422" s="21">
        <v>1.3165</v>
      </c>
      <c r="E422" s="3">
        <v>143.7551</v>
      </c>
    </row>
    <row r="423" spans="1:5">
      <c r="A423" s="1">
        <v>1929</v>
      </c>
      <c r="B423" s="3">
        <v>49.8035</v>
      </c>
      <c r="C423" s="21">
        <v>1.9256</v>
      </c>
      <c r="D423" s="21">
        <v>1.3575999999999999</v>
      </c>
      <c r="E423" s="3">
        <v>138.97739999999999</v>
      </c>
    </row>
    <row r="424" spans="1:5">
      <c r="A424" s="1">
        <v>1930</v>
      </c>
      <c r="B424" s="3">
        <v>50.447400000000002</v>
      </c>
      <c r="C424" s="21">
        <v>1.9503999999999999</v>
      </c>
      <c r="D424" s="21">
        <v>1.4104000000000001</v>
      </c>
      <c r="E424" s="3">
        <v>134.72219999999999</v>
      </c>
    </row>
    <row r="425" spans="1:5">
      <c r="A425" s="1">
        <v>1931</v>
      </c>
      <c r="B425" s="3">
        <v>51.014200000000002</v>
      </c>
      <c r="C425" s="21">
        <v>1.9767999999999999</v>
      </c>
      <c r="D425" s="21">
        <v>1.4621</v>
      </c>
      <c r="E425" s="3">
        <v>131.0446</v>
      </c>
    </row>
    <row r="426" spans="1:5">
      <c r="A426" s="1">
        <v>1932</v>
      </c>
      <c r="B426" s="3">
        <v>51.5</v>
      </c>
      <c r="C426" s="21">
        <v>2</v>
      </c>
      <c r="D426" s="21">
        <v>1.5</v>
      </c>
      <c r="E426" s="3">
        <v>128</v>
      </c>
    </row>
    <row r="427" spans="1:5">
      <c r="A427" s="1">
        <v>1933</v>
      </c>
      <c r="B427" s="3">
        <v>51.880699999999997</v>
      </c>
      <c r="C427" s="21">
        <v>2.02</v>
      </c>
      <c r="D427" s="21">
        <v>1.5232000000000001</v>
      </c>
      <c r="E427" s="3">
        <v>125.69280000000001</v>
      </c>
    </row>
    <row r="428" spans="1:5">
      <c r="A428" s="1">
        <v>1934</v>
      </c>
      <c r="B428" s="3">
        <v>52.177100000000003</v>
      </c>
      <c r="C428" s="21">
        <v>2.04</v>
      </c>
      <c r="D428" s="21">
        <v>1.5416000000000001</v>
      </c>
      <c r="E428" s="3">
        <v>123.9301</v>
      </c>
    </row>
    <row r="429" spans="1:5">
      <c r="A429" s="1">
        <v>1935</v>
      </c>
      <c r="B429" s="3">
        <v>52.453200000000002</v>
      </c>
      <c r="C429" s="21">
        <v>2.06</v>
      </c>
      <c r="D429" s="21">
        <v>1.5584</v>
      </c>
      <c r="E429" s="3">
        <v>122.321</v>
      </c>
    </row>
    <row r="430" spans="1:5">
      <c r="A430" s="1">
        <v>1936</v>
      </c>
      <c r="B430" s="3">
        <v>52.7729</v>
      </c>
      <c r="C430" s="21">
        <v>2.08</v>
      </c>
      <c r="D430" s="21">
        <v>1.5768</v>
      </c>
      <c r="E430" s="3">
        <v>120.4746</v>
      </c>
    </row>
    <row r="431" spans="1:5">
      <c r="A431" s="1">
        <v>1937</v>
      </c>
      <c r="B431" s="3">
        <v>53.2</v>
      </c>
      <c r="C431" s="21">
        <v>2.1</v>
      </c>
      <c r="D431" s="21">
        <v>1.6</v>
      </c>
      <c r="E431" s="3">
        <v>118</v>
      </c>
    </row>
    <row r="432" spans="1:5">
      <c r="A432" s="1">
        <v>1938</v>
      </c>
      <c r="B432" s="3">
        <v>53.856499999999997</v>
      </c>
      <c r="C432" s="21">
        <v>2.1232000000000002</v>
      </c>
      <c r="D432" s="21">
        <v>1.6378999999999999</v>
      </c>
      <c r="E432" s="3">
        <v>114.2187</v>
      </c>
    </row>
    <row r="433" spans="1:5">
      <c r="A433" s="1">
        <v>1939</v>
      </c>
      <c r="B433" s="3">
        <v>54.759</v>
      </c>
      <c r="C433" s="21">
        <v>2.1496</v>
      </c>
      <c r="D433" s="21">
        <v>1.6896</v>
      </c>
      <c r="E433" s="3">
        <v>109.07899999999999</v>
      </c>
    </row>
    <row r="434" spans="1:5">
      <c r="A434" s="1">
        <v>1940</v>
      </c>
      <c r="B434" s="3">
        <v>55.813299999999998</v>
      </c>
      <c r="C434" s="21">
        <v>2.1743999999999999</v>
      </c>
      <c r="D434" s="21">
        <v>1.7423999999999999</v>
      </c>
      <c r="E434" s="3">
        <v>103.1298</v>
      </c>
    </row>
    <row r="435" spans="1:5">
      <c r="A435" s="1">
        <v>1941</v>
      </c>
      <c r="B435" s="3">
        <v>56.924999999999997</v>
      </c>
      <c r="C435" s="21">
        <v>2.1928000000000001</v>
      </c>
      <c r="D435" s="21">
        <v>1.7835000000000001</v>
      </c>
      <c r="E435" s="3">
        <v>96.920400000000001</v>
      </c>
    </row>
    <row r="436" spans="1:5">
      <c r="A436" s="1">
        <v>1942</v>
      </c>
      <c r="B436" s="3">
        <v>58</v>
      </c>
      <c r="C436" s="21">
        <v>2.2000000000000002</v>
      </c>
      <c r="D436" s="21">
        <v>1.8</v>
      </c>
      <c r="E436" s="3">
        <v>91</v>
      </c>
    </row>
    <row r="437" spans="1:5">
      <c r="A437" s="1">
        <v>1943</v>
      </c>
      <c r="B437" s="3">
        <v>59.079900000000002</v>
      </c>
      <c r="C437" s="21">
        <v>2.1791999999999998</v>
      </c>
      <c r="D437" s="21">
        <v>1.8</v>
      </c>
      <c r="E437" s="3">
        <v>85.139200000000002</v>
      </c>
    </row>
    <row r="438" spans="1:5">
      <c r="A438" s="1">
        <v>1944</v>
      </c>
      <c r="B438" s="3">
        <v>60.229500000000002</v>
      </c>
      <c r="C438" s="21">
        <v>2.1295999999999999</v>
      </c>
      <c r="D438" s="21">
        <v>1.8</v>
      </c>
      <c r="E438" s="3">
        <v>78.969099999999997</v>
      </c>
    </row>
    <row r="439" spans="1:5">
      <c r="A439" s="1">
        <v>1945</v>
      </c>
      <c r="B439" s="3">
        <v>61.389200000000002</v>
      </c>
      <c r="C439" s="21">
        <v>2.0703999999999998</v>
      </c>
      <c r="D439" s="21">
        <v>1.8</v>
      </c>
      <c r="E439" s="3">
        <v>72.829400000000007</v>
      </c>
    </row>
    <row r="440" spans="1:5">
      <c r="A440" s="1">
        <v>1946</v>
      </c>
      <c r="B440" s="3">
        <v>62.499200000000002</v>
      </c>
      <c r="C440" s="21">
        <v>2.0207999999999999</v>
      </c>
      <c r="D440" s="21">
        <v>1.8</v>
      </c>
      <c r="E440" s="3">
        <v>67.059799999999996</v>
      </c>
    </row>
    <row r="441" spans="1:5">
      <c r="A441" s="1">
        <v>1947</v>
      </c>
      <c r="B441" s="3">
        <v>63.5</v>
      </c>
      <c r="C441" s="21">
        <v>2</v>
      </c>
      <c r="D441" s="21">
        <v>1.8</v>
      </c>
      <c r="E441" s="3">
        <v>62</v>
      </c>
    </row>
    <row r="442" spans="1:5">
      <c r="A442" s="1">
        <v>1948</v>
      </c>
      <c r="B442" s="3">
        <v>64.442499999999995</v>
      </c>
      <c r="C442" s="21">
        <v>2</v>
      </c>
      <c r="D442" s="21">
        <v>1.8104</v>
      </c>
      <c r="E442" s="3">
        <v>57.377200000000002</v>
      </c>
    </row>
    <row r="443" spans="1:5">
      <c r="A443" s="1">
        <v>1949</v>
      </c>
      <c r="B443" s="3">
        <v>65.375799999999998</v>
      </c>
      <c r="C443" s="21">
        <v>2</v>
      </c>
      <c r="D443" s="21">
        <v>1.8351999999999999</v>
      </c>
      <c r="E443" s="3">
        <v>52.881500000000003</v>
      </c>
    </row>
    <row r="444" spans="1:5">
      <c r="A444" s="1">
        <v>1950</v>
      </c>
      <c r="B444" s="3">
        <v>66.238</v>
      </c>
      <c r="C444" s="21">
        <v>2</v>
      </c>
      <c r="D444" s="21">
        <v>1.8648</v>
      </c>
      <c r="E444" s="3">
        <v>48.7973</v>
      </c>
    </row>
    <row r="445" spans="1:5">
      <c r="A445" s="1">
        <v>1951</v>
      </c>
      <c r="B445" s="3">
        <v>66.966700000000003</v>
      </c>
      <c r="C445" s="21">
        <v>2</v>
      </c>
      <c r="D445" s="21">
        <v>1.8895999999999999</v>
      </c>
      <c r="E445" s="3">
        <v>45.408700000000003</v>
      </c>
    </row>
    <row r="446" spans="1:5">
      <c r="A446" s="1">
        <v>1952</v>
      </c>
      <c r="B446" s="3">
        <v>67.5</v>
      </c>
      <c r="C446" s="21">
        <v>2</v>
      </c>
      <c r="D446" s="21">
        <v>1.9</v>
      </c>
      <c r="E446" s="3">
        <v>43</v>
      </c>
    </row>
    <row r="447" spans="1:5">
      <c r="A447" s="1">
        <v>1953</v>
      </c>
      <c r="B447" s="3">
        <v>67.869699999999995</v>
      </c>
      <c r="C447" s="21">
        <v>1.9896</v>
      </c>
      <c r="D447" s="21">
        <v>1.8895999999999999</v>
      </c>
      <c r="E447" s="3">
        <v>41.383200000000002</v>
      </c>
    </row>
    <row r="448" spans="1:5">
      <c r="A448" s="1">
        <v>1954</v>
      </c>
      <c r="B448" s="3">
        <v>68.167400000000001</v>
      </c>
      <c r="C448" s="21">
        <v>1.9648000000000001</v>
      </c>
      <c r="D448" s="21">
        <v>1.8648</v>
      </c>
      <c r="E448" s="3">
        <v>40.098399999999998</v>
      </c>
    </row>
    <row r="449" spans="1:5">
      <c r="A449" s="1">
        <v>1955</v>
      </c>
      <c r="B449" s="3">
        <v>68.420199999999994</v>
      </c>
      <c r="C449" s="21">
        <v>1.9352</v>
      </c>
      <c r="D449" s="21">
        <v>1.8351999999999999</v>
      </c>
      <c r="E449" s="3">
        <v>39.021900000000002</v>
      </c>
    </row>
    <row r="450" spans="1:5">
      <c r="A450" s="1">
        <v>1956</v>
      </c>
      <c r="B450" s="3">
        <v>68.6554</v>
      </c>
      <c r="C450" s="21">
        <v>1.9104000000000001</v>
      </c>
      <c r="D450" s="21">
        <v>1.8104</v>
      </c>
      <c r="E450" s="3">
        <v>38.030299999999997</v>
      </c>
    </row>
    <row r="451" spans="1:5">
      <c r="A451" s="1">
        <v>1957</v>
      </c>
      <c r="B451" s="3">
        <v>68.900000000000006</v>
      </c>
      <c r="C451" s="21">
        <v>1.9</v>
      </c>
      <c r="D451" s="21">
        <v>1.8</v>
      </c>
      <c r="E451" s="3">
        <v>37</v>
      </c>
    </row>
    <row r="452" spans="1:5">
      <c r="A452" s="1">
        <v>1958</v>
      </c>
      <c r="B452" s="3">
        <v>69.157300000000006</v>
      </c>
      <c r="C452" s="21">
        <v>1.952</v>
      </c>
      <c r="D452" s="21">
        <v>1.8520000000000001</v>
      </c>
      <c r="E452" s="3">
        <v>35.923999999999999</v>
      </c>
    </row>
    <row r="453" spans="1:5">
      <c r="A453" s="1">
        <v>1959</v>
      </c>
      <c r="B453" s="3">
        <v>69.409700000000001</v>
      </c>
      <c r="C453" s="21">
        <v>2.0760000000000001</v>
      </c>
      <c r="D453" s="21">
        <v>1.976</v>
      </c>
      <c r="E453" s="3">
        <v>34.8812</v>
      </c>
    </row>
    <row r="454" spans="1:5">
      <c r="A454" s="1">
        <v>1960</v>
      </c>
      <c r="B454" s="3">
        <v>69.653499999999994</v>
      </c>
      <c r="C454" s="21">
        <v>2.2240000000000002</v>
      </c>
      <c r="D454" s="21">
        <v>2.1240000000000001</v>
      </c>
      <c r="E454" s="3">
        <v>33.876399999999997</v>
      </c>
    </row>
    <row r="455" spans="1:5">
      <c r="A455" s="1">
        <v>1961</v>
      </c>
      <c r="B455" s="3">
        <v>69.884900000000002</v>
      </c>
      <c r="C455" s="21">
        <v>2.3479999999999999</v>
      </c>
      <c r="D455" s="21">
        <v>2.2480000000000002</v>
      </c>
      <c r="E455" s="3">
        <v>32.914299999999997</v>
      </c>
    </row>
    <row r="456" spans="1:5">
      <c r="A456" s="1">
        <v>1962</v>
      </c>
      <c r="B456" s="3">
        <v>70.099999999999994</v>
      </c>
      <c r="C456" s="21">
        <v>2.4</v>
      </c>
      <c r="D456" s="21">
        <v>2.2999999999999998</v>
      </c>
      <c r="E456" s="3">
        <v>32</v>
      </c>
    </row>
    <row r="457" spans="1:5">
      <c r="A457" s="1">
        <v>1963</v>
      </c>
      <c r="B457" s="3">
        <v>70.298500000000004</v>
      </c>
      <c r="C457" s="21">
        <v>2.4</v>
      </c>
      <c r="D457" s="21">
        <v>2.2999999999999998</v>
      </c>
      <c r="E457" s="3">
        <v>31.135999999999999</v>
      </c>
    </row>
    <row r="458" spans="1:5">
      <c r="A458" s="1">
        <v>1964</v>
      </c>
      <c r="B458" s="3">
        <v>70.484700000000004</v>
      </c>
      <c r="C458" s="21">
        <v>2.4</v>
      </c>
      <c r="D458" s="21">
        <v>2.2999999999999998</v>
      </c>
      <c r="E458" s="3">
        <v>30.314699999999998</v>
      </c>
    </row>
    <row r="459" spans="1:5">
      <c r="A459" s="1">
        <v>1965</v>
      </c>
      <c r="B459" s="3">
        <v>70.661600000000007</v>
      </c>
      <c r="C459" s="21">
        <v>2.4</v>
      </c>
      <c r="D459" s="21">
        <v>2.2999999999999998</v>
      </c>
      <c r="E459" s="3">
        <v>29.525300000000001</v>
      </c>
    </row>
    <row r="460" spans="1:5">
      <c r="A460" s="1">
        <v>1966</v>
      </c>
      <c r="B460" s="3">
        <v>70.832300000000004</v>
      </c>
      <c r="C460" s="21">
        <v>2.4</v>
      </c>
      <c r="D460" s="21">
        <v>2.2999999999999998</v>
      </c>
      <c r="E460" s="3">
        <v>28.757300000000001</v>
      </c>
    </row>
    <row r="461" spans="1:5">
      <c r="A461" s="1">
        <v>1967</v>
      </c>
      <c r="B461" s="3">
        <v>71</v>
      </c>
      <c r="C461" s="21">
        <v>2.4</v>
      </c>
      <c r="D461" s="21">
        <v>2.2999999999999998</v>
      </c>
      <c r="E461" s="3">
        <v>28</v>
      </c>
    </row>
    <row r="462" spans="1:5">
      <c r="B462" s="3"/>
      <c r="E462" s="3"/>
    </row>
    <row r="463" spans="1:5">
      <c r="A463" s="36" t="s">
        <v>431</v>
      </c>
      <c r="B463" s="3"/>
      <c r="E463" s="3"/>
    </row>
    <row r="464" spans="1:5">
      <c r="B464" s="3"/>
      <c r="E464" s="3"/>
    </row>
    <row r="465" spans="1:5">
      <c r="A465" s="13" t="s">
        <v>73</v>
      </c>
      <c r="B465" s="7" t="s">
        <v>414</v>
      </c>
      <c r="C465" s="35" t="s">
        <v>418</v>
      </c>
      <c r="D465" s="35" t="s">
        <v>422</v>
      </c>
      <c r="E465" s="7" t="s">
        <v>426</v>
      </c>
    </row>
    <row r="466" spans="1:5">
      <c r="A466" s="1">
        <v>1887</v>
      </c>
      <c r="B466" s="3">
        <v>30.6</v>
      </c>
      <c r="C466" s="21">
        <v>3</v>
      </c>
      <c r="D466" s="21">
        <v>1.3</v>
      </c>
      <c r="E466" s="3">
        <v>314</v>
      </c>
    </row>
    <row r="467" spans="1:5">
      <c r="A467" s="1">
        <v>1888</v>
      </c>
      <c r="B467" s="3">
        <v>31.724799999999998</v>
      </c>
      <c r="C467" s="21">
        <v>3</v>
      </c>
      <c r="D467" s="21">
        <v>1.3592</v>
      </c>
      <c r="E467" s="3">
        <v>303.34399999999999</v>
      </c>
    </row>
    <row r="468" spans="1:5">
      <c r="A468" s="1">
        <v>1889</v>
      </c>
      <c r="B468" s="3">
        <v>32.758400000000002</v>
      </c>
      <c r="C468" s="21">
        <v>3</v>
      </c>
      <c r="D468" s="21">
        <v>1.4136</v>
      </c>
      <c r="E468" s="3">
        <v>293.55200000000002</v>
      </c>
    </row>
    <row r="469" spans="1:5">
      <c r="A469" s="1">
        <v>1890</v>
      </c>
      <c r="B469" s="3">
        <v>33.6096</v>
      </c>
      <c r="C469" s="21">
        <v>3</v>
      </c>
      <c r="D469" s="21">
        <v>1.4583999999999999</v>
      </c>
      <c r="E469" s="3">
        <v>285.488</v>
      </c>
    </row>
    <row r="470" spans="1:5">
      <c r="A470" s="1">
        <v>1891</v>
      </c>
      <c r="B470" s="3">
        <v>34.187199999999997</v>
      </c>
      <c r="C470" s="21">
        <v>3</v>
      </c>
      <c r="D470" s="21">
        <v>1.4887999999999999</v>
      </c>
      <c r="E470" s="3">
        <v>280.01600000000002</v>
      </c>
    </row>
    <row r="471" spans="1:5">
      <c r="A471" s="1">
        <v>1892</v>
      </c>
      <c r="B471" s="3">
        <v>34.4</v>
      </c>
      <c r="C471" s="21">
        <v>3</v>
      </c>
      <c r="D471" s="21">
        <v>1.5</v>
      </c>
      <c r="E471" s="3">
        <v>278</v>
      </c>
    </row>
    <row r="472" spans="1:5">
      <c r="A472" s="1">
        <v>1893</v>
      </c>
      <c r="B472" s="3">
        <v>34.244</v>
      </c>
      <c r="C472" s="21">
        <v>2.9735999999999998</v>
      </c>
      <c r="D472" s="21">
        <v>1.4792000000000001</v>
      </c>
      <c r="E472" s="3">
        <v>279.29259999999999</v>
      </c>
    </row>
    <row r="473" spans="1:5">
      <c r="A473" s="1">
        <v>1894</v>
      </c>
      <c r="B473" s="3">
        <v>33.872</v>
      </c>
      <c r="C473" s="21">
        <v>2.9087999999999998</v>
      </c>
      <c r="D473" s="21">
        <v>1.4296</v>
      </c>
      <c r="E473" s="3">
        <v>282.39769999999999</v>
      </c>
    </row>
    <row r="474" spans="1:5">
      <c r="A474" s="1">
        <v>1895</v>
      </c>
      <c r="B474" s="3">
        <v>33.427999999999997</v>
      </c>
      <c r="C474" s="21">
        <v>2.8271999999999999</v>
      </c>
      <c r="D474" s="21">
        <v>1.3704000000000001</v>
      </c>
      <c r="E474" s="3">
        <v>286.15660000000003</v>
      </c>
    </row>
    <row r="475" spans="1:5">
      <c r="A475" s="1">
        <v>1896</v>
      </c>
      <c r="B475" s="3">
        <v>33.055999999999997</v>
      </c>
      <c r="C475" s="21">
        <v>2.7504</v>
      </c>
      <c r="D475" s="21">
        <v>1.3208</v>
      </c>
      <c r="E475" s="3">
        <v>289.41030000000001</v>
      </c>
    </row>
    <row r="476" spans="1:5">
      <c r="A476" s="1">
        <v>1897</v>
      </c>
      <c r="B476" s="3">
        <v>32.9</v>
      </c>
      <c r="C476" s="21">
        <v>2.7</v>
      </c>
      <c r="D476" s="21">
        <v>1.3</v>
      </c>
      <c r="E476" s="3">
        <v>291</v>
      </c>
    </row>
    <row r="477" spans="1:5">
      <c r="A477" s="1">
        <v>1898</v>
      </c>
      <c r="B477" s="3">
        <v>32.9</v>
      </c>
      <c r="C477" s="21">
        <v>2.6703999999999999</v>
      </c>
      <c r="D477" s="21">
        <v>1.3</v>
      </c>
      <c r="E477" s="3">
        <v>291.29899999999998</v>
      </c>
    </row>
    <row r="478" spans="1:5">
      <c r="A478" s="1">
        <v>1899</v>
      </c>
      <c r="B478" s="3">
        <v>32.9</v>
      </c>
      <c r="C478" s="21">
        <v>2.6432000000000002</v>
      </c>
      <c r="D478" s="21">
        <v>1.3</v>
      </c>
      <c r="E478" s="3">
        <v>291.4914</v>
      </c>
    </row>
    <row r="479" spans="1:5">
      <c r="A479" s="1">
        <v>1900</v>
      </c>
      <c r="B479" s="3">
        <v>32.9</v>
      </c>
      <c r="C479" s="21">
        <v>2.6208</v>
      </c>
      <c r="D479" s="21">
        <v>1.3</v>
      </c>
      <c r="E479" s="3">
        <v>291.6343</v>
      </c>
    </row>
    <row r="480" spans="1:5">
      <c r="A480" s="1">
        <v>1901</v>
      </c>
      <c r="B480" s="3">
        <v>32.9</v>
      </c>
      <c r="C480" s="21">
        <v>2.6055999999999999</v>
      </c>
      <c r="D480" s="21">
        <v>1.3</v>
      </c>
      <c r="E480" s="3">
        <v>291.78480000000002</v>
      </c>
    </row>
    <row r="481" spans="1:5">
      <c r="A481" s="1">
        <v>1902</v>
      </c>
      <c r="B481" s="3">
        <v>32.9</v>
      </c>
      <c r="C481" s="21">
        <v>2.6</v>
      </c>
      <c r="D481" s="21">
        <v>1.3</v>
      </c>
      <c r="E481" s="3">
        <v>292</v>
      </c>
    </row>
    <row r="482" spans="1:5">
      <c r="A482" s="1">
        <v>1903</v>
      </c>
      <c r="B482" s="3">
        <v>32.879199999999997</v>
      </c>
      <c r="C482" s="21">
        <v>2.6072000000000002</v>
      </c>
      <c r="D482" s="21">
        <v>1.3</v>
      </c>
      <c r="E482" s="3">
        <v>292.37869999999998</v>
      </c>
    </row>
    <row r="483" spans="1:5">
      <c r="A483" s="1">
        <v>1904</v>
      </c>
      <c r="B483" s="3">
        <v>32.829599999999999</v>
      </c>
      <c r="C483" s="21">
        <v>2.6255999999999999</v>
      </c>
      <c r="D483" s="21">
        <v>1.3</v>
      </c>
      <c r="E483" s="3">
        <v>292.89600000000002</v>
      </c>
    </row>
    <row r="484" spans="1:5">
      <c r="A484" s="1">
        <v>1905</v>
      </c>
      <c r="B484" s="3">
        <v>32.770400000000002</v>
      </c>
      <c r="C484" s="21">
        <v>2.6503999999999999</v>
      </c>
      <c r="D484" s="21">
        <v>1.3</v>
      </c>
      <c r="E484" s="3">
        <v>293.42399999999998</v>
      </c>
    </row>
    <row r="485" spans="1:5">
      <c r="A485" s="1">
        <v>1906</v>
      </c>
      <c r="B485" s="3">
        <v>32.720799999999997</v>
      </c>
      <c r="C485" s="21">
        <v>2.6768000000000001</v>
      </c>
      <c r="D485" s="21">
        <v>1.3</v>
      </c>
      <c r="E485" s="3">
        <v>293.8347</v>
      </c>
    </row>
    <row r="486" spans="1:5">
      <c r="A486" s="1">
        <v>1907</v>
      </c>
      <c r="B486" s="3">
        <v>32.700000000000003</v>
      </c>
      <c r="C486" s="21">
        <v>2.7</v>
      </c>
      <c r="D486" s="21">
        <v>1.3</v>
      </c>
      <c r="E486" s="3">
        <v>294</v>
      </c>
    </row>
    <row r="487" spans="1:5">
      <c r="A487" s="1">
        <v>1908</v>
      </c>
      <c r="B487" s="3">
        <v>32.918399999999998</v>
      </c>
      <c r="C487" s="21">
        <v>2.7231999999999998</v>
      </c>
      <c r="D487" s="21">
        <v>1.3104</v>
      </c>
      <c r="E487" s="3">
        <v>291.92</v>
      </c>
    </row>
    <row r="488" spans="1:5">
      <c r="A488" s="1">
        <v>1909</v>
      </c>
      <c r="B488" s="3">
        <v>33.4392</v>
      </c>
      <c r="C488" s="21">
        <v>2.7496</v>
      </c>
      <c r="D488" s="21">
        <v>1.3351999999999999</v>
      </c>
      <c r="E488" s="3">
        <v>286.95999999999998</v>
      </c>
    </row>
    <row r="489" spans="1:5">
      <c r="A489" s="1">
        <v>1910</v>
      </c>
      <c r="B489" s="3">
        <v>34.0608</v>
      </c>
      <c r="C489" s="21">
        <v>2.7744</v>
      </c>
      <c r="D489" s="21">
        <v>1.3648</v>
      </c>
      <c r="E489" s="3">
        <v>281.04000000000002</v>
      </c>
    </row>
    <row r="490" spans="1:5">
      <c r="A490" s="1">
        <v>1911</v>
      </c>
      <c r="B490" s="3">
        <v>34.581600000000002</v>
      </c>
      <c r="C490" s="21">
        <v>2.7928000000000002</v>
      </c>
      <c r="D490" s="21">
        <v>1.3895999999999999</v>
      </c>
      <c r="E490" s="3">
        <v>276.08</v>
      </c>
    </row>
    <row r="491" spans="1:5">
      <c r="A491" s="1">
        <v>1912</v>
      </c>
      <c r="B491" s="3">
        <v>34.799999999999997</v>
      </c>
      <c r="C491" s="21">
        <v>2.8</v>
      </c>
      <c r="D491" s="21">
        <v>1.4</v>
      </c>
      <c r="E491" s="3">
        <v>274</v>
      </c>
    </row>
    <row r="492" spans="1:5">
      <c r="A492" s="1">
        <v>1913</v>
      </c>
      <c r="B492" s="3">
        <v>34.602400000000003</v>
      </c>
      <c r="C492" s="21">
        <v>2.7928000000000002</v>
      </c>
      <c r="D492" s="21">
        <v>1.3895999999999999</v>
      </c>
      <c r="E492" s="3">
        <v>275.87200000000001</v>
      </c>
    </row>
    <row r="493" spans="1:5">
      <c r="A493" s="1">
        <v>1914</v>
      </c>
      <c r="B493" s="3">
        <v>34.1312</v>
      </c>
      <c r="C493" s="21">
        <v>2.7744</v>
      </c>
      <c r="D493" s="21">
        <v>1.3648</v>
      </c>
      <c r="E493" s="3">
        <v>280.33600000000001</v>
      </c>
    </row>
    <row r="494" spans="1:5">
      <c r="A494" s="1">
        <v>1915</v>
      </c>
      <c r="B494" s="3">
        <v>33.568800000000003</v>
      </c>
      <c r="C494" s="21">
        <v>2.7496</v>
      </c>
      <c r="D494" s="21">
        <v>1.3351999999999999</v>
      </c>
      <c r="E494" s="3">
        <v>285.66399999999999</v>
      </c>
    </row>
    <row r="495" spans="1:5">
      <c r="A495" s="1">
        <v>1916</v>
      </c>
      <c r="B495" s="3">
        <v>33.0976</v>
      </c>
      <c r="C495" s="21">
        <v>2.7231999999999998</v>
      </c>
      <c r="D495" s="21">
        <v>1.3104</v>
      </c>
      <c r="E495" s="3">
        <v>290.12799999999999</v>
      </c>
    </row>
    <row r="496" spans="1:5">
      <c r="A496" s="1">
        <v>1917</v>
      </c>
      <c r="B496" s="3">
        <v>32.9</v>
      </c>
      <c r="C496" s="21">
        <v>2.7</v>
      </c>
      <c r="D496" s="21">
        <v>1.3</v>
      </c>
      <c r="E496" s="3">
        <v>292</v>
      </c>
    </row>
    <row r="497" spans="1:5">
      <c r="A497" s="1">
        <v>1918</v>
      </c>
      <c r="B497" s="3">
        <v>33.3202</v>
      </c>
      <c r="C497" s="21">
        <v>2.6768000000000001</v>
      </c>
      <c r="D497" s="21">
        <v>1.3165</v>
      </c>
      <c r="E497" s="3">
        <v>288.13869999999997</v>
      </c>
    </row>
    <row r="498" spans="1:5">
      <c r="A498" s="1">
        <v>1919</v>
      </c>
      <c r="B498" s="3">
        <v>34.364600000000003</v>
      </c>
      <c r="C498" s="21">
        <v>2.6503999999999999</v>
      </c>
      <c r="D498" s="21">
        <v>1.3575999999999999</v>
      </c>
      <c r="E498" s="3">
        <v>278.57619999999997</v>
      </c>
    </row>
    <row r="499" spans="1:5">
      <c r="A499" s="1">
        <v>1920</v>
      </c>
      <c r="B499" s="3">
        <v>35.708799999999997</v>
      </c>
      <c r="C499" s="21">
        <v>2.6255999999999999</v>
      </c>
      <c r="D499" s="21">
        <v>1.4104000000000001</v>
      </c>
      <c r="E499" s="3">
        <v>266.34440000000001</v>
      </c>
    </row>
    <row r="500" spans="1:5">
      <c r="A500" s="1">
        <v>1921</v>
      </c>
      <c r="B500" s="3">
        <v>37.028700000000001</v>
      </c>
      <c r="C500" s="21">
        <v>2.6072000000000002</v>
      </c>
      <c r="D500" s="21">
        <v>1.4621</v>
      </c>
      <c r="E500" s="3">
        <v>254.47499999999999</v>
      </c>
    </row>
    <row r="501" spans="1:5">
      <c r="A501" s="1">
        <v>1922</v>
      </c>
      <c r="B501" s="3">
        <v>38</v>
      </c>
      <c r="C501" s="21">
        <v>2.6</v>
      </c>
      <c r="D501" s="21">
        <v>1.5</v>
      </c>
      <c r="E501" s="3">
        <v>246</v>
      </c>
    </row>
    <row r="502" spans="1:5">
      <c r="A502" s="1">
        <v>1923</v>
      </c>
      <c r="B502" s="3">
        <v>38.628100000000003</v>
      </c>
      <c r="C502" s="21">
        <v>2.6208</v>
      </c>
      <c r="D502" s="21">
        <v>1.5275000000000001</v>
      </c>
      <c r="E502" s="3">
        <v>240.76339999999999</v>
      </c>
    </row>
    <row r="503" spans="1:5">
      <c r="A503" s="1">
        <v>1924</v>
      </c>
      <c r="B503" s="3">
        <v>39.1616</v>
      </c>
      <c r="C503" s="21">
        <v>2.6703999999999999</v>
      </c>
      <c r="D503" s="21">
        <v>1.5544</v>
      </c>
      <c r="E503" s="3">
        <v>236.3708</v>
      </c>
    </row>
    <row r="504" spans="1:5">
      <c r="A504" s="1">
        <v>1925</v>
      </c>
      <c r="B504" s="3">
        <v>39.640999999999998</v>
      </c>
      <c r="C504" s="21">
        <v>2.7296</v>
      </c>
      <c r="D504" s="21">
        <v>1.5775999999999999</v>
      </c>
      <c r="E504" s="3">
        <v>232.4966</v>
      </c>
    </row>
    <row r="505" spans="1:5">
      <c r="A505" s="1">
        <v>1926</v>
      </c>
      <c r="B505" s="3">
        <v>40.106999999999999</v>
      </c>
      <c r="C505" s="21">
        <v>2.7791999999999999</v>
      </c>
      <c r="D505" s="21">
        <v>1.5939000000000001</v>
      </c>
      <c r="E505" s="3">
        <v>228.81489999999999</v>
      </c>
    </row>
    <row r="506" spans="1:5">
      <c r="A506" s="1">
        <v>1927</v>
      </c>
      <c r="B506" s="3">
        <v>40.6</v>
      </c>
      <c r="C506" s="21">
        <v>2.8</v>
      </c>
      <c r="D506" s="21">
        <v>1.6</v>
      </c>
      <c r="E506" s="3">
        <v>225</v>
      </c>
    </row>
    <row r="507" spans="1:5">
      <c r="A507" s="1">
        <v>1928</v>
      </c>
      <c r="B507" s="3">
        <v>41.156999999999996</v>
      </c>
      <c r="C507" s="21">
        <v>2.7791999999999999</v>
      </c>
      <c r="D507" s="21">
        <v>1.6</v>
      </c>
      <c r="E507" s="3">
        <v>220.83070000000001</v>
      </c>
    </row>
    <row r="508" spans="1:5">
      <c r="A508" s="1">
        <v>1929</v>
      </c>
      <c r="B508" s="3">
        <v>41.750900000000001</v>
      </c>
      <c r="C508" s="21">
        <v>2.7296</v>
      </c>
      <c r="D508" s="21">
        <v>1.6</v>
      </c>
      <c r="E508" s="3">
        <v>216.52010000000001</v>
      </c>
    </row>
    <row r="509" spans="1:5">
      <c r="A509" s="1">
        <v>1930</v>
      </c>
      <c r="B509" s="3">
        <v>42.3264</v>
      </c>
      <c r="C509" s="21">
        <v>2.6703999999999999</v>
      </c>
      <c r="D509" s="21">
        <v>1.6</v>
      </c>
      <c r="E509" s="3">
        <v>212.39410000000001</v>
      </c>
    </row>
    <row r="510" spans="1:5">
      <c r="A510" s="1">
        <v>1931</v>
      </c>
      <c r="B510" s="3">
        <v>42.8279</v>
      </c>
      <c r="C510" s="21">
        <v>2.6208</v>
      </c>
      <c r="D510" s="21">
        <v>1.6</v>
      </c>
      <c r="E510" s="3">
        <v>208.77879999999999</v>
      </c>
    </row>
    <row r="511" spans="1:5">
      <c r="A511" s="1">
        <v>1932</v>
      </c>
      <c r="B511" s="3">
        <v>43.2</v>
      </c>
      <c r="C511" s="21">
        <v>2.6</v>
      </c>
      <c r="D511" s="21">
        <v>1.6</v>
      </c>
      <c r="E511" s="3">
        <v>206</v>
      </c>
    </row>
    <row r="512" spans="1:5">
      <c r="A512" s="1">
        <v>1933</v>
      </c>
      <c r="B512" s="3">
        <v>43.444299999999998</v>
      </c>
      <c r="C512" s="21">
        <v>2.6072000000000002</v>
      </c>
      <c r="D512" s="21">
        <v>1.6061000000000001</v>
      </c>
      <c r="E512" s="3">
        <v>204.0607</v>
      </c>
    </row>
    <row r="513" spans="1:5">
      <c r="A513" s="1">
        <v>1934</v>
      </c>
      <c r="B513" s="3">
        <v>43.626199999999997</v>
      </c>
      <c r="C513" s="21">
        <v>2.6255999999999999</v>
      </c>
      <c r="D513" s="21">
        <v>1.6224000000000001</v>
      </c>
      <c r="E513" s="3">
        <v>202.56440000000001</v>
      </c>
    </row>
    <row r="514" spans="1:5">
      <c r="A514" s="1">
        <v>1935</v>
      </c>
      <c r="B514" s="3">
        <v>43.785899999999998</v>
      </c>
      <c r="C514" s="21">
        <v>2.6503999999999999</v>
      </c>
      <c r="D514" s="21">
        <v>1.6456</v>
      </c>
      <c r="E514" s="3">
        <v>201.23769999999999</v>
      </c>
    </row>
    <row r="515" spans="1:5">
      <c r="A515" s="1">
        <v>1936</v>
      </c>
      <c r="B515" s="3">
        <v>43.963799999999999</v>
      </c>
      <c r="C515" s="21">
        <v>2.6768000000000001</v>
      </c>
      <c r="D515" s="21">
        <v>1.6725000000000001</v>
      </c>
      <c r="E515" s="3">
        <v>199.8074</v>
      </c>
    </row>
    <row r="516" spans="1:5">
      <c r="A516" s="1">
        <v>1937</v>
      </c>
      <c r="B516" s="3">
        <v>44.2</v>
      </c>
      <c r="C516" s="21">
        <v>2.7</v>
      </c>
      <c r="D516" s="21">
        <v>1.7</v>
      </c>
      <c r="E516" s="3">
        <v>198</v>
      </c>
    </row>
    <row r="517" spans="1:5">
      <c r="A517" s="1">
        <v>1938</v>
      </c>
      <c r="B517" s="3">
        <v>44.513300000000001</v>
      </c>
      <c r="C517" s="21">
        <v>2.7183999999999999</v>
      </c>
      <c r="D517" s="21">
        <v>1.7302</v>
      </c>
      <c r="E517" s="3">
        <v>195.78200000000001</v>
      </c>
    </row>
    <row r="518" spans="1:5">
      <c r="A518" s="1">
        <v>1939</v>
      </c>
      <c r="B518" s="3">
        <v>44.897300000000001</v>
      </c>
      <c r="C518" s="21">
        <v>2.7351999999999999</v>
      </c>
      <c r="D518" s="21">
        <v>1.7665999999999999</v>
      </c>
      <c r="E518" s="3">
        <v>193.25030000000001</v>
      </c>
    </row>
    <row r="519" spans="1:5">
      <c r="A519" s="1">
        <v>1940</v>
      </c>
      <c r="B519" s="3">
        <v>45.354700000000001</v>
      </c>
      <c r="C519" s="21">
        <v>2.7528000000000001</v>
      </c>
      <c r="D519" s="21">
        <v>1.8078000000000001</v>
      </c>
      <c r="E519" s="3">
        <v>190.32769999999999</v>
      </c>
    </row>
    <row r="520" spans="1:5">
      <c r="A520" s="1">
        <v>1941</v>
      </c>
      <c r="B520" s="3">
        <v>45.887999999999998</v>
      </c>
      <c r="C520" s="21">
        <v>2.7736000000000001</v>
      </c>
      <c r="D520" s="21">
        <v>1.8527</v>
      </c>
      <c r="E520" s="3">
        <v>186.9367</v>
      </c>
    </row>
    <row r="521" spans="1:5">
      <c r="A521" s="1">
        <v>1942</v>
      </c>
      <c r="B521" s="3">
        <v>46.5</v>
      </c>
      <c r="C521" s="21">
        <v>2.8</v>
      </c>
      <c r="D521" s="21">
        <v>1.9</v>
      </c>
      <c r="E521" s="3">
        <v>183</v>
      </c>
    </row>
    <row r="522" spans="1:5">
      <c r="A522" s="1">
        <v>1943</v>
      </c>
      <c r="B522" s="3">
        <v>47.304600000000001</v>
      </c>
      <c r="C522" s="21">
        <v>2.8504</v>
      </c>
      <c r="D522" s="21">
        <v>1.9522999999999999</v>
      </c>
      <c r="E522" s="3">
        <v>177.7285</v>
      </c>
    </row>
    <row r="523" spans="1:5">
      <c r="A523" s="1">
        <v>1944</v>
      </c>
      <c r="B523" s="3">
        <v>48.3551</v>
      </c>
      <c r="C523" s="21">
        <v>2.9272</v>
      </c>
      <c r="D523" s="21">
        <v>2.0114000000000001</v>
      </c>
      <c r="E523" s="3">
        <v>170.828</v>
      </c>
    </row>
    <row r="524" spans="1:5">
      <c r="A524" s="1">
        <v>1945</v>
      </c>
      <c r="B524" s="3">
        <v>49.563299999999998</v>
      </c>
      <c r="C524" s="21">
        <v>3.0087999999999999</v>
      </c>
      <c r="D524" s="21">
        <v>2.0741999999999998</v>
      </c>
      <c r="E524" s="3">
        <v>162.9632</v>
      </c>
    </row>
    <row r="525" spans="1:5">
      <c r="A525" s="1">
        <v>1946</v>
      </c>
      <c r="B525" s="3">
        <v>50.841000000000001</v>
      </c>
      <c r="C525" s="21">
        <v>3.0735999999999999</v>
      </c>
      <c r="D525" s="21">
        <v>2.1381000000000001</v>
      </c>
      <c r="E525" s="3">
        <v>154.7989</v>
      </c>
    </row>
    <row r="526" spans="1:5">
      <c r="A526" s="1">
        <v>1947</v>
      </c>
      <c r="B526" s="3">
        <v>52.1</v>
      </c>
      <c r="C526" s="21">
        <v>3.1</v>
      </c>
      <c r="D526" s="21">
        <v>2.2000000000000002</v>
      </c>
      <c r="E526" s="3">
        <v>147</v>
      </c>
    </row>
    <row r="527" spans="1:5">
      <c r="A527" s="1">
        <v>1948</v>
      </c>
      <c r="B527" s="3">
        <v>53.4482</v>
      </c>
      <c r="C527" s="21">
        <v>3.1</v>
      </c>
      <c r="D527" s="21">
        <v>2.2618999999999998</v>
      </c>
      <c r="E527" s="3">
        <v>139.00380000000001</v>
      </c>
    </row>
    <row r="528" spans="1:5">
      <c r="A528" s="1">
        <v>1949</v>
      </c>
      <c r="B528" s="3">
        <v>54.948300000000003</v>
      </c>
      <c r="C528" s="21">
        <v>3.1</v>
      </c>
      <c r="D528" s="21">
        <v>2.3258000000000001</v>
      </c>
      <c r="E528" s="3">
        <v>130.3648</v>
      </c>
    </row>
    <row r="529" spans="1:5">
      <c r="A529" s="1">
        <v>1950</v>
      </c>
      <c r="B529" s="3">
        <v>56.444400000000002</v>
      </c>
      <c r="C529" s="21">
        <v>3.1</v>
      </c>
      <c r="D529" s="21">
        <v>2.3885999999999998</v>
      </c>
      <c r="E529" s="3">
        <v>121.92400000000001</v>
      </c>
    </row>
    <row r="530" spans="1:5">
      <c r="A530" s="1">
        <v>1951</v>
      </c>
      <c r="B530" s="3">
        <v>57.780299999999997</v>
      </c>
      <c r="C530" s="21">
        <v>3.1</v>
      </c>
      <c r="D530" s="21">
        <v>2.4477000000000002</v>
      </c>
      <c r="E530" s="3">
        <v>114.52209999999999</v>
      </c>
    </row>
    <row r="531" spans="1:5">
      <c r="A531" s="1">
        <v>1952</v>
      </c>
      <c r="B531" s="3">
        <v>58.8</v>
      </c>
      <c r="C531" s="21">
        <v>3.1</v>
      </c>
      <c r="D531" s="21">
        <v>2.5</v>
      </c>
      <c r="E531" s="3">
        <v>109</v>
      </c>
    </row>
    <row r="532" spans="1:5">
      <c r="A532" s="1">
        <v>1953</v>
      </c>
      <c r="B532" s="3">
        <v>59.545299999999997</v>
      </c>
      <c r="C532" s="21">
        <v>3.1055999999999999</v>
      </c>
      <c r="D532" s="21">
        <v>2.5457999999999998</v>
      </c>
      <c r="E532" s="3">
        <v>105.0626</v>
      </c>
    </row>
    <row r="533" spans="1:5">
      <c r="A533" s="1">
        <v>1954</v>
      </c>
      <c r="B533" s="3">
        <v>60.180399999999999</v>
      </c>
      <c r="C533" s="21">
        <v>3.1208</v>
      </c>
      <c r="D533" s="21">
        <v>2.5876999999999999</v>
      </c>
      <c r="E533" s="3">
        <v>101.75020000000001</v>
      </c>
    </row>
    <row r="534" spans="1:5">
      <c r="A534" s="1">
        <v>1955</v>
      </c>
      <c r="B534" s="3">
        <v>60.732799999999997</v>
      </c>
      <c r="C534" s="21">
        <v>3.1432000000000002</v>
      </c>
      <c r="D534" s="21">
        <v>2.6267</v>
      </c>
      <c r="E534" s="3">
        <v>98.906400000000005</v>
      </c>
    </row>
    <row r="535" spans="1:5">
      <c r="A535" s="1">
        <v>1956</v>
      </c>
      <c r="B535" s="3">
        <v>61.230200000000004</v>
      </c>
      <c r="C535" s="21">
        <v>3.1703999999999999</v>
      </c>
      <c r="D535" s="21">
        <v>2.6638000000000002</v>
      </c>
      <c r="E535" s="3">
        <v>96.375100000000003</v>
      </c>
    </row>
    <row r="536" spans="1:5">
      <c r="A536" s="1">
        <v>1957</v>
      </c>
      <c r="B536" s="3">
        <v>61.7</v>
      </c>
      <c r="C536" s="21">
        <v>3.2</v>
      </c>
      <c r="D536" s="21">
        <v>2.7</v>
      </c>
      <c r="E536" s="3">
        <v>94</v>
      </c>
    </row>
    <row r="537" spans="1:5">
      <c r="B537" s="3"/>
      <c r="E537" s="3"/>
    </row>
    <row r="538" spans="1:5">
      <c r="A538" s="33" t="s">
        <v>18</v>
      </c>
      <c r="B538" s="3"/>
      <c r="E538" s="3"/>
    </row>
    <row r="539" spans="1:5">
      <c r="B539" s="3"/>
      <c r="E539" s="3"/>
    </row>
    <row r="540" spans="1:5">
      <c r="A540" s="13" t="s">
        <v>73</v>
      </c>
      <c r="B540" s="7" t="s">
        <v>414</v>
      </c>
      <c r="C540" s="35" t="s">
        <v>418</v>
      </c>
      <c r="D540" s="35" t="s">
        <v>422</v>
      </c>
      <c r="E540" s="7" t="s">
        <v>426</v>
      </c>
    </row>
    <row r="541" spans="1:5">
      <c r="A541" s="1">
        <v>1897</v>
      </c>
      <c r="B541" s="3">
        <v>49.6</v>
      </c>
      <c r="C541" s="21">
        <v>2.7</v>
      </c>
      <c r="D541" s="21">
        <v>1.9</v>
      </c>
      <c r="E541" s="3">
        <v>139</v>
      </c>
    </row>
    <row r="542" spans="1:5">
      <c r="A542" s="1">
        <v>1898</v>
      </c>
      <c r="B542" s="3">
        <v>50.192</v>
      </c>
      <c r="C542" s="21">
        <v>2.7</v>
      </c>
      <c r="D542" s="21">
        <v>1.9296</v>
      </c>
      <c r="E542" s="3">
        <v>135.15199999999999</v>
      </c>
    </row>
    <row r="543" spans="1:5">
      <c r="A543" s="1">
        <v>1899</v>
      </c>
      <c r="B543" s="3">
        <v>50.735999999999997</v>
      </c>
      <c r="C543" s="21">
        <v>2.7</v>
      </c>
      <c r="D543" s="21">
        <v>1.9568000000000001</v>
      </c>
      <c r="E543" s="3">
        <v>131.61600000000001</v>
      </c>
    </row>
    <row r="544" spans="1:5">
      <c r="A544" s="1">
        <v>1900</v>
      </c>
      <c r="B544" s="3">
        <v>51.183999999999997</v>
      </c>
      <c r="C544" s="21">
        <v>2.7</v>
      </c>
      <c r="D544" s="21">
        <v>1.9792000000000001</v>
      </c>
      <c r="E544" s="3">
        <v>128.70400000000001</v>
      </c>
    </row>
    <row r="545" spans="1:5">
      <c r="A545" s="1">
        <v>1901</v>
      </c>
      <c r="B545" s="3">
        <v>51.488</v>
      </c>
      <c r="C545" s="21">
        <v>2.7</v>
      </c>
      <c r="D545" s="21">
        <v>1.9944</v>
      </c>
      <c r="E545" s="3">
        <v>126.72799999999999</v>
      </c>
    </row>
    <row r="546" spans="1:5">
      <c r="A546" s="1">
        <v>1902</v>
      </c>
      <c r="B546" s="3">
        <v>51.6</v>
      </c>
      <c r="C546" s="21">
        <v>2.7</v>
      </c>
      <c r="D546" s="21">
        <v>2</v>
      </c>
      <c r="E546" s="3">
        <v>126</v>
      </c>
    </row>
    <row r="547" spans="1:5">
      <c r="A547" s="1">
        <v>1903</v>
      </c>
      <c r="B547" s="3">
        <v>51.5792</v>
      </c>
      <c r="C547" s="21">
        <v>2.6928000000000001</v>
      </c>
      <c r="D547" s="21">
        <v>1.9927999999999999</v>
      </c>
      <c r="E547" s="3">
        <v>126.104</v>
      </c>
    </row>
    <row r="548" spans="1:5">
      <c r="A548" s="1">
        <v>1904</v>
      </c>
      <c r="B548" s="3">
        <v>51.529600000000002</v>
      </c>
      <c r="C548" s="21">
        <v>2.6743999999999999</v>
      </c>
      <c r="D548" s="21">
        <v>1.9743999999999999</v>
      </c>
      <c r="E548" s="3">
        <v>126.352</v>
      </c>
    </row>
    <row r="549" spans="1:5">
      <c r="A549" s="1">
        <v>1905</v>
      </c>
      <c r="B549" s="3">
        <v>51.470399999999998</v>
      </c>
      <c r="C549" s="21">
        <v>2.6496</v>
      </c>
      <c r="D549" s="21">
        <v>1.9496</v>
      </c>
      <c r="E549" s="3">
        <v>126.648</v>
      </c>
    </row>
    <row r="550" spans="1:5">
      <c r="A550" s="1">
        <v>1906</v>
      </c>
      <c r="B550" s="3">
        <v>51.4208</v>
      </c>
      <c r="C550" s="21">
        <v>2.6232000000000002</v>
      </c>
      <c r="D550" s="21">
        <v>1.9232</v>
      </c>
      <c r="E550" s="3">
        <v>126.896</v>
      </c>
    </row>
    <row r="551" spans="1:5">
      <c r="A551" s="1">
        <v>1907</v>
      </c>
      <c r="B551" s="3">
        <v>51.4</v>
      </c>
      <c r="C551" s="21">
        <v>2.6</v>
      </c>
      <c r="D551" s="21">
        <v>1.9</v>
      </c>
      <c r="E551" s="3">
        <v>127</v>
      </c>
    </row>
    <row r="552" spans="1:5">
      <c r="A552" s="1">
        <v>1908</v>
      </c>
      <c r="B552" s="3">
        <v>51.493600000000001</v>
      </c>
      <c r="C552" s="21">
        <v>2.5819000000000001</v>
      </c>
      <c r="D552" s="21">
        <v>1.8811</v>
      </c>
      <c r="E552" s="3">
        <v>126.376</v>
      </c>
    </row>
    <row r="553" spans="1:5">
      <c r="A553" s="1">
        <v>1909</v>
      </c>
      <c r="B553" s="3">
        <v>51.716799999999999</v>
      </c>
      <c r="C553" s="21">
        <v>2.5657999999999999</v>
      </c>
      <c r="D553" s="21">
        <v>1.8632</v>
      </c>
      <c r="E553" s="3">
        <v>124.88800000000001</v>
      </c>
    </row>
    <row r="554" spans="1:5">
      <c r="A554" s="1">
        <v>1910</v>
      </c>
      <c r="B554" s="3">
        <v>51.983199999999997</v>
      </c>
      <c r="C554" s="21">
        <v>2.5486</v>
      </c>
      <c r="D554" s="21">
        <v>1.8448</v>
      </c>
      <c r="E554" s="3">
        <v>123.11199999999999</v>
      </c>
    </row>
    <row r="555" spans="1:5">
      <c r="A555" s="1">
        <v>1911</v>
      </c>
      <c r="B555" s="3">
        <v>52.206400000000002</v>
      </c>
      <c r="C555" s="21">
        <v>2.5276999999999998</v>
      </c>
      <c r="D555" s="21">
        <v>1.8243</v>
      </c>
      <c r="E555" s="3">
        <v>121.624</v>
      </c>
    </row>
    <row r="556" spans="1:5">
      <c r="A556" s="1">
        <v>1912</v>
      </c>
      <c r="B556" s="3">
        <v>52.3</v>
      </c>
      <c r="C556" s="21">
        <v>2.5</v>
      </c>
      <c r="D556" s="21">
        <v>1.8</v>
      </c>
      <c r="E556" s="3">
        <v>121</v>
      </c>
    </row>
    <row r="557" spans="1:5">
      <c r="A557" s="1">
        <v>1913</v>
      </c>
      <c r="B557" s="3">
        <v>52.143999999999998</v>
      </c>
      <c r="C557" s="21">
        <v>2.4430000000000001</v>
      </c>
      <c r="D557" s="21">
        <v>1.7664</v>
      </c>
      <c r="E557" s="3">
        <v>122.04</v>
      </c>
    </row>
    <row r="558" spans="1:5">
      <c r="A558" s="1">
        <v>1914</v>
      </c>
      <c r="B558" s="3">
        <v>51.771999999999998</v>
      </c>
      <c r="C558" s="21">
        <v>2.3515000000000001</v>
      </c>
      <c r="D558" s="21">
        <v>1.7232000000000001</v>
      </c>
      <c r="E558" s="3">
        <v>124.52</v>
      </c>
    </row>
    <row r="559" spans="1:5">
      <c r="A559" s="1">
        <v>1915</v>
      </c>
      <c r="B559" s="3">
        <v>51.328000000000003</v>
      </c>
      <c r="C559" s="21">
        <v>2.2484999999999999</v>
      </c>
      <c r="D559" s="21">
        <v>1.6768000000000001</v>
      </c>
      <c r="E559" s="3">
        <v>127.48</v>
      </c>
    </row>
    <row r="560" spans="1:5">
      <c r="A560" s="1">
        <v>1916</v>
      </c>
      <c r="B560" s="3">
        <v>50.956000000000003</v>
      </c>
      <c r="C560" s="21">
        <v>2.157</v>
      </c>
      <c r="D560" s="21">
        <v>1.6335999999999999</v>
      </c>
      <c r="E560" s="3">
        <v>129.96</v>
      </c>
    </row>
    <row r="561" spans="1:5">
      <c r="A561" s="1">
        <v>1917</v>
      </c>
      <c r="B561" s="3">
        <v>50.8</v>
      </c>
      <c r="C561" s="21">
        <v>2.1</v>
      </c>
      <c r="D561" s="21">
        <v>1.6</v>
      </c>
      <c r="E561" s="3">
        <v>131</v>
      </c>
    </row>
    <row r="562" spans="1:5">
      <c r="A562" s="1">
        <v>1918</v>
      </c>
      <c r="B562" s="3">
        <v>50.997599999999998</v>
      </c>
      <c r="C562" s="21">
        <v>2.0733999999999999</v>
      </c>
      <c r="D562" s="21">
        <v>1.5757000000000001</v>
      </c>
      <c r="E562" s="3">
        <v>129.82400000000001</v>
      </c>
    </row>
    <row r="563" spans="1:5">
      <c r="A563" s="1">
        <v>1919</v>
      </c>
      <c r="B563" s="3">
        <v>51.492699999999999</v>
      </c>
      <c r="C563" s="21">
        <v>2.0546000000000002</v>
      </c>
      <c r="D563" s="21">
        <v>1.5551999999999999</v>
      </c>
      <c r="E563" s="3">
        <v>126.872</v>
      </c>
    </row>
    <row r="564" spans="1:5">
      <c r="A564" s="1">
        <v>1920</v>
      </c>
      <c r="B564" s="3">
        <v>52.139000000000003</v>
      </c>
      <c r="C564" s="21">
        <v>2.0390000000000001</v>
      </c>
      <c r="D564" s="21">
        <v>1.5367999999999999</v>
      </c>
      <c r="E564" s="3">
        <v>123.008</v>
      </c>
    </row>
    <row r="565" spans="1:5">
      <c r="A565" s="1">
        <v>1921</v>
      </c>
      <c r="B565" s="3">
        <v>52.790199999999999</v>
      </c>
      <c r="C565" s="21">
        <v>2.0223</v>
      </c>
      <c r="D565" s="21">
        <v>1.5188999999999999</v>
      </c>
      <c r="E565" s="3">
        <v>119.096</v>
      </c>
    </row>
    <row r="566" spans="1:5">
      <c r="A566" s="1">
        <v>1922</v>
      </c>
      <c r="B566" s="3">
        <v>53.3</v>
      </c>
      <c r="C566" s="21">
        <v>2</v>
      </c>
      <c r="D566" s="21">
        <v>1.5</v>
      </c>
      <c r="E566" s="3">
        <v>116</v>
      </c>
    </row>
    <row r="567" spans="1:5">
      <c r="A567" s="1">
        <v>1923</v>
      </c>
      <c r="B567" s="3">
        <v>53.6768</v>
      </c>
      <c r="C567" s="21">
        <v>1.9684999999999999</v>
      </c>
      <c r="D567" s="21">
        <v>1.48</v>
      </c>
      <c r="E567" s="3">
        <v>113.664</v>
      </c>
    </row>
    <row r="568" spans="1:5">
      <c r="A568" s="1">
        <v>1924</v>
      </c>
      <c r="B568" s="3">
        <v>54.026000000000003</v>
      </c>
      <c r="C568" s="21">
        <v>1.9296</v>
      </c>
      <c r="D568" s="21">
        <v>1.46</v>
      </c>
      <c r="E568" s="3">
        <v>111.47199999999999</v>
      </c>
    </row>
    <row r="569" spans="1:5">
      <c r="A569" s="1">
        <v>1925</v>
      </c>
      <c r="B569" s="3">
        <v>54.346899999999998</v>
      </c>
      <c r="C569" s="21">
        <v>1.8864000000000001</v>
      </c>
      <c r="D569" s="21">
        <v>1.44</v>
      </c>
      <c r="E569" s="3">
        <v>109.44799999999999</v>
      </c>
    </row>
    <row r="570" spans="1:5">
      <c r="A570" s="1">
        <v>1926</v>
      </c>
      <c r="B570" s="3">
        <v>54.638500000000001</v>
      </c>
      <c r="C570" s="21">
        <v>1.8421000000000001</v>
      </c>
      <c r="D570" s="21">
        <v>1.42</v>
      </c>
      <c r="E570" s="3">
        <v>107.616</v>
      </c>
    </row>
    <row r="571" spans="1:5">
      <c r="A571" s="1">
        <v>1927</v>
      </c>
      <c r="B571" s="3">
        <v>54.9</v>
      </c>
      <c r="C571" s="21">
        <v>1.8</v>
      </c>
      <c r="D571" s="21">
        <v>1.4</v>
      </c>
      <c r="E571" s="3">
        <v>106</v>
      </c>
    </row>
    <row r="572" spans="1:5">
      <c r="A572" s="1">
        <v>1928</v>
      </c>
      <c r="B572" s="3">
        <v>55.1312</v>
      </c>
      <c r="C572" s="21">
        <v>1.76</v>
      </c>
      <c r="D572" s="21">
        <v>1.3811</v>
      </c>
      <c r="E572" s="3">
        <v>104.59050000000001</v>
      </c>
    </row>
    <row r="573" spans="1:5">
      <c r="A573" s="1">
        <v>1929</v>
      </c>
      <c r="B573" s="3">
        <v>55.338299999999997</v>
      </c>
      <c r="C573" s="21">
        <v>1.72</v>
      </c>
      <c r="D573" s="21">
        <v>1.3632</v>
      </c>
      <c r="E573" s="3">
        <v>103.33159999999999</v>
      </c>
    </row>
    <row r="574" spans="1:5">
      <c r="A574" s="1">
        <v>1930</v>
      </c>
      <c r="B574" s="3">
        <v>55.529699999999998</v>
      </c>
      <c r="C574" s="21">
        <v>1.68</v>
      </c>
      <c r="D574" s="21">
        <v>1.3448</v>
      </c>
      <c r="E574" s="3">
        <v>102.17749999999999</v>
      </c>
    </row>
    <row r="575" spans="1:5">
      <c r="A575" s="1">
        <v>1931</v>
      </c>
      <c r="B575" s="3">
        <v>55.714100000000002</v>
      </c>
      <c r="C575" s="21">
        <v>1.64</v>
      </c>
      <c r="D575" s="21">
        <v>1.3243</v>
      </c>
      <c r="E575" s="3">
        <v>101.0822</v>
      </c>
    </row>
    <row r="576" spans="1:5">
      <c r="A576" s="1">
        <v>1932</v>
      </c>
      <c r="B576" s="3">
        <v>55.9</v>
      </c>
      <c r="C576" s="21">
        <v>1.6</v>
      </c>
      <c r="D576" s="21">
        <v>1.3</v>
      </c>
      <c r="E576" s="3">
        <v>100</v>
      </c>
    </row>
    <row r="577" spans="1:5">
      <c r="A577" s="1">
        <v>1933</v>
      </c>
      <c r="B577" s="3">
        <v>56.0717</v>
      </c>
      <c r="C577" s="21">
        <v>1.5579000000000001</v>
      </c>
      <c r="D577" s="21">
        <v>1.2621</v>
      </c>
      <c r="E577" s="3">
        <v>99.017600000000002</v>
      </c>
    </row>
    <row r="578" spans="1:5">
      <c r="A578" s="1">
        <v>1934</v>
      </c>
      <c r="B578" s="3">
        <v>56.223599999999998</v>
      </c>
      <c r="C578" s="21">
        <v>1.5136000000000001</v>
      </c>
      <c r="D578" s="21">
        <v>1.2103999999999999</v>
      </c>
      <c r="E578" s="3">
        <v>98.161900000000003</v>
      </c>
    </row>
    <row r="579" spans="1:5">
      <c r="A579" s="1">
        <v>1935</v>
      </c>
      <c r="B579" s="3">
        <v>56.3797</v>
      </c>
      <c r="C579" s="21">
        <v>1.4703999999999999</v>
      </c>
      <c r="D579" s="21">
        <v>1.1576</v>
      </c>
      <c r="E579" s="3">
        <v>97.297399999999996</v>
      </c>
    </row>
    <row r="580" spans="1:5">
      <c r="A580" s="1">
        <v>1936</v>
      </c>
      <c r="B580" s="3">
        <v>56.563899999999997</v>
      </c>
      <c r="C580" s="21">
        <v>1.4315</v>
      </c>
      <c r="D580" s="21">
        <v>1.1165</v>
      </c>
      <c r="E580" s="3">
        <v>96.288600000000002</v>
      </c>
    </row>
    <row r="581" spans="1:5">
      <c r="A581" s="1">
        <v>1937</v>
      </c>
      <c r="B581" s="3">
        <v>56.8</v>
      </c>
      <c r="C581" s="21">
        <v>1.4</v>
      </c>
      <c r="D581" s="21">
        <v>1.1000000000000001</v>
      </c>
      <c r="E581" s="3">
        <v>95</v>
      </c>
    </row>
    <row r="582" spans="1:5">
      <c r="A582" s="1">
        <v>1938</v>
      </c>
      <c r="B582" s="3">
        <v>57.1494</v>
      </c>
      <c r="C582" s="21">
        <v>1.3725000000000001</v>
      </c>
      <c r="D582" s="21">
        <v>1.1000000000000001</v>
      </c>
      <c r="E582" s="3">
        <v>93.138400000000004</v>
      </c>
    </row>
    <row r="583" spans="1:5">
      <c r="A583" s="1">
        <v>1939</v>
      </c>
      <c r="B583" s="3">
        <v>57.632199999999997</v>
      </c>
      <c r="C583" s="21">
        <v>1.3455999999999999</v>
      </c>
      <c r="D583" s="21">
        <v>1.1000000000000001</v>
      </c>
      <c r="E583" s="3">
        <v>90.623699999999999</v>
      </c>
    </row>
    <row r="584" spans="1:5">
      <c r="A584" s="1">
        <v>1940</v>
      </c>
      <c r="B584" s="3">
        <v>58.2104</v>
      </c>
      <c r="C584" s="21">
        <v>1.3224</v>
      </c>
      <c r="D584" s="21">
        <v>1.1000000000000001</v>
      </c>
      <c r="E584" s="3">
        <v>87.639799999999994</v>
      </c>
    </row>
    <row r="585" spans="1:5">
      <c r="A585" s="1">
        <v>1941</v>
      </c>
      <c r="B585" s="3">
        <v>58.845599999999997</v>
      </c>
      <c r="C585" s="21">
        <v>1.3061</v>
      </c>
      <c r="D585" s="21">
        <v>1.1000000000000001</v>
      </c>
      <c r="E585" s="3">
        <v>84.370599999999996</v>
      </c>
    </row>
    <row r="586" spans="1:5">
      <c r="A586" s="1">
        <v>1942</v>
      </c>
      <c r="B586" s="3">
        <v>59.5</v>
      </c>
      <c r="C586" s="21">
        <v>1.3</v>
      </c>
      <c r="D586" s="21">
        <v>1.1000000000000001</v>
      </c>
      <c r="E586" s="3">
        <v>81</v>
      </c>
    </row>
    <row r="587" spans="1:5">
      <c r="A587" s="1">
        <v>1943</v>
      </c>
      <c r="B587" s="3">
        <v>60.232300000000002</v>
      </c>
      <c r="C587" s="21">
        <v>1.3</v>
      </c>
      <c r="D587" s="21">
        <v>1.1104000000000001</v>
      </c>
      <c r="E587" s="3">
        <v>77.2256</v>
      </c>
    </row>
    <row r="588" spans="1:5">
      <c r="A588" s="1">
        <v>1944</v>
      </c>
      <c r="B588" s="3">
        <v>61.0794</v>
      </c>
      <c r="C588" s="21">
        <v>1.3</v>
      </c>
      <c r="D588" s="21">
        <v>1.1352</v>
      </c>
      <c r="E588" s="3">
        <v>72.868799999999993</v>
      </c>
    </row>
    <row r="589" spans="1:5">
      <c r="A589" s="1">
        <v>1945</v>
      </c>
      <c r="B589" s="3">
        <v>61.970399999999998</v>
      </c>
      <c r="C589" s="21">
        <v>1.3</v>
      </c>
      <c r="D589" s="21">
        <v>1.1648000000000001</v>
      </c>
      <c r="E589" s="3">
        <v>68.299199999999999</v>
      </c>
    </row>
    <row r="590" spans="1:5">
      <c r="A590" s="1">
        <v>1946</v>
      </c>
      <c r="B590" s="3">
        <v>62.834299999999999</v>
      </c>
      <c r="C590" s="21">
        <v>1.3</v>
      </c>
      <c r="D590" s="21">
        <v>1.1896</v>
      </c>
      <c r="E590" s="3">
        <v>63.886400000000002</v>
      </c>
    </row>
    <row r="591" spans="1:5">
      <c r="A591" s="1">
        <v>1947</v>
      </c>
      <c r="B591" s="3">
        <v>63.6</v>
      </c>
      <c r="C591" s="21">
        <v>1.3</v>
      </c>
      <c r="D591" s="21">
        <v>1.2</v>
      </c>
      <c r="E591" s="3">
        <v>60</v>
      </c>
    </row>
    <row r="592" spans="1:5">
      <c r="A592" s="1">
        <v>1948</v>
      </c>
      <c r="B592" s="3">
        <v>64.311199999999999</v>
      </c>
      <c r="C592" s="21">
        <v>1.3104</v>
      </c>
      <c r="D592" s="21">
        <v>1.2</v>
      </c>
      <c r="E592" s="3">
        <v>56.402099999999997</v>
      </c>
    </row>
    <row r="593" spans="1:5">
      <c r="A593" s="1">
        <v>1949</v>
      </c>
      <c r="B593" s="3">
        <v>65.022000000000006</v>
      </c>
      <c r="C593" s="21">
        <v>1.3351999999999999</v>
      </c>
      <c r="D593" s="21">
        <v>1.2</v>
      </c>
      <c r="E593" s="3">
        <v>52.8063</v>
      </c>
    </row>
    <row r="594" spans="1:5">
      <c r="A594" s="1">
        <v>1950</v>
      </c>
      <c r="B594" s="3">
        <v>65.677199999999999</v>
      </c>
      <c r="C594" s="21">
        <v>1.3648</v>
      </c>
      <c r="D594" s="21">
        <v>1.2</v>
      </c>
      <c r="E594" s="3">
        <v>49.509500000000003</v>
      </c>
    </row>
    <row r="595" spans="1:5">
      <c r="A595" s="1">
        <v>1951</v>
      </c>
      <c r="B595" s="3">
        <v>66.221599999999995</v>
      </c>
      <c r="C595" s="21">
        <v>1.3895999999999999</v>
      </c>
      <c r="D595" s="21">
        <v>1.2</v>
      </c>
      <c r="E595" s="3">
        <v>46.808399999999999</v>
      </c>
    </row>
    <row r="596" spans="1:5">
      <c r="A596" s="1">
        <v>1952</v>
      </c>
      <c r="B596" s="3">
        <v>66.599999999999994</v>
      </c>
      <c r="C596" s="21">
        <v>1.4</v>
      </c>
      <c r="D596" s="21">
        <v>1.2</v>
      </c>
      <c r="E596" s="3">
        <v>45</v>
      </c>
    </row>
    <row r="597" spans="1:5">
      <c r="A597" s="1">
        <v>1953</v>
      </c>
      <c r="B597" s="3">
        <v>66.832400000000007</v>
      </c>
      <c r="C597" s="21">
        <v>1.4</v>
      </c>
      <c r="D597" s="21">
        <v>1.2072000000000001</v>
      </c>
      <c r="E597" s="3">
        <v>43.946199999999997</v>
      </c>
    </row>
    <row r="598" spans="1:5">
      <c r="A598" s="1">
        <v>1954</v>
      </c>
      <c r="B598" s="3">
        <v>67.001000000000005</v>
      </c>
      <c r="C598" s="21">
        <v>1.4</v>
      </c>
      <c r="D598" s="21">
        <v>1.2256</v>
      </c>
      <c r="E598" s="3">
        <v>43.194499999999998</v>
      </c>
    </row>
    <row r="599" spans="1:5">
      <c r="A599" s="1">
        <v>1955</v>
      </c>
      <c r="B599" s="3">
        <v>67.143299999999996</v>
      </c>
      <c r="C599" s="21">
        <v>1.4</v>
      </c>
      <c r="D599" s="21">
        <v>1.2504</v>
      </c>
      <c r="E599" s="3">
        <v>42.569699999999997</v>
      </c>
    </row>
    <row r="600" spans="1:5">
      <c r="A600" s="1">
        <v>1956</v>
      </c>
      <c r="B600" s="3">
        <v>67.2971</v>
      </c>
      <c r="C600" s="21">
        <v>1.4</v>
      </c>
      <c r="D600" s="21">
        <v>1.2767999999999999</v>
      </c>
      <c r="E600" s="3">
        <v>41.896599999999999</v>
      </c>
    </row>
    <row r="601" spans="1:5">
      <c r="A601" s="1">
        <v>1957</v>
      </c>
      <c r="B601" s="3">
        <v>67.5</v>
      </c>
      <c r="C601" s="21">
        <v>1.4</v>
      </c>
      <c r="D601" s="21">
        <v>1.3</v>
      </c>
      <c r="E601" s="3">
        <v>41</v>
      </c>
    </row>
    <row r="602" spans="1:5">
      <c r="A602" s="1">
        <v>1958</v>
      </c>
      <c r="B602" s="3">
        <v>67.773600000000002</v>
      </c>
      <c r="C602" s="21">
        <v>1.4056</v>
      </c>
      <c r="D602" s="21">
        <v>1.32</v>
      </c>
      <c r="E602" s="3">
        <v>39.783999999999999</v>
      </c>
    </row>
    <row r="603" spans="1:5">
      <c r="A603" s="1">
        <v>1959</v>
      </c>
      <c r="B603" s="3">
        <v>68.104799999999997</v>
      </c>
      <c r="C603" s="21">
        <v>1.4208000000000001</v>
      </c>
      <c r="D603" s="21">
        <v>1.34</v>
      </c>
      <c r="E603" s="3">
        <v>38.311999999999998</v>
      </c>
    </row>
    <row r="604" spans="1:5">
      <c r="A604" s="1">
        <v>1960</v>
      </c>
      <c r="B604" s="3">
        <v>68.479200000000006</v>
      </c>
      <c r="C604" s="21">
        <v>1.4432</v>
      </c>
      <c r="D604" s="21">
        <v>1.36</v>
      </c>
      <c r="E604" s="3">
        <v>36.648000000000003</v>
      </c>
    </row>
    <row r="605" spans="1:5">
      <c r="A605" s="1">
        <v>1961</v>
      </c>
      <c r="B605" s="3">
        <v>68.882400000000004</v>
      </c>
      <c r="C605" s="21">
        <v>1.4703999999999999</v>
      </c>
      <c r="D605" s="21">
        <v>1.38</v>
      </c>
      <c r="E605" s="3">
        <v>34.856000000000002</v>
      </c>
    </row>
    <row r="606" spans="1:5">
      <c r="A606" s="1">
        <v>1962</v>
      </c>
      <c r="B606" s="3">
        <v>69.3</v>
      </c>
      <c r="C606" s="21">
        <v>1.5</v>
      </c>
      <c r="D606" s="21">
        <v>1.4</v>
      </c>
      <c r="E606" s="3">
        <v>33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5454-297D-48A7-A940-5063C663A96C}">
  <dimension ref="A1:AM116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3" sqref="A3:A25"/>
    </sheetView>
  </sheetViews>
  <sheetFormatPr defaultRowHeight="15"/>
  <cols>
    <col min="1" max="1" width="11.5703125" bestFit="1" customWidth="1"/>
  </cols>
  <sheetData>
    <row r="1" spans="1:39">
      <c r="A1" s="18" t="s">
        <v>0</v>
      </c>
      <c r="B1" s="53" t="s">
        <v>20</v>
      </c>
      <c r="C1" s="53"/>
      <c r="D1" s="53" t="s">
        <v>21</v>
      </c>
      <c r="E1" s="53"/>
      <c r="F1" s="53" t="s">
        <v>22</v>
      </c>
      <c r="G1" s="53"/>
      <c r="H1" s="53" t="s">
        <v>23</v>
      </c>
      <c r="I1" s="53"/>
      <c r="J1" s="53" t="s">
        <v>24</v>
      </c>
      <c r="K1" s="53"/>
      <c r="L1" s="53" t="s">
        <v>25</v>
      </c>
      <c r="M1" s="53"/>
      <c r="N1" s="53" t="s">
        <v>26</v>
      </c>
      <c r="O1" s="53"/>
      <c r="P1" s="53" t="s">
        <v>27</v>
      </c>
      <c r="Q1" s="53"/>
      <c r="R1" s="53" t="s">
        <v>28</v>
      </c>
      <c r="S1" s="53"/>
      <c r="T1" s="53" t="s">
        <v>57</v>
      </c>
      <c r="U1" s="53"/>
      <c r="V1" s="53" t="s">
        <v>29</v>
      </c>
      <c r="W1" s="53"/>
      <c r="X1" s="53" t="s">
        <v>30</v>
      </c>
      <c r="Y1" s="53"/>
      <c r="Z1" s="53" t="s">
        <v>31</v>
      </c>
      <c r="AA1" s="53"/>
      <c r="AB1" s="53" t="s">
        <v>32</v>
      </c>
      <c r="AC1" s="53"/>
      <c r="AD1" s="53" t="s">
        <v>33</v>
      </c>
      <c r="AE1" s="53"/>
      <c r="AF1" s="19" t="s">
        <v>34</v>
      </c>
      <c r="AG1" s="19"/>
      <c r="AH1" s="53" t="s">
        <v>35</v>
      </c>
      <c r="AI1" s="53"/>
      <c r="AJ1" s="53" t="s">
        <v>36</v>
      </c>
      <c r="AK1" s="53"/>
      <c r="AL1" s="53" t="s">
        <v>93</v>
      </c>
      <c r="AM1" s="53"/>
    </row>
    <row r="2" spans="1:39">
      <c r="A2" s="20" t="s">
        <v>92</v>
      </c>
      <c r="B2" s="54" t="s">
        <v>1</v>
      </c>
      <c r="C2" s="54"/>
      <c r="D2" s="54" t="s">
        <v>2</v>
      </c>
      <c r="E2" s="54"/>
      <c r="F2" s="54" t="s">
        <v>3</v>
      </c>
      <c r="G2" s="54"/>
      <c r="H2" s="54" t="s">
        <v>4</v>
      </c>
      <c r="I2" s="54"/>
      <c r="J2" s="54" t="s">
        <v>5</v>
      </c>
      <c r="K2" s="54"/>
      <c r="L2" s="54" t="s">
        <v>6</v>
      </c>
      <c r="M2" s="54"/>
      <c r="N2" s="54" t="s">
        <v>7</v>
      </c>
      <c r="O2" s="54"/>
      <c r="P2" s="54" t="s">
        <v>8</v>
      </c>
      <c r="Q2" s="54"/>
      <c r="R2" s="54" t="s">
        <v>9</v>
      </c>
      <c r="S2" s="54"/>
      <c r="T2" s="54" t="s">
        <v>10</v>
      </c>
      <c r="U2" s="54"/>
      <c r="V2" s="54" t="s">
        <v>11</v>
      </c>
      <c r="W2" s="54"/>
      <c r="X2" s="54" t="s">
        <v>12</v>
      </c>
      <c r="Y2" s="54"/>
      <c r="Z2" s="54" t="s">
        <v>13</v>
      </c>
      <c r="AA2" s="54"/>
      <c r="AB2" s="54" t="s">
        <v>14</v>
      </c>
      <c r="AC2" s="54"/>
      <c r="AD2" s="54" t="s">
        <v>15</v>
      </c>
      <c r="AE2" s="54"/>
      <c r="AF2" s="54" t="s">
        <v>16</v>
      </c>
      <c r="AG2" s="54"/>
      <c r="AH2" s="54" t="s">
        <v>17</v>
      </c>
      <c r="AI2" s="54"/>
      <c r="AJ2" s="54" t="s">
        <v>18</v>
      </c>
      <c r="AK2" s="54"/>
      <c r="AL2" s="54" t="s">
        <v>19</v>
      </c>
      <c r="AM2" s="54"/>
    </row>
    <row r="3" spans="1:39">
      <c r="A3" s="7" t="s">
        <v>55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9">
        <v>44.6</v>
      </c>
      <c r="W3" s="9">
        <v>35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>
      <c r="A4" s="7" t="s">
        <v>56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9">
        <v>47.5</v>
      </c>
      <c r="W4" s="10">
        <v>34.700000000000003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>
      <c r="A5" s="6" t="s">
        <v>51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8">
        <v>46.9</v>
      </c>
      <c r="W5" s="8">
        <v>34.299999999999997</v>
      </c>
      <c r="X5" s="8">
        <v>46.8</v>
      </c>
      <c r="Y5" s="8">
        <v>31.7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>
      <c r="A6" s="7" t="s">
        <v>52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9">
        <v>46.2</v>
      </c>
      <c r="W6" s="9">
        <v>34.5</v>
      </c>
      <c r="X6" s="9">
        <v>46.7</v>
      </c>
      <c r="Y6" s="9">
        <v>31.4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>
      <c r="A7" s="7" t="s">
        <v>53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9">
        <v>47.5</v>
      </c>
      <c r="W7" s="9">
        <v>34</v>
      </c>
      <c r="X7" s="9">
        <v>46.2</v>
      </c>
      <c r="Y7" s="9">
        <v>30.7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>
      <c r="A8" s="7" t="s">
        <v>54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9">
        <v>44.9</v>
      </c>
      <c r="W8" s="9">
        <v>33.700000000000003</v>
      </c>
      <c r="X8" s="9">
        <v>45.6</v>
      </c>
      <c r="Y8" s="9">
        <v>30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>
      <c r="A9" s="6" t="s">
        <v>37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8">
        <v>48</v>
      </c>
      <c r="W9" s="8">
        <v>33.9</v>
      </c>
      <c r="X9" s="5">
        <v>45</v>
      </c>
      <c r="Y9" s="5">
        <v>29.1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48.1</v>
      </c>
      <c r="AM9" s="5">
        <v>25</v>
      </c>
    </row>
    <row r="10" spans="1:39">
      <c r="A10" s="7" t="s">
        <v>38</v>
      </c>
      <c r="B10" s="3">
        <v>44.4</v>
      </c>
      <c r="C10" s="3">
        <v>32.299999999999997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9">
        <v>46.6</v>
      </c>
      <c r="W10" s="9">
        <v>33.299999999999997</v>
      </c>
      <c r="X10" s="3">
        <v>44.6</v>
      </c>
      <c r="Y10" s="3">
        <v>27.6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47.7</v>
      </c>
      <c r="AM10" s="3">
        <v>24.2</v>
      </c>
    </row>
    <row r="11" spans="1:39">
      <c r="A11" s="6" t="s">
        <v>39</v>
      </c>
      <c r="B11" s="5">
        <v>45.5</v>
      </c>
      <c r="C11" s="5">
        <v>28.2</v>
      </c>
      <c r="D11" s="5">
        <v>46</v>
      </c>
      <c r="E11" s="5">
        <v>28.9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>
        <v>45.9</v>
      </c>
      <c r="W11" s="8">
        <v>32.700000000000003</v>
      </c>
      <c r="X11" s="5">
        <v>42.9</v>
      </c>
      <c r="Y11" s="5">
        <v>25.1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47.2</v>
      </c>
      <c r="AM11" s="5">
        <v>23.3</v>
      </c>
    </row>
    <row r="12" spans="1:39">
      <c r="A12" s="7" t="s">
        <v>40</v>
      </c>
      <c r="B12" s="3">
        <v>43.1</v>
      </c>
      <c r="C12" s="3">
        <v>29.4</v>
      </c>
      <c r="D12" s="3">
        <v>46.7</v>
      </c>
      <c r="E12" s="3">
        <v>29.3</v>
      </c>
      <c r="F12" s="3"/>
      <c r="G12" s="3"/>
      <c r="H12" s="3"/>
      <c r="I12" s="3"/>
      <c r="J12" s="3"/>
      <c r="K12" s="3"/>
      <c r="L12" s="3">
        <v>46.15</v>
      </c>
      <c r="M12" s="3">
        <v>28.520000000000003</v>
      </c>
      <c r="N12" s="3"/>
      <c r="O12" s="3"/>
      <c r="P12" s="3"/>
      <c r="Q12" s="3"/>
      <c r="R12" s="3"/>
      <c r="S12" s="3"/>
      <c r="T12" s="3"/>
      <c r="U12" s="3"/>
      <c r="V12" s="3">
        <v>45</v>
      </c>
      <c r="W12" s="3">
        <v>30.3</v>
      </c>
      <c r="X12" s="3">
        <v>42.4</v>
      </c>
      <c r="Y12" s="3">
        <v>23.8</v>
      </c>
      <c r="Z12" s="3">
        <v>47.3</v>
      </c>
      <c r="AA12" s="3">
        <v>34.4</v>
      </c>
      <c r="AB12" s="3"/>
      <c r="AC12" s="3"/>
      <c r="AD12" s="3"/>
      <c r="AE12" s="3"/>
      <c r="AF12" s="3"/>
      <c r="AG12" s="3"/>
      <c r="AH12" s="3"/>
      <c r="AI12" s="3"/>
      <c r="AJ12" s="3">
        <v>43.4</v>
      </c>
      <c r="AK12" s="3">
        <v>14.8</v>
      </c>
      <c r="AL12" s="3">
        <v>46.1</v>
      </c>
      <c r="AM12" s="3">
        <v>21.8</v>
      </c>
    </row>
    <row r="13" spans="1:39">
      <c r="A13" s="6" t="s">
        <v>41</v>
      </c>
      <c r="B13" s="5">
        <v>41.8</v>
      </c>
      <c r="C13" s="5">
        <v>29.1</v>
      </c>
      <c r="D13" s="5">
        <v>46.9</v>
      </c>
      <c r="E13" s="5">
        <v>28.8</v>
      </c>
      <c r="F13" s="5">
        <v>45.8</v>
      </c>
      <c r="G13" s="5">
        <v>35.4</v>
      </c>
      <c r="H13" s="5">
        <v>43</v>
      </c>
      <c r="I13" s="5">
        <v>26.6</v>
      </c>
      <c r="J13" s="5"/>
      <c r="K13" s="5"/>
      <c r="L13" s="5">
        <v>45.9</v>
      </c>
      <c r="M13" s="5">
        <v>27.640000000000004</v>
      </c>
      <c r="N13" s="5"/>
      <c r="O13" s="5"/>
      <c r="P13" s="5"/>
      <c r="Q13" s="5"/>
      <c r="R13" s="5"/>
      <c r="S13" s="5"/>
      <c r="T13" s="5">
        <v>43.8</v>
      </c>
      <c r="U13" s="5">
        <v>29.7</v>
      </c>
      <c r="V13" s="5">
        <v>44.7</v>
      </c>
      <c r="W13" s="5">
        <v>31.6</v>
      </c>
      <c r="X13" s="5">
        <v>41</v>
      </c>
      <c r="Y13" s="5">
        <v>21.6</v>
      </c>
      <c r="Z13" s="5">
        <v>46.5</v>
      </c>
      <c r="AA13" s="5">
        <v>33.4</v>
      </c>
      <c r="AB13" s="5">
        <v>44.6</v>
      </c>
      <c r="AC13" s="5">
        <v>23.7</v>
      </c>
      <c r="AD13" s="5">
        <v>40.299999999999997</v>
      </c>
      <c r="AE13" s="5">
        <v>21</v>
      </c>
      <c r="AF13" s="5"/>
      <c r="AG13" s="5"/>
      <c r="AH13" s="5"/>
      <c r="AI13" s="5"/>
      <c r="AJ13" s="5">
        <v>38.9</v>
      </c>
      <c r="AK13" s="5">
        <v>13.7</v>
      </c>
      <c r="AL13" s="5">
        <v>44.3</v>
      </c>
      <c r="AM13" s="5">
        <v>20</v>
      </c>
    </row>
    <row r="14" spans="1:39">
      <c r="A14" s="7" t="s">
        <v>42</v>
      </c>
      <c r="B14" s="3">
        <v>43.6</v>
      </c>
      <c r="C14" s="3">
        <v>29.8</v>
      </c>
      <c r="D14" s="3">
        <v>48.2</v>
      </c>
      <c r="E14" s="3">
        <v>28.6</v>
      </c>
      <c r="F14" s="3">
        <v>43.6</v>
      </c>
      <c r="G14" s="3">
        <v>34</v>
      </c>
      <c r="H14" s="3">
        <v>44</v>
      </c>
      <c r="I14" s="3">
        <v>26.8</v>
      </c>
      <c r="J14" s="3"/>
      <c r="K14" s="3"/>
      <c r="L14" s="3">
        <v>45.65</v>
      </c>
      <c r="M14" s="3">
        <v>27.240000000000002</v>
      </c>
      <c r="N14" s="3"/>
      <c r="O14" s="3"/>
      <c r="P14" s="3"/>
      <c r="Q14" s="3"/>
      <c r="R14" s="3"/>
      <c r="S14" s="3"/>
      <c r="T14" s="3">
        <v>43.5</v>
      </c>
      <c r="U14" s="3">
        <v>31.4</v>
      </c>
      <c r="V14" s="3">
        <v>44.6</v>
      </c>
      <c r="W14" s="3">
        <v>33.200000000000003</v>
      </c>
      <c r="X14" s="3">
        <v>40</v>
      </c>
      <c r="Y14" s="3">
        <v>20.100000000000001</v>
      </c>
      <c r="Z14" s="3">
        <v>46</v>
      </c>
      <c r="AA14" s="3">
        <v>32.9</v>
      </c>
      <c r="AB14" s="3">
        <v>47.4</v>
      </c>
      <c r="AC14" s="3">
        <v>23.3</v>
      </c>
      <c r="AD14" s="3">
        <v>40.200000000000003</v>
      </c>
      <c r="AE14" s="3">
        <v>19.7</v>
      </c>
      <c r="AF14" s="3"/>
      <c r="AG14" s="3"/>
      <c r="AH14" s="3"/>
      <c r="AI14" s="3"/>
      <c r="AJ14" s="3">
        <v>37.6</v>
      </c>
      <c r="AK14" s="3">
        <v>14</v>
      </c>
      <c r="AL14" s="3">
        <v>42.4</v>
      </c>
      <c r="AM14" s="3">
        <v>17.7</v>
      </c>
    </row>
    <row r="15" spans="1:39">
      <c r="A15" s="6" t="s">
        <v>43</v>
      </c>
      <c r="B15" s="5">
        <v>44.5</v>
      </c>
      <c r="C15" s="5">
        <v>28.3</v>
      </c>
      <c r="D15" s="5">
        <v>48.9</v>
      </c>
      <c r="E15" s="5">
        <v>27.2</v>
      </c>
      <c r="F15" s="5">
        <v>46.6</v>
      </c>
      <c r="G15" s="5">
        <v>33</v>
      </c>
      <c r="H15" s="5">
        <v>44.1</v>
      </c>
      <c r="I15" s="5">
        <v>26</v>
      </c>
      <c r="J15" s="5"/>
      <c r="K15" s="5"/>
      <c r="L15" s="5">
        <v>45.4</v>
      </c>
      <c r="M15" s="5">
        <v>26.879999999999995</v>
      </c>
      <c r="N15" s="5"/>
      <c r="O15" s="5"/>
      <c r="P15" s="5"/>
      <c r="Q15" s="5"/>
      <c r="R15" s="5"/>
      <c r="S15" s="5"/>
      <c r="T15" s="5">
        <v>44.7</v>
      </c>
      <c r="U15" s="5">
        <v>31.1</v>
      </c>
      <c r="V15" s="5">
        <v>44.4</v>
      </c>
      <c r="W15" s="5">
        <v>31.5</v>
      </c>
      <c r="X15" s="5">
        <v>40.299999999999997</v>
      </c>
      <c r="Y15" s="5">
        <v>17.7</v>
      </c>
      <c r="Z15" s="5">
        <v>43.2</v>
      </c>
      <c r="AA15" s="5">
        <v>46.6</v>
      </c>
      <c r="AB15" s="5">
        <v>44.7</v>
      </c>
      <c r="AC15" s="5">
        <v>21.4</v>
      </c>
      <c r="AD15" s="5">
        <v>42</v>
      </c>
      <c r="AE15" s="5">
        <v>19</v>
      </c>
      <c r="AF15" s="5"/>
      <c r="AG15" s="5"/>
      <c r="AH15" s="5">
        <v>43.7</v>
      </c>
      <c r="AI15" s="5">
        <v>24.5</v>
      </c>
      <c r="AJ15" s="5">
        <v>36.5</v>
      </c>
      <c r="AK15" s="5">
        <v>13.5</v>
      </c>
      <c r="AL15" s="5">
        <v>40.299999999999997</v>
      </c>
      <c r="AM15" s="5">
        <v>15.6</v>
      </c>
    </row>
    <row r="16" spans="1:39">
      <c r="A16" s="7" t="s">
        <v>44</v>
      </c>
      <c r="B16" s="3">
        <v>41.4</v>
      </c>
      <c r="C16" s="3">
        <v>29.7</v>
      </c>
      <c r="D16" s="3">
        <v>44.7</v>
      </c>
      <c r="E16" s="3">
        <v>29</v>
      </c>
      <c r="F16" s="3">
        <v>43.2</v>
      </c>
      <c r="G16" s="3">
        <v>40.799999999999997</v>
      </c>
      <c r="H16" s="3">
        <v>44.1</v>
      </c>
      <c r="I16" s="3">
        <v>25.1</v>
      </c>
      <c r="J16" s="3">
        <v>46.5</v>
      </c>
      <c r="K16" s="3">
        <v>30.2</v>
      </c>
      <c r="L16" s="3">
        <v>45.15</v>
      </c>
      <c r="M16" s="3">
        <v>26.580000000000002</v>
      </c>
      <c r="N16" s="3"/>
      <c r="O16" s="3"/>
      <c r="P16" s="3"/>
      <c r="Q16" s="3"/>
      <c r="R16" s="3"/>
      <c r="S16" s="3"/>
      <c r="T16" s="3">
        <v>42.9</v>
      </c>
      <c r="U16" s="3">
        <v>41.2</v>
      </c>
      <c r="V16" s="3">
        <v>43.3</v>
      </c>
      <c r="W16" s="3">
        <v>31</v>
      </c>
      <c r="X16" s="3">
        <v>36.1</v>
      </c>
      <c r="Y16" s="3">
        <v>16.5</v>
      </c>
      <c r="Z16" s="3">
        <v>40.6</v>
      </c>
      <c r="AA16" s="3">
        <v>48.3</v>
      </c>
      <c r="AB16" s="3">
        <v>40.700000000000003</v>
      </c>
      <c r="AC16" s="3">
        <v>22.2</v>
      </c>
      <c r="AD16" s="3">
        <v>37.299999999999997</v>
      </c>
      <c r="AE16" s="3">
        <v>17.3</v>
      </c>
      <c r="AF16" s="3"/>
      <c r="AG16" s="3"/>
      <c r="AH16" s="3">
        <v>41.7</v>
      </c>
      <c r="AI16" s="3">
        <v>27.4</v>
      </c>
      <c r="AJ16" s="3">
        <v>31.9</v>
      </c>
      <c r="AK16" s="3">
        <v>14.1</v>
      </c>
      <c r="AL16" s="3">
        <v>36.200000000000003</v>
      </c>
      <c r="AM16" s="3">
        <v>16</v>
      </c>
    </row>
    <row r="17" spans="1:39">
      <c r="A17" s="7" t="s">
        <v>45</v>
      </c>
      <c r="B17" s="3">
        <v>41.2</v>
      </c>
      <c r="C17" s="3">
        <v>26</v>
      </c>
      <c r="D17" s="3">
        <v>44.9</v>
      </c>
      <c r="E17" s="3">
        <v>25.2</v>
      </c>
      <c r="F17" s="3">
        <v>48.3</v>
      </c>
      <c r="G17" s="3">
        <v>33.700000000000003</v>
      </c>
      <c r="H17" s="3">
        <v>44.6</v>
      </c>
      <c r="I17" s="3">
        <v>23.7</v>
      </c>
      <c r="J17" s="3">
        <v>47.7</v>
      </c>
      <c r="K17" s="3">
        <v>28.9</v>
      </c>
      <c r="L17" s="3">
        <v>44.96</v>
      </c>
      <c r="M17" s="3">
        <v>26.32</v>
      </c>
      <c r="N17" s="3"/>
      <c r="O17" s="3"/>
      <c r="P17" s="3"/>
      <c r="Q17" s="3"/>
      <c r="R17" s="3"/>
      <c r="S17" s="3"/>
      <c r="T17" s="3">
        <v>46.6</v>
      </c>
      <c r="U17" s="3">
        <v>32.799999999999997</v>
      </c>
      <c r="V17" s="3">
        <v>42.2</v>
      </c>
      <c r="W17" s="3">
        <v>31.3</v>
      </c>
      <c r="X17" s="3">
        <v>34.299999999999997</v>
      </c>
      <c r="Y17" s="3">
        <v>14</v>
      </c>
      <c r="Z17" s="3">
        <v>45.3</v>
      </c>
      <c r="AA17" s="3">
        <v>28.4</v>
      </c>
      <c r="AB17" s="3">
        <v>36.700000000000003</v>
      </c>
      <c r="AC17" s="3">
        <v>19.3</v>
      </c>
      <c r="AD17" s="3">
        <v>40</v>
      </c>
      <c r="AE17" s="3">
        <v>17.3</v>
      </c>
      <c r="AF17" s="3"/>
      <c r="AG17" s="3"/>
      <c r="AH17" s="3">
        <v>44.3</v>
      </c>
      <c r="AI17" s="3">
        <v>23.1</v>
      </c>
      <c r="AJ17" s="3">
        <v>30.1</v>
      </c>
      <c r="AK17" s="3">
        <v>12.6</v>
      </c>
      <c r="AL17" s="3">
        <v>35</v>
      </c>
      <c r="AM17" s="3">
        <v>13.8</v>
      </c>
    </row>
    <row r="18" spans="1:39">
      <c r="A18" s="7" t="s">
        <v>46</v>
      </c>
      <c r="B18" s="3">
        <v>43.1</v>
      </c>
      <c r="C18" s="3">
        <v>24.6</v>
      </c>
      <c r="D18" s="3">
        <v>46.2</v>
      </c>
      <c r="E18" s="3">
        <v>23.6</v>
      </c>
      <c r="F18" s="3">
        <v>49.2</v>
      </c>
      <c r="G18" s="3">
        <v>32.6</v>
      </c>
      <c r="H18" s="3">
        <v>44.9</v>
      </c>
      <c r="I18" s="3">
        <v>22.4</v>
      </c>
      <c r="J18" s="3">
        <v>49.1</v>
      </c>
      <c r="K18" s="3">
        <v>28.2</v>
      </c>
      <c r="L18" s="3">
        <v>44.86</v>
      </c>
      <c r="M18" s="3">
        <v>26.119999999999997</v>
      </c>
      <c r="N18" s="3"/>
      <c r="O18" s="3"/>
      <c r="P18" s="3"/>
      <c r="Q18" s="3"/>
      <c r="R18" s="3"/>
      <c r="S18" s="3"/>
      <c r="T18" s="3">
        <v>47.1</v>
      </c>
      <c r="U18" s="3">
        <v>34.1</v>
      </c>
      <c r="V18" s="3">
        <v>43.8</v>
      </c>
      <c r="W18" s="3">
        <v>26.4</v>
      </c>
      <c r="X18" s="3">
        <v>32.4</v>
      </c>
      <c r="Y18" s="3">
        <v>13.1</v>
      </c>
      <c r="Z18" s="3">
        <v>44.3</v>
      </c>
      <c r="AA18" s="3">
        <v>26.7</v>
      </c>
      <c r="AB18" s="3">
        <v>32.9</v>
      </c>
      <c r="AC18" s="3">
        <v>15.2</v>
      </c>
      <c r="AD18" s="3">
        <v>39</v>
      </c>
      <c r="AE18" s="3">
        <v>16.600000000000001</v>
      </c>
      <c r="AF18" s="3"/>
      <c r="AG18" s="3"/>
      <c r="AH18" s="3">
        <v>44.1</v>
      </c>
      <c r="AI18" s="3">
        <v>23.1</v>
      </c>
      <c r="AJ18" s="3">
        <v>28.6</v>
      </c>
      <c r="AK18" s="3">
        <v>11.9</v>
      </c>
      <c r="AL18" s="3">
        <v>34.200000000000003</v>
      </c>
      <c r="AM18" s="3">
        <v>13.5</v>
      </c>
    </row>
    <row r="19" spans="1:39">
      <c r="A19" s="7" t="s">
        <v>47</v>
      </c>
      <c r="B19" s="3">
        <v>39.9</v>
      </c>
      <c r="C19" s="3">
        <v>21.9</v>
      </c>
      <c r="D19" s="3">
        <v>44.6</v>
      </c>
      <c r="E19" s="3">
        <v>21.5</v>
      </c>
      <c r="F19" s="3">
        <v>46.2</v>
      </c>
      <c r="G19" s="3">
        <v>31.7</v>
      </c>
      <c r="H19" s="3">
        <v>43.3</v>
      </c>
      <c r="I19" s="3">
        <v>22.5</v>
      </c>
      <c r="J19" s="3">
        <v>48.5</v>
      </c>
      <c r="K19" s="3">
        <v>25.7</v>
      </c>
      <c r="L19" s="3">
        <v>44.746666666666663</v>
      </c>
      <c r="M19" s="3">
        <v>25.32</v>
      </c>
      <c r="N19" s="3"/>
      <c r="O19" s="3"/>
      <c r="P19" s="3"/>
      <c r="Q19" s="3"/>
      <c r="R19" s="3"/>
      <c r="S19" s="3"/>
      <c r="T19" s="3">
        <v>46.5</v>
      </c>
      <c r="U19" s="3">
        <v>32.700000000000003</v>
      </c>
      <c r="V19" s="3">
        <v>40.200000000000003</v>
      </c>
      <c r="W19" s="3">
        <v>24.5</v>
      </c>
      <c r="X19" s="3">
        <v>28.9</v>
      </c>
      <c r="Y19" s="3">
        <v>11.6</v>
      </c>
      <c r="Z19" s="3">
        <v>44.1</v>
      </c>
      <c r="AA19" s="3">
        <v>26.7</v>
      </c>
      <c r="AB19" s="3">
        <v>31.3</v>
      </c>
      <c r="AC19" s="3">
        <v>13.3</v>
      </c>
      <c r="AD19" s="3">
        <v>37.4</v>
      </c>
      <c r="AE19" s="3">
        <v>15.1</v>
      </c>
      <c r="AF19" s="3"/>
      <c r="AG19" s="3"/>
      <c r="AH19" s="3">
        <v>42</v>
      </c>
      <c r="AI19" s="3">
        <v>21.7</v>
      </c>
      <c r="AJ19" s="3">
        <v>25.8</v>
      </c>
      <c r="AK19" s="3">
        <v>11.5</v>
      </c>
      <c r="AL19" s="3">
        <v>30.9</v>
      </c>
      <c r="AM19" s="3">
        <v>12.2</v>
      </c>
    </row>
    <row r="20" spans="1:39">
      <c r="A20" s="7" t="s">
        <v>48</v>
      </c>
      <c r="B20" s="3">
        <v>40.200000000000003</v>
      </c>
      <c r="C20" s="3">
        <v>21.1</v>
      </c>
      <c r="D20" s="3">
        <v>43.3</v>
      </c>
      <c r="E20" s="3">
        <v>19.2</v>
      </c>
      <c r="F20" s="3">
        <v>44.2</v>
      </c>
      <c r="G20" s="3">
        <v>30.7</v>
      </c>
      <c r="H20" s="3">
        <v>42.6</v>
      </c>
      <c r="I20" s="3">
        <v>21.6</v>
      </c>
      <c r="J20" s="3">
        <v>47.7</v>
      </c>
      <c r="K20" s="3">
        <v>25.6</v>
      </c>
      <c r="L20" s="3">
        <v>44.613333333333337</v>
      </c>
      <c r="M20" s="3">
        <v>23.62</v>
      </c>
      <c r="N20" s="3"/>
      <c r="O20" s="3"/>
      <c r="P20" s="3"/>
      <c r="Q20" s="3"/>
      <c r="R20" s="3"/>
      <c r="S20" s="3"/>
      <c r="T20" s="3">
        <v>45.4</v>
      </c>
      <c r="U20" s="3">
        <v>29.6</v>
      </c>
      <c r="V20" s="3">
        <v>38.4</v>
      </c>
      <c r="W20" s="3">
        <v>23.8</v>
      </c>
      <c r="X20" s="3">
        <v>25.7</v>
      </c>
      <c r="Y20" s="3">
        <v>11.6</v>
      </c>
      <c r="Z20" s="3">
        <v>43.5</v>
      </c>
      <c r="AA20" s="3">
        <v>23.5</v>
      </c>
      <c r="AB20" s="3">
        <v>30.9</v>
      </c>
      <c r="AC20" s="3">
        <v>12.7</v>
      </c>
      <c r="AD20" s="3">
        <v>37.799999999999997</v>
      </c>
      <c r="AE20" s="3">
        <v>12.6</v>
      </c>
      <c r="AF20" s="3"/>
      <c r="AG20" s="3"/>
      <c r="AH20" s="3">
        <v>41.9</v>
      </c>
      <c r="AI20" s="3">
        <v>22.1</v>
      </c>
      <c r="AJ20" s="3">
        <v>22.3</v>
      </c>
      <c r="AK20" s="3">
        <v>11.1</v>
      </c>
      <c r="AL20" s="3">
        <v>26.9</v>
      </c>
      <c r="AM20" s="3">
        <v>12</v>
      </c>
    </row>
    <row r="21" spans="1:39">
      <c r="A21" s="6" t="s">
        <v>49</v>
      </c>
      <c r="B21" s="5">
        <v>41.5</v>
      </c>
      <c r="C21" s="5">
        <v>19.8</v>
      </c>
      <c r="D21" s="5">
        <v>42.8</v>
      </c>
      <c r="E21" s="5">
        <v>17.399999999999999</v>
      </c>
      <c r="F21" s="5">
        <v>45.2</v>
      </c>
      <c r="G21" s="5">
        <v>28.5</v>
      </c>
      <c r="H21" s="5">
        <v>42.4</v>
      </c>
      <c r="I21" s="5">
        <v>20.3</v>
      </c>
      <c r="J21" s="5">
        <v>46</v>
      </c>
      <c r="K21" s="5">
        <v>24</v>
      </c>
      <c r="L21" s="5">
        <v>44.48</v>
      </c>
      <c r="M21" s="5">
        <v>21.919999999999998</v>
      </c>
      <c r="N21" s="5"/>
      <c r="O21" s="5"/>
      <c r="P21" s="5">
        <v>44.5</v>
      </c>
      <c r="Q21" s="5">
        <v>28.8</v>
      </c>
      <c r="R21" s="5">
        <v>45.1</v>
      </c>
      <c r="S21" s="5">
        <v>20.5</v>
      </c>
      <c r="T21" s="5">
        <v>45.2</v>
      </c>
      <c r="U21" s="5">
        <v>28.5</v>
      </c>
      <c r="V21" s="5">
        <v>38.299999999999997</v>
      </c>
      <c r="W21" s="5">
        <v>20.100000000000001</v>
      </c>
      <c r="X21" s="5">
        <v>25.7</v>
      </c>
      <c r="Y21" s="5">
        <v>10.4</v>
      </c>
      <c r="Z21" s="5">
        <v>43.8</v>
      </c>
      <c r="AA21" s="5">
        <v>21.8</v>
      </c>
      <c r="AB21" s="5">
        <v>31.9</v>
      </c>
      <c r="AC21" s="5">
        <v>10.9</v>
      </c>
      <c r="AD21" s="5">
        <v>39.5</v>
      </c>
      <c r="AE21" s="5">
        <v>12.7</v>
      </c>
      <c r="AF21" s="5"/>
      <c r="AG21" s="5"/>
      <c r="AH21" s="5">
        <v>43.8</v>
      </c>
      <c r="AI21" s="5">
        <v>23.9</v>
      </c>
      <c r="AJ21" s="5">
        <v>21.6</v>
      </c>
      <c r="AK21" s="5">
        <v>10.3</v>
      </c>
      <c r="AL21" s="5">
        <v>26.1</v>
      </c>
      <c r="AM21" s="5">
        <v>10.5</v>
      </c>
    </row>
    <row r="22" spans="1:39">
      <c r="A22" s="7" t="s">
        <v>50</v>
      </c>
      <c r="B22" s="3">
        <v>43.6</v>
      </c>
      <c r="C22" s="3">
        <v>16.100000000000001</v>
      </c>
      <c r="D22" s="3">
        <v>42.7</v>
      </c>
      <c r="E22" s="3">
        <v>13.2</v>
      </c>
      <c r="F22" s="3">
        <v>49.1</v>
      </c>
      <c r="G22" s="3">
        <v>26.5</v>
      </c>
      <c r="H22" s="3">
        <v>43.4</v>
      </c>
      <c r="I22" s="3">
        <v>20.8</v>
      </c>
      <c r="J22" s="3">
        <v>45.9</v>
      </c>
      <c r="K22" s="3">
        <v>20</v>
      </c>
      <c r="L22" s="3">
        <v>44.160000000000004</v>
      </c>
      <c r="M22" s="3">
        <v>19.559999999999999</v>
      </c>
      <c r="N22" s="3"/>
      <c r="O22" s="3"/>
      <c r="P22" s="3">
        <v>44.9</v>
      </c>
      <c r="Q22" s="3">
        <v>24.7</v>
      </c>
      <c r="R22" s="3">
        <v>47</v>
      </c>
      <c r="S22" s="3">
        <v>19.100000000000001</v>
      </c>
      <c r="T22" s="3">
        <v>44.8</v>
      </c>
      <c r="U22" s="3">
        <v>22.8</v>
      </c>
      <c r="V22" s="3">
        <v>37</v>
      </c>
      <c r="W22" s="3">
        <v>17.5</v>
      </c>
      <c r="X22" s="3">
        <v>25.2</v>
      </c>
      <c r="Y22" s="3">
        <v>9.6</v>
      </c>
      <c r="Z22" s="3">
        <v>44.5</v>
      </c>
      <c r="AA22" s="3">
        <v>17.8</v>
      </c>
      <c r="AB22" s="3">
        <v>30</v>
      </c>
      <c r="AC22" s="3">
        <v>8.6999999999999993</v>
      </c>
      <c r="AD22" s="3">
        <v>38.299999999999997</v>
      </c>
      <c r="AE22" s="3">
        <v>10.8</v>
      </c>
      <c r="AF22" s="3"/>
      <c r="AG22" s="3"/>
      <c r="AH22" s="3">
        <v>44.5</v>
      </c>
      <c r="AI22" s="3">
        <v>19</v>
      </c>
      <c r="AJ22" s="3">
        <v>21.1</v>
      </c>
      <c r="AK22" s="3">
        <v>9.1</v>
      </c>
      <c r="AL22" s="3">
        <v>26.4</v>
      </c>
      <c r="AM22" s="3">
        <v>9.6</v>
      </c>
    </row>
    <row r="23" spans="1:39">
      <c r="A23" s="6" t="s">
        <v>67</v>
      </c>
      <c r="B23" s="5">
        <v>44.2</v>
      </c>
      <c r="C23" s="5">
        <v>12.3</v>
      </c>
      <c r="D23" s="5">
        <v>45</v>
      </c>
      <c r="E23" s="5">
        <v>10.7</v>
      </c>
      <c r="F23" s="5">
        <v>50.9</v>
      </c>
      <c r="G23" s="5">
        <v>23.4</v>
      </c>
      <c r="H23" s="8">
        <v>44</v>
      </c>
      <c r="I23" s="8">
        <v>18.399999999999999</v>
      </c>
      <c r="J23" s="5">
        <v>46.4</v>
      </c>
      <c r="K23" s="5">
        <v>17.600000000000001</v>
      </c>
      <c r="L23" s="5"/>
      <c r="M23" s="5"/>
      <c r="N23" s="5"/>
      <c r="O23" s="5"/>
      <c r="P23" s="5">
        <v>45.5</v>
      </c>
      <c r="Q23" s="5">
        <v>22.4</v>
      </c>
      <c r="R23" s="5">
        <v>42.4</v>
      </c>
      <c r="S23" s="5">
        <v>16.2</v>
      </c>
      <c r="T23" s="5">
        <v>47.9</v>
      </c>
      <c r="U23" s="5">
        <v>20</v>
      </c>
      <c r="V23" s="5">
        <v>37</v>
      </c>
      <c r="W23" s="5">
        <v>13.7</v>
      </c>
      <c r="X23" s="5">
        <v>25.4</v>
      </c>
      <c r="Y23" s="5">
        <v>8.9</v>
      </c>
      <c r="Z23" s="5">
        <v>45</v>
      </c>
      <c r="AA23" s="5">
        <v>15.4</v>
      </c>
      <c r="AB23" s="5"/>
      <c r="AC23" s="5"/>
      <c r="AD23" s="5">
        <v>38.5</v>
      </c>
      <c r="AE23" s="5">
        <v>9.1</v>
      </c>
      <c r="AF23" s="5"/>
      <c r="AG23" s="5"/>
      <c r="AH23" s="5">
        <v>46</v>
      </c>
      <c r="AI23" s="5">
        <v>14.9</v>
      </c>
      <c r="AJ23" s="5">
        <v>21.2</v>
      </c>
      <c r="AK23" s="5">
        <v>8.5</v>
      </c>
      <c r="AL23" s="5">
        <v>26.1</v>
      </c>
      <c r="AM23" s="5">
        <v>8.8000000000000007</v>
      </c>
    </row>
    <row r="24" spans="1:39">
      <c r="A24" s="7" t="s">
        <v>68</v>
      </c>
      <c r="B24" s="3">
        <v>44.3</v>
      </c>
      <c r="C24" s="3">
        <v>10.8</v>
      </c>
      <c r="D24" s="3">
        <v>45.3</v>
      </c>
      <c r="E24" s="3">
        <v>9.1</v>
      </c>
      <c r="F24" s="3">
        <v>49</v>
      </c>
      <c r="G24" s="3">
        <v>20</v>
      </c>
      <c r="H24" s="9">
        <v>45.1</v>
      </c>
      <c r="I24" s="9">
        <v>16</v>
      </c>
      <c r="J24" s="3">
        <v>46.5</v>
      </c>
      <c r="K24" s="3">
        <v>15.7</v>
      </c>
      <c r="L24" s="3"/>
      <c r="M24" s="3"/>
      <c r="N24" s="3"/>
      <c r="O24" s="3"/>
      <c r="P24" s="3">
        <v>46.2</v>
      </c>
      <c r="Q24" s="3">
        <v>18.600000000000001</v>
      </c>
      <c r="R24" s="3"/>
      <c r="S24" s="3"/>
      <c r="T24" s="3">
        <v>47.9</v>
      </c>
      <c r="U24" s="3">
        <v>17.7</v>
      </c>
      <c r="V24" s="3">
        <v>37.6</v>
      </c>
      <c r="W24" s="3">
        <v>12.5</v>
      </c>
      <c r="X24" s="3">
        <v>24.1</v>
      </c>
      <c r="Y24" s="3">
        <v>8.6</v>
      </c>
      <c r="Z24" s="3">
        <v>45.8</v>
      </c>
      <c r="AA24" s="3">
        <v>12.5</v>
      </c>
      <c r="AB24" s="3"/>
      <c r="AC24" s="3"/>
      <c r="AD24" s="3">
        <v>40.5</v>
      </c>
      <c r="AE24" s="3">
        <v>9.1</v>
      </c>
      <c r="AF24" s="3"/>
      <c r="AG24" s="3"/>
      <c r="AH24" s="3">
        <v>46</v>
      </c>
      <c r="AI24" s="3">
        <v>12.5</v>
      </c>
      <c r="AJ24" s="3">
        <v>21.8</v>
      </c>
      <c r="AK24" s="3">
        <v>8.8000000000000007</v>
      </c>
      <c r="AL24" s="3">
        <v>24.5</v>
      </c>
      <c r="AM24" s="3">
        <v>8.6</v>
      </c>
    </row>
    <row r="25" spans="1:39">
      <c r="A25" s="7" t="s">
        <v>69</v>
      </c>
      <c r="B25" s="3"/>
      <c r="C25" s="3"/>
      <c r="D25" s="3"/>
      <c r="E25" s="3"/>
      <c r="F25" s="3"/>
      <c r="G25" s="3"/>
      <c r="H25" s="9"/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22</v>
      </c>
      <c r="AK25" s="3">
        <v>8.6</v>
      </c>
      <c r="AL25" s="3">
        <v>23.1</v>
      </c>
      <c r="AM25" s="3">
        <v>8.5</v>
      </c>
    </row>
    <row r="26" spans="1:39">
      <c r="A26" s="7"/>
      <c r="AL26" s="3"/>
      <c r="AM26" s="3"/>
    </row>
    <row r="27" spans="1:39">
      <c r="A27" s="13">
        <v>1950</v>
      </c>
      <c r="B27" s="3">
        <v>46.8</v>
      </c>
      <c r="C27" s="3">
        <v>14.3</v>
      </c>
      <c r="D27" s="3">
        <v>44.9</v>
      </c>
      <c r="E27" s="3">
        <v>12.1</v>
      </c>
      <c r="F27" s="3">
        <v>50.7</v>
      </c>
      <c r="G27" s="3">
        <v>25.9</v>
      </c>
      <c r="H27" s="3">
        <v>46.4</v>
      </c>
      <c r="I27" s="3">
        <v>17.600000000000001</v>
      </c>
      <c r="J27" s="3">
        <v>45</v>
      </c>
      <c r="K27" s="3">
        <v>19.8</v>
      </c>
      <c r="L27" s="3">
        <v>46.4</v>
      </c>
      <c r="M27" s="3">
        <v>17</v>
      </c>
      <c r="N27" s="3">
        <v>44.5</v>
      </c>
      <c r="O27" s="3">
        <v>11.7</v>
      </c>
      <c r="P27" s="3">
        <v>48</v>
      </c>
      <c r="Q27" s="3">
        <v>20.3</v>
      </c>
      <c r="R27" s="3">
        <v>43</v>
      </c>
      <c r="S27" s="3">
        <v>25.8</v>
      </c>
      <c r="T27" s="3">
        <v>46.9</v>
      </c>
      <c r="U27" s="3">
        <v>21</v>
      </c>
      <c r="V27" s="3">
        <v>37.5</v>
      </c>
      <c r="W27" s="3">
        <v>15</v>
      </c>
      <c r="X27" s="3">
        <v>26</v>
      </c>
      <c r="Y27" s="3">
        <v>9.8000000000000007</v>
      </c>
      <c r="Z27" s="3">
        <v>49.2</v>
      </c>
      <c r="AA27" s="3">
        <v>21.6</v>
      </c>
      <c r="AB27" s="3">
        <v>32.1</v>
      </c>
      <c r="AC27" s="3">
        <v>11.2</v>
      </c>
      <c r="AD27" s="3">
        <v>40.4</v>
      </c>
      <c r="AE27" s="3">
        <v>12.9</v>
      </c>
      <c r="AF27" s="3">
        <v>53.1</v>
      </c>
      <c r="AG27" s="3">
        <v>21.8</v>
      </c>
      <c r="AH27" s="3">
        <v>52.5</v>
      </c>
      <c r="AI27" s="3">
        <v>25.7</v>
      </c>
      <c r="AJ27" s="3">
        <v>21</v>
      </c>
      <c r="AK27" s="3">
        <v>10.8</v>
      </c>
      <c r="AL27" s="3">
        <v>26</v>
      </c>
      <c r="AM27" s="3">
        <v>9.8000000000000007</v>
      </c>
    </row>
    <row r="28" spans="1:39">
      <c r="A28" s="14">
        <f>A27+1</f>
        <v>1951</v>
      </c>
      <c r="B28" s="3">
        <v>47.2</v>
      </c>
      <c r="C28" s="3">
        <v>13.8</v>
      </c>
      <c r="D28" s="3">
        <v>45.3</v>
      </c>
      <c r="E28" s="3">
        <v>11.8</v>
      </c>
      <c r="F28" s="3">
        <v>51.1</v>
      </c>
      <c r="G28" s="3">
        <v>25.4</v>
      </c>
      <c r="H28" s="3">
        <v>46.5</v>
      </c>
      <c r="I28" s="3">
        <v>17.100000000000001</v>
      </c>
      <c r="J28" s="3">
        <v>44.9</v>
      </c>
      <c r="K28" s="3">
        <v>19.2</v>
      </c>
      <c r="L28" s="3">
        <v>46.4</v>
      </c>
      <c r="M28" s="3">
        <v>16.7</v>
      </c>
      <c r="N28" s="3">
        <v>44.3</v>
      </c>
      <c r="O28" s="3">
        <v>11.6</v>
      </c>
      <c r="P28" s="3">
        <v>48</v>
      </c>
      <c r="Q28" s="3">
        <v>20.100000000000001</v>
      </c>
      <c r="R28" s="3">
        <v>43</v>
      </c>
      <c r="S28" s="3">
        <v>25.5</v>
      </c>
      <c r="T28" s="3">
        <v>47</v>
      </c>
      <c r="U28" s="3">
        <v>21.4</v>
      </c>
      <c r="V28" s="3">
        <v>37.299999999999997</v>
      </c>
      <c r="W28" s="3">
        <v>14.1</v>
      </c>
      <c r="X28" s="3">
        <v>25.9</v>
      </c>
      <c r="Y28" s="3">
        <v>9.5</v>
      </c>
      <c r="Z28" s="3">
        <v>49.2</v>
      </c>
      <c r="AA28" s="3">
        <v>20.8</v>
      </c>
      <c r="AB28" s="3">
        <v>31.4</v>
      </c>
      <c r="AC28" s="3">
        <v>10.9</v>
      </c>
      <c r="AD28" s="3">
        <v>40.6</v>
      </c>
      <c r="AE28" s="3">
        <v>12.4</v>
      </c>
      <c r="AF28" s="3">
        <v>53.4</v>
      </c>
      <c r="AG28" s="3">
        <v>21.3</v>
      </c>
      <c r="AH28" s="3">
        <v>52.4</v>
      </c>
      <c r="AI28" s="3">
        <v>25.1</v>
      </c>
      <c r="AJ28" s="3">
        <v>21.1</v>
      </c>
      <c r="AK28" s="3">
        <v>10.6</v>
      </c>
      <c r="AL28" s="3">
        <v>25.9</v>
      </c>
      <c r="AM28" s="3">
        <v>9.5</v>
      </c>
    </row>
    <row r="29" spans="1:39">
      <c r="A29" s="14">
        <f>A28+1</f>
        <v>1952</v>
      </c>
      <c r="B29" s="3">
        <v>47.5</v>
      </c>
      <c r="C29" s="3">
        <v>13.4</v>
      </c>
      <c r="D29" s="3">
        <v>45.6</v>
      </c>
      <c r="E29" s="3">
        <v>11.6</v>
      </c>
      <c r="F29" s="3">
        <v>51.3</v>
      </c>
      <c r="G29" s="3">
        <v>24.8</v>
      </c>
      <c r="H29" s="3">
        <v>46.7</v>
      </c>
      <c r="I29" s="3">
        <v>16.5</v>
      </c>
      <c r="J29" s="3">
        <v>44.9</v>
      </c>
      <c r="K29" s="3">
        <v>18.8</v>
      </c>
      <c r="L29" s="3">
        <v>46.3</v>
      </c>
      <c r="M29" s="3">
        <v>16.3</v>
      </c>
      <c r="N29" s="3">
        <v>44.1</v>
      </c>
      <c r="O29" s="3">
        <v>11.6</v>
      </c>
      <c r="P29" s="3">
        <v>48</v>
      </c>
      <c r="Q29" s="3">
        <v>19.899999999999999</v>
      </c>
      <c r="R29" s="3">
        <v>43</v>
      </c>
      <c r="S29" s="3">
        <v>25.2</v>
      </c>
      <c r="T29" s="3">
        <v>47.2</v>
      </c>
      <c r="U29" s="3">
        <v>20.7</v>
      </c>
      <c r="V29" s="3">
        <v>37.1</v>
      </c>
      <c r="W29" s="3">
        <v>13.4</v>
      </c>
      <c r="X29" s="3">
        <v>25.8</v>
      </c>
      <c r="Y29" s="3">
        <v>9</v>
      </c>
      <c r="Z29" s="3">
        <v>48.9</v>
      </c>
      <c r="AA29" s="3">
        <v>20</v>
      </c>
      <c r="AB29" s="3">
        <v>31.3</v>
      </c>
      <c r="AC29" s="3">
        <v>10.5</v>
      </c>
      <c r="AD29" s="3">
        <v>40.700000000000003</v>
      </c>
      <c r="AE29" s="3">
        <v>12</v>
      </c>
      <c r="AF29" s="3">
        <v>53.9</v>
      </c>
      <c r="AG29" s="3">
        <v>20.7</v>
      </c>
      <c r="AH29" s="3">
        <v>52.3</v>
      </c>
      <c r="AI29" s="3">
        <v>24.6</v>
      </c>
      <c r="AJ29" s="3">
        <v>21.3</v>
      </c>
      <c r="AK29" s="3">
        <v>10.5</v>
      </c>
      <c r="AL29" s="3">
        <v>25.8</v>
      </c>
      <c r="AM29" s="3">
        <v>9</v>
      </c>
    </row>
    <row r="30" spans="1:39">
      <c r="A30" s="14">
        <f t="shared" ref="A30:A93" si="0">A29+1</f>
        <v>1953</v>
      </c>
      <c r="B30" s="3">
        <v>47.6</v>
      </c>
      <c r="C30" s="3">
        <v>13</v>
      </c>
      <c r="D30" s="3">
        <v>45.8</v>
      </c>
      <c r="E30" s="3">
        <v>11.1</v>
      </c>
      <c r="F30" s="3">
        <v>51.3</v>
      </c>
      <c r="G30" s="3">
        <v>24.3</v>
      </c>
      <c r="H30" s="3">
        <v>46.8</v>
      </c>
      <c r="I30" s="3">
        <v>15.9</v>
      </c>
      <c r="J30" s="3">
        <v>44.8</v>
      </c>
      <c r="K30" s="3">
        <v>18.399999999999999</v>
      </c>
      <c r="L30" s="3">
        <v>46.1</v>
      </c>
      <c r="M30" s="3">
        <v>16</v>
      </c>
      <c r="N30" s="3">
        <v>43.9</v>
      </c>
      <c r="O30" s="3">
        <v>11.5</v>
      </c>
      <c r="P30" s="3">
        <v>48</v>
      </c>
      <c r="Q30" s="3">
        <v>19.7</v>
      </c>
      <c r="R30" s="3">
        <v>43.2</v>
      </c>
      <c r="S30" s="3">
        <v>24.8</v>
      </c>
      <c r="T30" s="3">
        <v>47.3</v>
      </c>
      <c r="U30" s="3">
        <v>20.5</v>
      </c>
      <c r="V30" s="3">
        <v>37.1</v>
      </c>
      <c r="W30" s="3">
        <v>13</v>
      </c>
      <c r="X30" s="3">
        <v>25.6</v>
      </c>
      <c r="Y30" s="3">
        <v>9.1</v>
      </c>
      <c r="Z30" s="3">
        <v>48.7</v>
      </c>
      <c r="AA30" s="3">
        <v>18.899999999999999</v>
      </c>
      <c r="AB30" s="3">
        <v>31.2</v>
      </c>
      <c r="AC30" s="3">
        <v>10.3</v>
      </c>
      <c r="AD30" s="3">
        <v>40.9</v>
      </c>
      <c r="AE30" s="3">
        <v>11.7</v>
      </c>
      <c r="AF30" s="3">
        <v>54.2</v>
      </c>
      <c r="AG30" s="3">
        <v>20.2</v>
      </c>
      <c r="AH30" s="3">
        <v>52.1</v>
      </c>
      <c r="AI30" s="3">
        <v>24</v>
      </c>
      <c r="AJ30" s="3">
        <v>21.5</v>
      </c>
      <c r="AK30" s="3">
        <v>10.4</v>
      </c>
      <c r="AL30" s="3">
        <v>25.6</v>
      </c>
      <c r="AM30" s="3">
        <v>9.1</v>
      </c>
    </row>
    <row r="31" spans="1:39">
      <c r="A31" s="14">
        <f t="shared" si="0"/>
        <v>1954</v>
      </c>
      <c r="B31" s="3">
        <v>47.5</v>
      </c>
      <c r="C31" s="3">
        <v>12.6</v>
      </c>
      <c r="D31" s="3">
        <v>45.8</v>
      </c>
      <c r="E31" s="3">
        <v>10.7</v>
      </c>
      <c r="F31" s="3">
        <v>51.1</v>
      </c>
      <c r="G31" s="3">
        <v>23.8</v>
      </c>
      <c r="H31" s="3">
        <v>46.8</v>
      </c>
      <c r="I31" s="3">
        <v>15.5</v>
      </c>
      <c r="J31" s="3">
        <v>44.7</v>
      </c>
      <c r="K31" s="3">
        <v>18.100000000000001</v>
      </c>
      <c r="L31" s="3">
        <v>45.9</v>
      </c>
      <c r="M31" s="3">
        <v>15.6</v>
      </c>
      <c r="N31" s="3">
        <v>43.6</v>
      </c>
      <c r="O31" s="3">
        <v>11.5</v>
      </c>
      <c r="P31" s="3">
        <v>47.9</v>
      </c>
      <c r="Q31" s="3">
        <v>19.399999999999999</v>
      </c>
      <c r="R31" s="3">
        <v>43.3</v>
      </c>
      <c r="S31" s="3">
        <v>24.4</v>
      </c>
      <c r="T31" s="3">
        <v>47.4</v>
      </c>
      <c r="U31" s="3">
        <v>20.100000000000001</v>
      </c>
      <c r="V31" s="3">
        <v>36.9</v>
      </c>
      <c r="W31" s="3">
        <v>12.6</v>
      </c>
      <c r="X31" s="3">
        <v>25.3</v>
      </c>
      <c r="Y31" s="3">
        <v>8.8000000000000007</v>
      </c>
      <c r="Z31" s="3">
        <v>48.4</v>
      </c>
      <c r="AA31" s="3">
        <v>18</v>
      </c>
      <c r="AB31" s="3">
        <v>31.2</v>
      </c>
      <c r="AC31" s="3">
        <v>10</v>
      </c>
      <c r="AD31" s="3">
        <v>40.799999999999997</v>
      </c>
      <c r="AE31" s="3">
        <v>11.4</v>
      </c>
      <c r="AF31" s="3">
        <v>54.4</v>
      </c>
      <c r="AG31" s="3">
        <v>19.7</v>
      </c>
      <c r="AH31" s="3">
        <v>51.9</v>
      </c>
      <c r="AI31" s="3">
        <v>23.4</v>
      </c>
      <c r="AJ31" s="3">
        <v>21.6</v>
      </c>
      <c r="AK31" s="3">
        <v>10.3</v>
      </c>
      <c r="AL31" s="3">
        <v>25.3</v>
      </c>
      <c r="AM31" s="3">
        <v>8.8000000000000007</v>
      </c>
    </row>
    <row r="32" spans="1:39">
      <c r="A32" s="14">
        <f t="shared" si="0"/>
        <v>1955</v>
      </c>
      <c r="B32" s="3">
        <v>47.4</v>
      </c>
      <c r="C32" s="3">
        <v>12.2</v>
      </c>
      <c r="D32" s="3">
        <v>45.8</v>
      </c>
      <c r="E32" s="3">
        <v>10.3</v>
      </c>
      <c r="F32" s="3">
        <v>50.9</v>
      </c>
      <c r="G32" s="3">
        <v>23.2</v>
      </c>
      <c r="H32" s="3">
        <v>46.8</v>
      </c>
      <c r="I32" s="3">
        <v>15</v>
      </c>
      <c r="J32" s="3">
        <v>44.5</v>
      </c>
      <c r="K32" s="3">
        <v>17.7</v>
      </c>
      <c r="L32" s="3">
        <v>45.7</v>
      </c>
      <c r="M32" s="3">
        <v>15.3</v>
      </c>
      <c r="N32" s="3">
        <v>43.4</v>
      </c>
      <c r="O32" s="3">
        <v>11.4</v>
      </c>
      <c r="P32" s="3">
        <v>47.8</v>
      </c>
      <c r="Q32" s="3">
        <v>19.100000000000001</v>
      </c>
      <c r="R32" s="3">
        <v>43.5</v>
      </c>
      <c r="S32" s="3">
        <v>24.2</v>
      </c>
      <c r="T32" s="3">
        <v>47.5</v>
      </c>
      <c r="U32" s="3">
        <v>19.7</v>
      </c>
      <c r="V32" s="3">
        <v>36.799999999999997</v>
      </c>
      <c r="W32" s="3">
        <v>12.4</v>
      </c>
      <c r="X32" s="3">
        <v>25.1</v>
      </c>
      <c r="Y32" s="3">
        <v>9.1</v>
      </c>
      <c r="Z32" s="3">
        <v>48</v>
      </c>
      <c r="AA32" s="3">
        <v>17</v>
      </c>
      <c r="AB32" s="3">
        <v>31.1</v>
      </c>
      <c r="AC32" s="3">
        <v>9.8000000000000007</v>
      </c>
      <c r="AD32" s="3">
        <v>40.799999999999997</v>
      </c>
      <c r="AE32" s="3">
        <v>11.2</v>
      </c>
      <c r="AF32" s="3">
        <v>54.4</v>
      </c>
      <c r="AG32" s="3">
        <v>19.100000000000001</v>
      </c>
      <c r="AH32" s="3">
        <v>51.6</v>
      </c>
      <c r="AI32" s="3">
        <v>22.7</v>
      </c>
      <c r="AJ32" s="3">
        <v>21.6</v>
      </c>
      <c r="AK32" s="3">
        <v>10.199999999999999</v>
      </c>
      <c r="AL32" s="3">
        <v>25.1</v>
      </c>
      <c r="AM32" s="3">
        <v>9.1</v>
      </c>
    </row>
    <row r="33" spans="1:39">
      <c r="A33" s="14">
        <f t="shared" si="0"/>
        <v>1956</v>
      </c>
      <c r="B33" s="3">
        <v>47.3</v>
      </c>
      <c r="C33" s="3">
        <v>11.8</v>
      </c>
      <c r="D33" s="3">
        <v>45.8</v>
      </c>
      <c r="E33" s="3">
        <v>9.9</v>
      </c>
      <c r="F33" s="3">
        <v>50.6</v>
      </c>
      <c r="G33" s="3">
        <v>22.6</v>
      </c>
      <c r="H33" s="3">
        <v>46.8</v>
      </c>
      <c r="I33" s="3">
        <v>14.6</v>
      </c>
      <c r="J33" s="3">
        <v>44.4</v>
      </c>
      <c r="K33" s="3">
        <v>17.2</v>
      </c>
      <c r="L33" s="3">
        <v>45.4</v>
      </c>
      <c r="M33" s="3">
        <v>14.9</v>
      </c>
      <c r="N33" s="3">
        <v>43.1</v>
      </c>
      <c r="O33" s="3">
        <v>11.2</v>
      </c>
      <c r="P33" s="3">
        <v>47.7</v>
      </c>
      <c r="Q33" s="3">
        <v>18.8</v>
      </c>
      <c r="R33" s="3">
        <v>43.5</v>
      </c>
      <c r="S33" s="3">
        <v>23.9</v>
      </c>
      <c r="T33" s="3">
        <v>47.4</v>
      </c>
      <c r="U33" s="3">
        <v>19.3</v>
      </c>
      <c r="V33" s="3">
        <v>36.799999999999997</v>
      </c>
      <c r="W33" s="3">
        <v>12</v>
      </c>
      <c r="X33" s="3">
        <v>25</v>
      </c>
      <c r="Y33" s="3">
        <v>8.6999999999999993</v>
      </c>
      <c r="Z33" s="3">
        <v>47.7</v>
      </c>
      <c r="AA33" s="3">
        <v>16.3</v>
      </c>
      <c r="AB33" s="3">
        <v>31.1</v>
      </c>
      <c r="AC33" s="3">
        <v>9.6</v>
      </c>
      <c r="AD33" s="3">
        <v>40.700000000000003</v>
      </c>
      <c r="AE33" s="3">
        <v>10.9</v>
      </c>
      <c r="AF33" s="3">
        <v>54.2</v>
      </c>
      <c r="AG33" s="3">
        <v>18.5</v>
      </c>
      <c r="AH33" s="3">
        <v>51.2</v>
      </c>
      <c r="AI33" s="3">
        <v>22</v>
      </c>
      <c r="AJ33" s="3">
        <v>21.8</v>
      </c>
      <c r="AK33" s="3">
        <v>10.1</v>
      </c>
      <c r="AL33" s="3">
        <v>25</v>
      </c>
      <c r="AM33" s="3">
        <v>8.6999999999999993</v>
      </c>
    </row>
    <row r="34" spans="1:39">
      <c r="A34" s="14">
        <f t="shared" si="0"/>
        <v>1957</v>
      </c>
      <c r="B34" s="3">
        <v>47.1</v>
      </c>
      <c r="C34" s="3">
        <v>11.4</v>
      </c>
      <c r="D34" s="3">
        <v>45.9</v>
      </c>
      <c r="E34" s="3">
        <v>9.6999999999999993</v>
      </c>
      <c r="F34" s="3">
        <v>50.3</v>
      </c>
      <c r="G34" s="3">
        <v>22</v>
      </c>
      <c r="H34" s="3">
        <v>46.7</v>
      </c>
      <c r="I34" s="3">
        <v>13.6</v>
      </c>
      <c r="J34" s="3">
        <v>44.2</v>
      </c>
      <c r="K34" s="3">
        <v>16.8</v>
      </c>
      <c r="L34" s="3">
        <v>45.1</v>
      </c>
      <c r="M34" s="3">
        <v>14.6</v>
      </c>
      <c r="N34" s="3">
        <v>42.9</v>
      </c>
      <c r="O34" s="3">
        <v>11.1</v>
      </c>
      <c r="P34" s="3">
        <v>47.6</v>
      </c>
      <c r="Q34" s="3">
        <v>18.399999999999999</v>
      </c>
      <c r="R34" s="3">
        <v>43.7</v>
      </c>
      <c r="S34" s="3">
        <v>23.6</v>
      </c>
      <c r="T34" s="3">
        <v>47.5</v>
      </c>
      <c r="U34" s="3">
        <v>18.899999999999999</v>
      </c>
      <c r="V34" s="3">
        <v>36.5</v>
      </c>
      <c r="W34" s="3">
        <v>11.8</v>
      </c>
      <c r="X34" s="3">
        <v>24.7</v>
      </c>
      <c r="Y34" s="3">
        <v>9</v>
      </c>
      <c r="Z34" s="3">
        <v>47.5</v>
      </c>
      <c r="AA34" s="3">
        <v>15.7</v>
      </c>
      <c r="AB34" s="3">
        <v>31.1</v>
      </c>
      <c r="AC34" s="3">
        <v>9.4</v>
      </c>
      <c r="AD34" s="3">
        <v>40.700000000000003</v>
      </c>
      <c r="AE34" s="3">
        <v>10.7</v>
      </c>
      <c r="AF34" s="3">
        <v>53.9</v>
      </c>
      <c r="AG34" s="3">
        <v>17.899999999999999</v>
      </c>
      <c r="AH34" s="3">
        <v>50.8</v>
      </c>
      <c r="AI34" s="3">
        <v>21.3</v>
      </c>
      <c r="AJ34" s="3">
        <v>21.9</v>
      </c>
      <c r="AK34" s="3">
        <v>10</v>
      </c>
      <c r="AL34" s="3">
        <v>24.7</v>
      </c>
      <c r="AM34" s="3">
        <v>9</v>
      </c>
    </row>
    <row r="35" spans="1:39">
      <c r="A35" s="14">
        <f t="shared" si="0"/>
        <v>1958</v>
      </c>
      <c r="B35" s="3">
        <v>46.8</v>
      </c>
      <c r="C35" s="3">
        <v>10.9</v>
      </c>
      <c r="D35" s="3">
        <v>46</v>
      </c>
      <c r="E35" s="3">
        <v>9.3000000000000007</v>
      </c>
      <c r="F35" s="3">
        <v>49.7</v>
      </c>
      <c r="G35" s="3">
        <v>20.9</v>
      </c>
      <c r="H35" s="3">
        <v>46.5</v>
      </c>
      <c r="I35" s="3">
        <v>13.2</v>
      </c>
      <c r="J35" s="3">
        <v>44</v>
      </c>
      <c r="K35" s="3">
        <v>16.3</v>
      </c>
      <c r="L35" s="3">
        <v>44.8</v>
      </c>
      <c r="M35" s="3">
        <v>14.3</v>
      </c>
      <c r="N35" s="3">
        <v>42.7</v>
      </c>
      <c r="O35" s="3">
        <v>10.9</v>
      </c>
      <c r="P35" s="3">
        <v>47.4</v>
      </c>
      <c r="Q35" s="3">
        <v>18</v>
      </c>
      <c r="R35" s="3">
        <v>43.8</v>
      </c>
      <c r="S35" s="3">
        <v>23.3</v>
      </c>
      <c r="T35" s="3">
        <v>47.4</v>
      </c>
      <c r="U35" s="3">
        <v>18.399999999999999</v>
      </c>
      <c r="V35" s="3">
        <v>36.1</v>
      </c>
      <c r="W35" s="3">
        <v>11.5</v>
      </c>
      <c r="X35" s="3">
        <v>24.2</v>
      </c>
      <c r="Y35" s="3">
        <v>8.4</v>
      </c>
      <c r="Z35" s="3">
        <v>47.2</v>
      </c>
      <c r="AA35" s="3">
        <v>15.2</v>
      </c>
      <c r="AB35" s="3">
        <v>31.2</v>
      </c>
      <c r="AC35" s="3">
        <v>9.1999999999999993</v>
      </c>
      <c r="AD35" s="3">
        <v>40.700000000000003</v>
      </c>
      <c r="AE35" s="3">
        <v>10.3</v>
      </c>
      <c r="AF35" s="3">
        <v>53.4</v>
      </c>
      <c r="AG35" s="3">
        <v>17.3</v>
      </c>
      <c r="AH35" s="3">
        <v>50.4</v>
      </c>
      <c r="AI35" s="3">
        <v>20.6</v>
      </c>
      <c r="AJ35" s="3">
        <v>21.9</v>
      </c>
      <c r="AK35" s="3">
        <v>9.9</v>
      </c>
      <c r="AL35" s="3">
        <v>24.2</v>
      </c>
      <c r="AM35" s="3">
        <v>8.4</v>
      </c>
    </row>
    <row r="36" spans="1:39">
      <c r="A36" s="14">
        <f t="shared" si="0"/>
        <v>1959</v>
      </c>
      <c r="B36" s="3">
        <v>45.7</v>
      </c>
      <c r="C36" s="3">
        <v>10.5</v>
      </c>
      <c r="D36" s="3">
        <v>45.9</v>
      </c>
      <c r="E36" s="3">
        <v>9</v>
      </c>
      <c r="F36" s="3">
        <v>49.1</v>
      </c>
      <c r="G36" s="3">
        <v>19.899999999999999</v>
      </c>
      <c r="H36" s="3">
        <v>46.2</v>
      </c>
      <c r="I36" s="3">
        <v>12.5</v>
      </c>
      <c r="J36" s="3">
        <v>43.9</v>
      </c>
      <c r="K36" s="3">
        <v>15.8</v>
      </c>
      <c r="L36" s="3">
        <v>44.4</v>
      </c>
      <c r="M36" s="3">
        <v>13.9</v>
      </c>
      <c r="N36" s="3">
        <v>42.5</v>
      </c>
      <c r="O36" s="3">
        <v>10.7</v>
      </c>
      <c r="P36" s="3">
        <v>47.2</v>
      </c>
      <c r="Q36" s="3">
        <v>17.600000000000001</v>
      </c>
      <c r="R36" s="3">
        <v>43.9</v>
      </c>
      <c r="S36" s="3">
        <v>23</v>
      </c>
      <c r="T36" s="3">
        <v>47.2</v>
      </c>
      <c r="U36" s="3">
        <v>18.100000000000001</v>
      </c>
      <c r="V36" s="3">
        <v>35.700000000000003</v>
      </c>
      <c r="W36" s="3">
        <v>11.3</v>
      </c>
      <c r="X36" s="3">
        <v>24.4</v>
      </c>
      <c r="Y36" s="3">
        <v>8.6</v>
      </c>
      <c r="Z36" s="3">
        <v>47</v>
      </c>
      <c r="AA36" s="3">
        <v>14.6</v>
      </c>
      <c r="AB36" s="3">
        <v>31.9</v>
      </c>
      <c r="AC36" s="3">
        <v>9.1</v>
      </c>
      <c r="AD36" s="3">
        <v>40.9</v>
      </c>
      <c r="AE36" s="3">
        <v>10</v>
      </c>
      <c r="AF36" s="3">
        <v>52.8</v>
      </c>
      <c r="AG36" s="3">
        <v>16.7</v>
      </c>
      <c r="AH36" s="3">
        <v>49.9</v>
      </c>
      <c r="AI36" s="3">
        <v>19.8</v>
      </c>
      <c r="AJ36" s="3">
        <v>21.8</v>
      </c>
      <c r="AK36" s="3">
        <v>9.8000000000000007</v>
      </c>
      <c r="AL36" s="3">
        <v>24.4</v>
      </c>
      <c r="AM36" s="3">
        <v>8.6</v>
      </c>
    </row>
    <row r="37" spans="1:39">
      <c r="A37" s="14">
        <f t="shared" si="0"/>
        <v>1960</v>
      </c>
      <c r="B37" s="3">
        <v>45</v>
      </c>
      <c r="C37" s="3">
        <v>10</v>
      </c>
      <c r="D37" s="3">
        <v>45.5</v>
      </c>
      <c r="E37" s="3">
        <v>8.6999999999999993</v>
      </c>
      <c r="F37" s="3">
        <v>48.5</v>
      </c>
      <c r="G37" s="3">
        <v>18.8</v>
      </c>
      <c r="H37" s="3">
        <v>45.9</v>
      </c>
      <c r="I37" s="3">
        <v>12</v>
      </c>
      <c r="J37" s="3">
        <v>43.7</v>
      </c>
      <c r="K37" s="3">
        <v>15.3</v>
      </c>
      <c r="L37" s="3">
        <v>43.9</v>
      </c>
      <c r="M37" s="3">
        <v>13.6</v>
      </c>
      <c r="N37" s="3">
        <v>42.4</v>
      </c>
      <c r="O37" s="3">
        <v>10.6</v>
      </c>
      <c r="P37" s="3">
        <v>46.9</v>
      </c>
      <c r="Q37" s="3">
        <v>17.100000000000001</v>
      </c>
      <c r="R37" s="3">
        <v>43.9</v>
      </c>
      <c r="S37" s="3">
        <v>22.7</v>
      </c>
      <c r="T37" s="3">
        <v>47</v>
      </c>
      <c r="U37" s="3">
        <v>17.8</v>
      </c>
      <c r="V37" s="3">
        <v>35.299999999999997</v>
      </c>
      <c r="W37" s="3">
        <v>11</v>
      </c>
      <c r="X37" s="3">
        <v>24.2</v>
      </c>
      <c r="Y37" s="3">
        <v>8.6999999999999993</v>
      </c>
      <c r="Z37" s="3">
        <v>46.9</v>
      </c>
      <c r="AA37" s="3">
        <v>14</v>
      </c>
      <c r="AB37" s="3">
        <v>32.799999999999997</v>
      </c>
      <c r="AC37" s="3">
        <v>8.9</v>
      </c>
      <c r="AD37" s="3">
        <v>41.1</v>
      </c>
      <c r="AE37" s="3">
        <v>9.6</v>
      </c>
      <c r="AF37" s="3">
        <v>52</v>
      </c>
      <c r="AG37" s="3">
        <v>16.100000000000001</v>
      </c>
      <c r="AH37" s="3">
        <v>49.4</v>
      </c>
      <c r="AI37" s="3">
        <v>19.100000000000001</v>
      </c>
      <c r="AJ37" s="3">
        <v>21.8</v>
      </c>
      <c r="AK37" s="3">
        <v>9.8000000000000007</v>
      </c>
      <c r="AL37" s="3">
        <v>24.2</v>
      </c>
      <c r="AM37" s="3">
        <v>8.6999999999999993</v>
      </c>
    </row>
    <row r="38" spans="1:39">
      <c r="A38" s="14">
        <f t="shared" si="0"/>
        <v>1961</v>
      </c>
      <c r="B38" s="3">
        <v>44.1</v>
      </c>
      <c r="C38" s="3">
        <v>9.6</v>
      </c>
      <c r="D38" s="3">
        <v>44.8</v>
      </c>
      <c r="E38" s="3">
        <v>8.4</v>
      </c>
      <c r="F38" s="3">
        <v>48</v>
      </c>
      <c r="G38" s="3">
        <v>18.5</v>
      </c>
      <c r="H38" s="3">
        <v>45.5</v>
      </c>
      <c r="I38" s="3">
        <v>11.6</v>
      </c>
      <c r="J38" s="3">
        <v>43.5</v>
      </c>
      <c r="K38" s="3">
        <v>14.8</v>
      </c>
      <c r="L38" s="3">
        <v>43.3</v>
      </c>
      <c r="M38" s="3">
        <v>13.3</v>
      </c>
      <c r="N38" s="3">
        <v>42.3</v>
      </c>
      <c r="O38" s="3">
        <v>10.4</v>
      </c>
      <c r="P38" s="3">
        <v>46.6</v>
      </c>
      <c r="Q38" s="3">
        <v>16.7</v>
      </c>
      <c r="R38" s="3">
        <v>43.9</v>
      </c>
      <c r="S38" s="3">
        <v>22.4</v>
      </c>
      <c r="T38" s="3">
        <v>47</v>
      </c>
      <c r="U38" s="3">
        <v>17.5</v>
      </c>
      <c r="V38" s="3">
        <v>34.799999999999997</v>
      </c>
      <c r="W38" s="3">
        <v>10.9</v>
      </c>
      <c r="X38" s="3">
        <v>23.9</v>
      </c>
      <c r="Y38" s="3">
        <v>8.5</v>
      </c>
      <c r="Z38" s="3">
        <v>46.8</v>
      </c>
      <c r="AA38" s="3">
        <v>13.3</v>
      </c>
      <c r="AB38" s="3">
        <v>33.700000000000003</v>
      </c>
      <c r="AC38" s="3">
        <v>8.8000000000000007</v>
      </c>
      <c r="AD38" s="3">
        <v>41.3</v>
      </c>
      <c r="AE38" s="3">
        <v>9.3000000000000007</v>
      </c>
      <c r="AF38" s="3">
        <v>51.2</v>
      </c>
      <c r="AG38" s="3">
        <v>15.5</v>
      </c>
      <c r="AH38" s="3">
        <v>49</v>
      </c>
      <c r="AI38" s="3">
        <v>18.5</v>
      </c>
      <c r="AJ38" s="3">
        <v>21.8</v>
      </c>
      <c r="AK38" s="3">
        <v>9.6999999999999993</v>
      </c>
      <c r="AL38" s="3">
        <v>23.9</v>
      </c>
      <c r="AM38" s="3">
        <v>8.5</v>
      </c>
    </row>
    <row r="39" spans="1:39">
      <c r="A39" s="14">
        <f t="shared" si="0"/>
        <v>1962</v>
      </c>
      <c r="B39" s="3">
        <v>43.4</v>
      </c>
      <c r="C39" s="3">
        <v>9.3000000000000007</v>
      </c>
      <c r="D39" s="3">
        <v>43.9</v>
      </c>
      <c r="E39" s="3">
        <v>8.1999999999999993</v>
      </c>
      <c r="F39" s="3">
        <v>47.4</v>
      </c>
      <c r="G39" s="3">
        <v>18.100000000000001</v>
      </c>
      <c r="H39" s="3">
        <v>44.9</v>
      </c>
      <c r="I39" s="3">
        <v>11.2</v>
      </c>
      <c r="J39" s="3">
        <v>43.4</v>
      </c>
      <c r="K39" s="3">
        <v>14.4</v>
      </c>
      <c r="L39" s="3">
        <v>42.7</v>
      </c>
      <c r="M39" s="3">
        <v>12.9</v>
      </c>
      <c r="N39" s="3">
        <v>42.2</v>
      </c>
      <c r="O39" s="3">
        <v>10.199999999999999</v>
      </c>
      <c r="P39" s="3">
        <v>46.2</v>
      </c>
      <c r="Q39" s="3">
        <v>16.399999999999999</v>
      </c>
      <c r="R39" s="3">
        <v>43.9</v>
      </c>
      <c r="S39" s="3">
        <v>22.1</v>
      </c>
      <c r="T39" s="3">
        <v>47.1</v>
      </c>
      <c r="U39" s="3">
        <v>17.2</v>
      </c>
      <c r="V39" s="3">
        <v>34.299999999999997</v>
      </c>
      <c r="W39" s="3">
        <v>10.6</v>
      </c>
      <c r="X39" s="3">
        <v>23.8</v>
      </c>
      <c r="Y39" s="3">
        <v>8.6999999999999993</v>
      </c>
      <c r="Z39" s="3">
        <v>46.8</v>
      </c>
      <c r="AA39" s="3">
        <v>12.8</v>
      </c>
      <c r="AB39" s="3">
        <v>34.6</v>
      </c>
      <c r="AC39" s="3">
        <v>8.6</v>
      </c>
      <c r="AD39" s="3">
        <v>41.3</v>
      </c>
      <c r="AE39" s="3">
        <v>9</v>
      </c>
      <c r="AF39" s="3">
        <v>50.2</v>
      </c>
      <c r="AG39" s="3">
        <v>14.9</v>
      </c>
      <c r="AH39" s="3">
        <v>48.6</v>
      </c>
      <c r="AI39" s="3">
        <v>17.7</v>
      </c>
      <c r="AJ39" s="3">
        <v>21.8</v>
      </c>
      <c r="AK39" s="3">
        <v>9.6999999999999993</v>
      </c>
      <c r="AL39" s="3">
        <v>23.8</v>
      </c>
      <c r="AM39" s="3">
        <v>8.6999999999999993</v>
      </c>
    </row>
    <row r="40" spans="1:39">
      <c r="A40" s="14">
        <f t="shared" si="0"/>
        <v>1963</v>
      </c>
      <c r="B40" s="3">
        <v>42.7</v>
      </c>
      <c r="C40" s="3">
        <v>8.8000000000000007</v>
      </c>
      <c r="D40" s="3">
        <v>42.7</v>
      </c>
      <c r="E40" s="3">
        <v>8</v>
      </c>
      <c r="F40" s="3">
        <v>46.9</v>
      </c>
      <c r="G40" s="3">
        <v>17.8</v>
      </c>
      <c r="H40" s="3">
        <v>44.2</v>
      </c>
      <c r="I40" s="3">
        <v>10.8</v>
      </c>
      <c r="J40" s="3">
        <v>43.2</v>
      </c>
      <c r="K40" s="3">
        <v>13.9</v>
      </c>
      <c r="L40" s="3">
        <v>42</v>
      </c>
      <c r="M40" s="3">
        <v>12.6</v>
      </c>
      <c r="N40" s="3">
        <v>42.1</v>
      </c>
      <c r="O40" s="3">
        <v>10</v>
      </c>
      <c r="P40" s="3">
        <v>45.8</v>
      </c>
      <c r="Q40" s="3">
        <v>15.8</v>
      </c>
      <c r="R40" s="3">
        <v>43.8</v>
      </c>
      <c r="S40" s="3">
        <v>21.7</v>
      </c>
      <c r="T40" s="3">
        <v>47</v>
      </c>
      <c r="U40" s="3">
        <v>17</v>
      </c>
      <c r="V40" s="3">
        <v>33.700000000000003</v>
      </c>
      <c r="W40" s="3">
        <v>10.4</v>
      </c>
      <c r="X40" s="3">
        <v>23.5</v>
      </c>
      <c r="Y40" s="3">
        <v>8.6999999999999993</v>
      </c>
      <c r="Z40" s="3">
        <v>46.8</v>
      </c>
      <c r="AA40" s="3">
        <v>12.5</v>
      </c>
      <c r="AB40" s="3">
        <v>35.4</v>
      </c>
      <c r="AC40" s="3">
        <v>8.6</v>
      </c>
      <c r="AD40" s="3">
        <v>41.2</v>
      </c>
      <c r="AE40" s="3">
        <v>8.9</v>
      </c>
      <c r="AF40" s="3">
        <v>49.2</v>
      </c>
      <c r="AG40" s="3">
        <v>14.3</v>
      </c>
      <c r="AH40" s="3">
        <v>48.2</v>
      </c>
      <c r="AI40" s="3">
        <v>17.100000000000001</v>
      </c>
      <c r="AJ40" s="3">
        <v>21.8</v>
      </c>
      <c r="AK40" s="3">
        <v>9.6999999999999993</v>
      </c>
      <c r="AL40" s="3">
        <v>23.5</v>
      </c>
      <c r="AM40" s="3">
        <v>8.6999999999999993</v>
      </c>
    </row>
    <row r="41" spans="1:39">
      <c r="A41" s="14">
        <f t="shared" si="0"/>
        <v>1964</v>
      </c>
      <c r="B41" s="3">
        <v>42</v>
      </c>
      <c r="C41" s="3">
        <v>8.5</v>
      </c>
      <c r="D41" s="3">
        <v>41.4</v>
      </c>
      <c r="E41" s="3">
        <v>7.8</v>
      </c>
      <c r="F41" s="3">
        <v>46.5</v>
      </c>
      <c r="G41" s="3">
        <v>17.5</v>
      </c>
      <c r="H41" s="3">
        <v>43.4</v>
      </c>
      <c r="I41" s="3">
        <v>10.4</v>
      </c>
      <c r="J41" s="3">
        <v>43.1</v>
      </c>
      <c r="K41" s="3">
        <v>13.5</v>
      </c>
      <c r="L41" s="3">
        <v>41</v>
      </c>
      <c r="M41" s="3">
        <v>12.3</v>
      </c>
      <c r="N41" s="3">
        <v>41.7</v>
      </c>
      <c r="O41" s="3">
        <v>10</v>
      </c>
      <c r="P41" s="3">
        <v>45.4</v>
      </c>
      <c r="Q41" s="3">
        <v>15.5</v>
      </c>
      <c r="R41" s="3">
        <v>43.7</v>
      </c>
      <c r="S41" s="3">
        <v>21.4</v>
      </c>
      <c r="T41" s="3">
        <v>46.8</v>
      </c>
      <c r="U41" s="3">
        <v>16.8</v>
      </c>
      <c r="V41" s="3">
        <v>33.1</v>
      </c>
      <c r="W41" s="3">
        <v>10.1</v>
      </c>
      <c r="X41" s="3">
        <v>23.2</v>
      </c>
      <c r="Y41" s="3">
        <v>8.9</v>
      </c>
      <c r="Z41" s="3">
        <v>46.8</v>
      </c>
      <c r="AA41" s="3">
        <v>12.1</v>
      </c>
      <c r="AB41" s="3">
        <v>34.9</v>
      </c>
      <c r="AC41" s="3">
        <v>8.3000000000000007</v>
      </c>
      <c r="AD41" s="3">
        <v>40.799999999999997</v>
      </c>
      <c r="AE41" s="3">
        <v>8.6999999999999993</v>
      </c>
      <c r="AF41" s="3">
        <v>48.1</v>
      </c>
      <c r="AG41" s="3">
        <v>13.6</v>
      </c>
      <c r="AH41" s="3">
        <v>47.9</v>
      </c>
      <c r="AI41" s="3">
        <v>16.399999999999999</v>
      </c>
      <c r="AJ41" s="3">
        <v>21.5</v>
      </c>
      <c r="AK41" s="3">
        <v>9.6999999999999993</v>
      </c>
      <c r="AL41" s="3">
        <v>23.2</v>
      </c>
      <c r="AM41" s="3">
        <v>8.9</v>
      </c>
    </row>
    <row r="42" spans="1:39">
      <c r="A42" s="14">
        <f t="shared" si="0"/>
        <v>1965</v>
      </c>
      <c r="B42" s="3">
        <v>41.3</v>
      </c>
      <c r="C42" s="3">
        <v>8.1</v>
      </c>
      <c r="D42" s="3">
        <v>39.9</v>
      </c>
      <c r="E42" s="3">
        <v>7.6</v>
      </c>
      <c r="F42" s="3">
        <v>46.2</v>
      </c>
      <c r="G42" s="3">
        <v>17.3</v>
      </c>
      <c r="H42" s="3">
        <v>42.4</v>
      </c>
      <c r="I42" s="3">
        <v>10.1</v>
      </c>
      <c r="J42" s="3">
        <v>42.9</v>
      </c>
      <c r="K42" s="3">
        <v>13.1</v>
      </c>
      <c r="L42" s="3">
        <v>39.799999999999997</v>
      </c>
      <c r="M42" s="3">
        <v>12</v>
      </c>
      <c r="N42" s="3">
        <v>41</v>
      </c>
      <c r="O42" s="3">
        <v>9.9</v>
      </c>
      <c r="P42" s="3">
        <v>44.9</v>
      </c>
      <c r="Q42" s="3">
        <v>15.2</v>
      </c>
      <c r="R42" s="3">
        <v>43.6</v>
      </c>
      <c r="S42" s="3">
        <v>21</v>
      </c>
      <c r="T42" s="3">
        <v>46.3</v>
      </c>
      <c r="U42" s="3">
        <v>16.5</v>
      </c>
      <c r="V42" s="3">
        <v>32.4</v>
      </c>
      <c r="W42" s="3">
        <v>9.8000000000000007</v>
      </c>
      <c r="X42" s="3">
        <v>22.6</v>
      </c>
      <c r="Y42" s="3">
        <v>8.8000000000000007</v>
      </c>
      <c r="Z42" s="3">
        <v>46.5</v>
      </c>
      <c r="AA42" s="3">
        <v>11.6</v>
      </c>
      <c r="AB42" s="3">
        <v>34.4</v>
      </c>
      <c r="AC42" s="3">
        <v>8.1</v>
      </c>
      <c r="AD42" s="3">
        <v>40.299999999999997</v>
      </c>
      <c r="AE42" s="3">
        <v>8.6</v>
      </c>
      <c r="AF42" s="3">
        <v>47</v>
      </c>
      <c r="AG42" s="3">
        <v>14.1</v>
      </c>
      <c r="AH42" s="3">
        <v>47.7</v>
      </c>
      <c r="AI42" s="3">
        <v>15.9</v>
      </c>
      <c r="AJ42" s="3">
        <v>21.2</v>
      </c>
      <c r="AK42" s="3">
        <v>9.6999999999999993</v>
      </c>
      <c r="AL42" s="3">
        <v>22.6</v>
      </c>
      <c r="AM42" s="3">
        <v>8.8000000000000007</v>
      </c>
    </row>
    <row r="43" spans="1:39">
      <c r="A43" s="14">
        <f t="shared" si="0"/>
        <v>1966</v>
      </c>
      <c r="B43" s="3">
        <v>40.5</v>
      </c>
      <c r="C43" s="3">
        <v>7.6</v>
      </c>
      <c r="D43" s="3">
        <v>38.299999999999997</v>
      </c>
      <c r="E43" s="3">
        <v>7.3</v>
      </c>
      <c r="F43" s="3">
        <v>46</v>
      </c>
      <c r="G43" s="3">
        <v>17</v>
      </c>
      <c r="H43" s="3">
        <v>41.3</v>
      </c>
      <c r="I43" s="3">
        <v>9.6999999999999993</v>
      </c>
      <c r="J43" s="3">
        <v>42.6</v>
      </c>
      <c r="K43" s="3">
        <v>12.7</v>
      </c>
      <c r="L43" s="3">
        <v>38.6</v>
      </c>
      <c r="M43" s="3">
        <v>11.6</v>
      </c>
      <c r="N43" s="3">
        <v>40.200000000000003</v>
      </c>
      <c r="O43" s="3">
        <v>9.8000000000000007</v>
      </c>
      <c r="P43" s="3">
        <v>44.4</v>
      </c>
      <c r="Q43" s="3">
        <v>14.9</v>
      </c>
      <c r="R43" s="3">
        <v>43.5</v>
      </c>
      <c r="S43" s="3">
        <v>20.6</v>
      </c>
      <c r="T43" s="3">
        <v>45.7</v>
      </c>
      <c r="U43" s="3">
        <v>16.2</v>
      </c>
      <c r="V43" s="3">
        <v>31.7</v>
      </c>
      <c r="W43" s="3">
        <v>9.4</v>
      </c>
      <c r="X43" s="3">
        <v>22.3</v>
      </c>
      <c r="Y43" s="3">
        <v>8.8000000000000007</v>
      </c>
      <c r="Z43" s="3">
        <v>46.3</v>
      </c>
      <c r="AA43" s="3">
        <v>11.2</v>
      </c>
      <c r="AB43" s="3">
        <v>33.4</v>
      </c>
      <c r="AC43" s="3">
        <v>7.9</v>
      </c>
      <c r="AD43" s="3">
        <v>39.9</v>
      </c>
      <c r="AE43" s="3">
        <v>8.4</v>
      </c>
      <c r="AF43" s="3">
        <v>46.2</v>
      </c>
      <c r="AG43" s="3">
        <v>12.6</v>
      </c>
      <c r="AH43" s="3">
        <v>47.3</v>
      </c>
      <c r="AI43" s="3">
        <v>15.3</v>
      </c>
      <c r="AJ43" s="3">
        <v>20.9</v>
      </c>
      <c r="AK43" s="3">
        <v>9.6999999999999993</v>
      </c>
      <c r="AL43" s="3">
        <v>22.3</v>
      </c>
      <c r="AM43" s="3">
        <v>8.8000000000000007</v>
      </c>
    </row>
    <row r="44" spans="1:39">
      <c r="A44" s="14">
        <f t="shared" si="0"/>
        <v>1967</v>
      </c>
      <c r="B44" s="3">
        <v>39.700000000000003</v>
      </c>
      <c r="C44" s="3">
        <v>7.3</v>
      </c>
      <c r="D44" s="3">
        <v>36.799999999999997</v>
      </c>
      <c r="E44" s="3">
        <v>7</v>
      </c>
      <c r="F44" s="3">
        <v>45.6</v>
      </c>
      <c r="G44" s="3">
        <v>16.7</v>
      </c>
      <c r="H44" s="3">
        <v>40.200000000000003</v>
      </c>
      <c r="I44" s="3">
        <v>9.4</v>
      </c>
      <c r="J44" s="3">
        <v>42.4</v>
      </c>
      <c r="K44" s="3">
        <v>12.4</v>
      </c>
      <c r="L44" s="3">
        <v>37.4</v>
      </c>
      <c r="M44" s="3">
        <v>11.3</v>
      </c>
      <c r="N44" s="3">
        <v>39.200000000000003</v>
      </c>
      <c r="O44" s="3">
        <v>9.6999999999999993</v>
      </c>
      <c r="P44" s="3">
        <v>44</v>
      </c>
      <c r="Q44" s="3">
        <v>14.6</v>
      </c>
      <c r="R44" s="3">
        <v>43.4</v>
      </c>
      <c r="S44" s="3">
        <v>20.3</v>
      </c>
      <c r="T44" s="3">
        <v>45.1</v>
      </c>
      <c r="U44" s="3">
        <v>16</v>
      </c>
      <c r="V44" s="3">
        <v>30.9</v>
      </c>
      <c r="W44" s="3">
        <v>9.1</v>
      </c>
      <c r="X44" s="3">
        <v>22.4</v>
      </c>
      <c r="Y44" s="3">
        <v>8.9</v>
      </c>
      <c r="Z44" s="3">
        <v>45.9</v>
      </c>
      <c r="AA44" s="3">
        <v>10.8</v>
      </c>
      <c r="AB44" s="3">
        <v>32.5</v>
      </c>
      <c r="AC44" s="3">
        <v>7.7</v>
      </c>
      <c r="AD44" s="3">
        <v>39.200000000000003</v>
      </c>
      <c r="AE44" s="3">
        <v>8.1999999999999993</v>
      </c>
      <c r="AF44" s="3">
        <v>45</v>
      </c>
      <c r="AG44" s="3">
        <v>12</v>
      </c>
      <c r="AH44" s="3">
        <v>46.9</v>
      </c>
      <c r="AI44" s="3">
        <v>14.7</v>
      </c>
      <c r="AJ44" s="3">
        <v>20.5</v>
      </c>
      <c r="AK44" s="3">
        <v>9.6999999999999993</v>
      </c>
      <c r="AL44" s="3">
        <v>22.4</v>
      </c>
      <c r="AM44" s="3">
        <v>8.9</v>
      </c>
    </row>
    <row r="45" spans="1:39">
      <c r="A45" s="14">
        <f t="shared" si="0"/>
        <v>1968</v>
      </c>
      <c r="B45" s="3">
        <v>39</v>
      </c>
      <c r="C45" s="3">
        <v>7.1</v>
      </c>
      <c r="D45" s="3">
        <v>34.6</v>
      </c>
      <c r="E45" s="3">
        <v>6.8</v>
      </c>
      <c r="F45" s="3">
        <v>45.3</v>
      </c>
      <c r="G45" s="3">
        <v>16.600000000000001</v>
      </c>
      <c r="H45" s="3">
        <v>38.9</v>
      </c>
      <c r="I45" s="3">
        <v>9.1</v>
      </c>
      <c r="J45" s="3">
        <v>42</v>
      </c>
      <c r="K45" s="3">
        <v>12.1</v>
      </c>
      <c r="L45" s="3">
        <v>36.299999999999997</v>
      </c>
      <c r="M45" s="3">
        <v>11</v>
      </c>
      <c r="N45" s="3">
        <v>38.4</v>
      </c>
      <c r="O45" s="3">
        <v>9.6</v>
      </c>
      <c r="P45" s="3">
        <v>43.4</v>
      </c>
      <c r="Q45" s="3">
        <v>14.4</v>
      </c>
      <c r="R45" s="3">
        <v>43.3</v>
      </c>
      <c r="S45" s="3">
        <v>19.899999999999999</v>
      </c>
      <c r="T45" s="3">
        <v>44.3</v>
      </c>
      <c r="U45" s="3">
        <v>15.9</v>
      </c>
      <c r="V45" s="3">
        <v>30.2</v>
      </c>
      <c r="W45" s="3">
        <v>8.8000000000000007</v>
      </c>
      <c r="X45" s="3">
        <v>22.7</v>
      </c>
      <c r="Y45" s="3">
        <v>9.1999999999999993</v>
      </c>
      <c r="Z45" s="3">
        <v>45.6</v>
      </c>
      <c r="AA45" s="3">
        <v>10.5</v>
      </c>
      <c r="AB45" s="3">
        <v>31.6</v>
      </c>
      <c r="AC45" s="3">
        <v>7.5</v>
      </c>
      <c r="AD45" s="3">
        <v>38.5</v>
      </c>
      <c r="AE45" s="3">
        <v>8</v>
      </c>
      <c r="AF45" s="3">
        <v>43.6</v>
      </c>
      <c r="AG45" s="3">
        <v>11.5</v>
      </c>
      <c r="AH45" s="3">
        <v>46.6</v>
      </c>
      <c r="AI45" s="3">
        <v>14.2</v>
      </c>
      <c r="AJ45" s="3">
        <v>20.2</v>
      </c>
      <c r="AK45" s="3">
        <v>9.6999999999999993</v>
      </c>
      <c r="AL45" s="3">
        <v>22.7</v>
      </c>
      <c r="AM45" s="3">
        <v>9.1999999999999993</v>
      </c>
    </row>
    <row r="46" spans="1:39">
      <c r="A46" s="14">
        <f t="shared" si="0"/>
        <v>1969</v>
      </c>
      <c r="B46" s="3">
        <v>38.200000000000003</v>
      </c>
      <c r="C46" s="3">
        <v>7.1</v>
      </c>
      <c r="D46" s="3">
        <v>33.799999999999997</v>
      </c>
      <c r="E46" s="3">
        <v>6.5</v>
      </c>
      <c r="F46" s="3">
        <v>45.1</v>
      </c>
      <c r="G46" s="3">
        <v>16.7</v>
      </c>
      <c r="H46" s="3">
        <v>37.6</v>
      </c>
      <c r="I46" s="3">
        <v>8.6999999999999993</v>
      </c>
      <c r="J46" s="3">
        <v>41.7</v>
      </c>
      <c r="K46" s="3">
        <v>11.8</v>
      </c>
      <c r="L46" s="3">
        <v>35.700000000000003</v>
      </c>
      <c r="M46" s="3">
        <v>10.7</v>
      </c>
      <c r="N46" s="3">
        <v>37.6</v>
      </c>
      <c r="O46" s="3">
        <v>9.5</v>
      </c>
      <c r="P46" s="3">
        <v>42.9</v>
      </c>
      <c r="Q46" s="3">
        <v>14.1</v>
      </c>
      <c r="R46" s="3">
        <v>43</v>
      </c>
      <c r="S46" s="3">
        <v>19.5</v>
      </c>
      <c r="T46" s="3">
        <v>43.5</v>
      </c>
      <c r="U46" s="3">
        <v>15.5</v>
      </c>
      <c r="V46" s="3">
        <v>29.5</v>
      </c>
      <c r="W46" s="3">
        <v>8.5</v>
      </c>
      <c r="X46" s="3">
        <v>23</v>
      </c>
      <c r="Y46" s="3">
        <v>9.5</v>
      </c>
      <c r="Z46" s="3">
        <v>45.1</v>
      </c>
      <c r="AA46" s="3">
        <v>10.3</v>
      </c>
      <c r="AB46" s="3">
        <v>31</v>
      </c>
      <c r="AC46" s="3">
        <v>7.3</v>
      </c>
      <c r="AD46" s="3">
        <v>37.9</v>
      </c>
      <c r="AE46" s="3">
        <v>7.8</v>
      </c>
      <c r="AF46" s="3">
        <v>42.7</v>
      </c>
      <c r="AG46" s="3">
        <v>11</v>
      </c>
      <c r="AH46" s="3">
        <v>46.4</v>
      </c>
      <c r="AI46" s="3">
        <v>13.7</v>
      </c>
      <c r="AJ46" s="3">
        <v>20.100000000000001</v>
      </c>
      <c r="AK46" s="3">
        <v>9.6999999999999993</v>
      </c>
      <c r="AL46" s="3">
        <v>23</v>
      </c>
      <c r="AM46" s="3">
        <v>9.5</v>
      </c>
    </row>
    <row r="47" spans="1:39">
      <c r="A47" s="14">
        <f t="shared" si="0"/>
        <v>1970</v>
      </c>
      <c r="B47" s="3">
        <v>37.5</v>
      </c>
      <c r="C47" s="3">
        <v>6.7</v>
      </c>
      <c r="D47" s="3">
        <v>32.6</v>
      </c>
      <c r="E47" s="3">
        <v>6.3</v>
      </c>
      <c r="F47" s="3">
        <v>44.9</v>
      </c>
      <c r="G47" s="3">
        <v>16</v>
      </c>
      <c r="H47" s="3">
        <v>36.5</v>
      </c>
      <c r="I47" s="3">
        <v>8.4</v>
      </c>
      <c r="J47" s="3">
        <v>41.2</v>
      </c>
      <c r="K47" s="3">
        <v>11.4</v>
      </c>
      <c r="L47" s="3">
        <v>35.200000000000003</v>
      </c>
      <c r="M47" s="3">
        <v>10.5</v>
      </c>
      <c r="N47" s="3">
        <v>37</v>
      </c>
      <c r="O47" s="3">
        <v>9.4</v>
      </c>
      <c r="P47" s="3">
        <v>42.4</v>
      </c>
      <c r="Q47" s="3">
        <v>18.8</v>
      </c>
      <c r="R47" s="3">
        <v>42.7</v>
      </c>
      <c r="S47" s="3">
        <v>19.2</v>
      </c>
      <c r="T47" s="3">
        <v>42.8</v>
      </c>
      <c r="U47" s="3">
        <v>15.4</v>
      </c>
      <c r="V47" s="3">
        <v>28.8</v>
      </c>
      <c r="W47" s="3">
        <v>8.4</v>
      </c>
      <c r="X47" s="3">
        <v>23.4</v>
      </c>
      <c r="Y47" s="3">
        <v>9.1999999999999993</v>
      </c>
      <c r="Z47" s="3">
        <v>44.5</v>
      </c>
      <c r="AA47" s="3">
        <v>10</v>
      </c>
      <c r="AB47" s="3">
        <v>29.9</v>
      </c>
      <c r="AC47" s="3">
        <v>7</v>
      </c>
      <c r="AD47" s="3">
        <v>37.4</v>
      </c>
      <c r="AE47" s="3">
        <v>7.6</v>
      </c>
      <c r="AF47" s="3">
        <v>41.9</v>
      </c>
      <c r="AG47" s="3">
        <v>10.6</v>
      </c>
      <c r="AH47" s="3">
        <v>46.3</v>
      </c>
      <c r="AI47" s="3">
        <v>13.2</v>
      </c>
      <c r="AJ47" s="3">
        <v>20.100000000000001</v>
      </c>
      <c r="AK47" s="3">
        <v>9.8000000000000007</v>
      </c>
      <c r="AL47" s="3">
        <v>23.4</v>
      </c>
      <c r="AM47" s="3">
        <v>9.1999999999999993</v>
      </c>
    </row>
    <row r="48" spans="1:39">
      <c r="A48" s="14">
        <f t="shared" si="0"/>
        <v>1971</v>
      </c>
      <c r="B48" s="3">
        <v>36.700000000000003</v>
      </c>
      <c r="C48" s="3">
        <v>6.5</v>
      </c>
      <c r="D48" s="3">
        <v>31.6</v>
      </c>
      <c r="E48" s="3">
        <v>6</v>
      </c>
      <c r="F48" s="3">
        <v>44.7</v>
      </c>
      <c r="G48" s="3">
        <v>14.9</v>
      </c>
      <c r="H48" s="3">
        <v>35.4</v>
      </c>
      <c r="I48" s="3">
        <v>8.1</v>
      </c>
      <c r="J48" s="3">
        <v>40.700000000000003</v>
      </c>
      <c r="K48" s="3">
        <v>11.1</v>
      </c>
      <c r="L48" s="3">
        <v>34.9</v>
      </c>
      <c r="M48" s="3">
        <v>10.199999999999999</v>
      </c>
      <c r="N48" s="3">
        <v>36.299999999999997</v>
      </c>
      <c r="O48" s="3">
        <v>9.3000000000000007</v>
      </c>
      <c r="P48" s="3">
        <v>41.8</v>
      </c>
      <c r="Q48" s="3">
        <v>13.5</v>
      </c>
      <c r="R48" s="3">
        <v>42.4</v>
      </c>
      <c r="S48" s="3">
        <v>18.8</v>
      </c>
      <c r="T48" s="3">
        <v>42.8</v>
      </c>
      <c r="U48" s="3">
        <v>15</v>
      </c>
      <c r="V48" s="3">
        <v>28.1</v>
      </c>
      <c r="W48" s="3">
        <v>8.1999999999999993</v>
      </c>
      <c r="X48" s="3">
        <v>23.6</v>
      </c>
      <c r="Y48" s="3">
        <v>9.4</v>
      </c>
      <c r="Z48" s="3">
        <v>43.9</v>
      </c>
      <c r="AA48" s="3">
        <v>9.6999999999999993</v>
      </c>
      <c r="AB48" s="3">
        <v>28.5</v>
      </c>
      <c r="AC48" s="3">
        <v>6.8</v>
      </c>
      <c r="AD48" s="3">
        <v>36.700000000000003</v>
      </c>
      <c r="AE48" s="3">
        <v>7.3</v>
      </c>
      <c r="AF48" s="3">
        <v>41.2</v>
      </c>
      <c r="AG48" s="3">
        <v>10.199999999999999</v>
      </c>
      <c r="AH48" s="3">
        <v>46.2</v>
      </c>
      <c r="AI48" s="3">
        <v>12.8</v>
      </c>
      <c r="AJ48" s="3">
        <v>20</v>
      </c>
      <c r="AK48" s="3">
        <v>9.8000000000000007</v>
      </c>
      <c r="AL48" s="3">
        <v>23.6</v>
      </c>
      <c r="AM48" s="3">
        <v>9.4</v>
      </c>
    </row>
    <row r="49" spans="1:39">
      <c r="A49" s="14">
        <f t="shared" si="0"/>
        <v>1972</v>
      </c>
      <c r="B49" s="3">
        <v>36.1</v>
      </c>
      <c r="C49" s="3">
        <v>6.3</v>
      </c>
      <c r="D49" s="3">
        <v>30.7</v>
      </c>
      <c r="E49" s="3">
        <v>5.7</v>
      </c>
      <c r="F49" s="3">
        <v>44.4</v>
      </c>
      <c r="G49" s="3">
        <v>14</v>
      </c>
      <c r="H49" s="3">
        <v>34.4</v>
      </c>
      <c r="I49" s="3">
        <v>7.8</v>
      </c>
      <c r="J49" s="3">
        <v>40.1</v>
      </c>
      <c r="K49" s="3">
        <v>10.7</v>
      </c>
      <c r="L49" s="3">
        <v>34.5</v>
      </c>
      <c r="M49" s="3">
        <v>10</v>
      </c>
      <c r="N49" s="3">
        <v>35.799999999999997</v>
      </c>
      <c r="O49" s="3">
        <v>9.1</v>
      </c>
      <c r="P49" s="3">
        <v>41.2</v>
      </c>
      <c r="Q49" s="3">
        <v>13.3</v>
      </c>
      <c r="R49" s="3">
        <v>41.9</v>
      </c>
      <c r="S49" s="3">
        <v>18.5</v>
      </c>
      <c r="T49" s="3">
        <v>42.5</v>
      </c>
      <c r="U49" s="3">
        <v>14.6</v>
      </c>
      <c r="V49" s="3">
        <v>27.4</v>
      </c>
      <c r="W49" s="3">
        <v>8</v>
      </c>
      <c r="X49" s="3">
        <v>23.8</v>
      </c>
      <c r="Y49" s="3">
        <v>9.3000000000000007</v>
      </c>
      <c r="Z49" s="3">
        <v>43</v>
      </c>
      <c r="AA49" s="3">
        <v>9.3000000000000007</v>
      </c>
      <c r="AB49" s="3">
        <v>27.2</v>
      </c>
      <c r="AC49" s="3">
        <v>6.7</v>
      </c>
      <c r="AD49" s="3">
        <v>36</v>
      </c>
      <c r="AE49" s="3">
        <v>7</v>
      </c>
      <c r="AF49" s="3">
        <v>40.6</v>
      </c>
      <c r="AG49" s="3">
        <v>9.8000000000000007</v>
      </c>
      <c r="AH49" s="3">
        <v>46.1</v>
      </c>
      <c r="AI49" s="3">
        <v>12.4</v>
      </c>
      <c r="AJ49" s="3">
        <v>20</v>
      </c>
      <c r="AK49" s="3">
        <v>9.8000000000000007</v>
      </c>
      <c r="AL49" s="3">
        <v>23.8</v>
      </c>
      <c r="AM49" s="3">
        <v>9.3000000000000007</v>
      </c>
    </row>
    <row r="50" spans="1:39">
      <c r="A50" s="14">
        <f t="shared" si="0"/>
        <v>1973</v>
      </c>
      <c r="B50" s="3">
        <v>35.700000000000003</v>
      </c>
      <c r="C50" s="3">
        <v>6.2</v>
      </c>
      <c r="D50" s="3">
        <v>30.1</v>
      </c>
      <c r="E50" s="3">
        <v>5.5</v>
      </c>
      <c r="F50" s="3">
        <v>44.2</v>
      </c>
      <c r="G50" s="3">
        <v>13.4</v>
      </c>
      <c r="H50" s="3">
        <v>33.700000000000003</v>
      </c>
      <c r="I50" s="3">
        <v>7.6</v>
      </c>
      <c r="J50" s="3">
        <v>39.5</v>
      </c>
      <c r="K50" s="3">
        <v>10.4</v>
      </c>
      <c r="L50" s="3">
        <v>34.200000000000003</v>
      </c>
      <c r="M50" s="3">
        <v>9.8000000000000007</v>
      </c>
      <c r="N50" s="3">
        <v>35.4</v>
      </c>
      <c r="O50" s="3">
        <v>8.9</v>
      </c>
      <c r="P50" s="3">
        <v>40.700000000000003</v>
      </c>
      <c r="Q50" s="3">
        <v>13.2</v>
      </c>
      <c r="R50" s="3">
        <v>41.7</v>
      </c>
      <c r="S50" s="3">
        <v>18.100000000000001</v>
      </c>
      <c r="T50" s="3">
        <v>42.2</v>
      </c>
      <c r="U50" s="3">
        <v>13.9</v>
      </c>
      <c r="V50" s="3">
        <v>26.8</v>
      </c>
      <c r="W50" s="3">
        <v>7.7</v>
      </c>
      <c r="X50" s="3">
        <v>24.1</v>
      </c>
      <c r="Y50" s="3">
        <v>9.3000000000000007</v>
      </c>
      <c r="Z50" s="3">
        <v>42.1</v>
      </c>
      <c r="AA50" s="3">
        <v>9</v>
      </c>
      <c r="AB50" s="3">
        <v>25.8</v>
      </c>
      <c r="AC50" s="3">
        <v>6.6</v>
      </c>
      <c r="AD50" s="3">
        <v>35</v>
      </c>
      <c r="AE50" s="3">
        <v>6.7</v>
      </c>
      <c r="AF50" s="3">
        <v>40</v>
      </c>
      <c r="AG50" s="3">
        <v>9.4</v>
      </c>
      <c r="AH50" s="3">
        <v>45.9</v>
      </c>
      <c r="AI50" s="3">
        <v>12.9</v>
      </c>
      <c r="AJ50" s="3">
        <v>20.399999999999999</v>
      </c>
      <c r="AK50" s="3">
        <v>9.8000000000000007</v>
      </c>
      <c r="AL50" s="3">
        <v>24.1</v>
      </c>
      <c r="AM50" s="3">
        <v>9.3000000000000007</v>
      </c>
    </row>
    <row r="51" spans="1:39">
      <c r="A51" s="14">
        <f t="shared" si="0"/>
        <v>1974</v>
      </c>
      <c r="B51" s="3">
        <v>35.299999999999997</v>
      </c>
      <c r="C51" s="3">
        <v>6</v>
      </c>
      <c r="D51" s="3">
        <v>29.9</v>
      </c>
      <c r="E51" s="3">
        <v>5.2</v>
      </c>
      <c r="F51" s="3">
        <v>44.1</v>
      </c>
      <c r="G51" s="3">
        <v>13.2</v>
      </c>
      <c r="H51" s="3">
        <v>33.1</v>
      </c>
      <c r="I51" s="3">
        <v>7.3</v>
      </c>
      <c r="J51" s="3">
        <v>38.9</v>
      </c>
      <c r="K51" s="3">
        <v>10.1</v>
      </c>
      <c r="L51" s="3">
        <v>33.700000000000003</v>
      </c>
      <c r="M51" s="3">
        <v>9.6999999999999993</v>
      </c>
      <c r="N51" s="3">
        <v>35.200000000000003</v>
      </c>
      <c r="O51" s="3">
        <v>8.9</v>
      </c>
      <c r="P51" s="3">
        <v>40.1</v>
      </c>
      <c r="Q51" s="3">
        <v>12.8</v>
      </c>
      <c r="R51" s="3">
        <v>41.5</v>
      </c>
      <c r="S51" s="3">
        <v>17.7</v>
      </c>
      <c r="T51" s="3">
        <v>41.9</v>
      </c>
      <c r="U51" s="3">
        <v>13.7</v>
      </c>
      <c r="V51" s="3">
        <v>26.1</v>
      </c>
      <c r="W51" s="3">
        <v>7.4</v>
      </c>
      <c r="X51" s="3">
        <v>24.5</v>
      </c>
      <c r="Y51" s="3">
        <v>9.3000000000000007</v>
      </c>
      <c r="Z51" s="3">
        <v>41.2</v>
      </c>
      <c r="AA51" s="3">
        <v>8.6</v>
      </c>
      <c r="AB51" s="3">
        <v>24.1</v>
      </c>
      <c r="AC51" s="3">
        <v>6.5</v>
      </c>
      <c r="AD51" s="3">
        <v>34.200000000000003</v>
      </c>
      <c r="AE51" s="3">
        <v>6.4</v>
      </c>
      <c r="AF51" s="3">
        <v>39.1</v>
      </c>
      <c r="AG51" s="3">
        <v>9.1</v>
      </c>
      <c r="AH51" s="3">
        <v>45.8</v>
      </c>
      <c r="AI51" s="3">
        <v>14.2</v>
      </c>
      <c r="AJ51" s="3">
        <v>21.1</v>
      </c>
      <c r="AK51" s="3">
        <v>9.9</v>
      </c>
      <c r="AL51" s="3">
        <v>24.5</v>
      </c>
      <c r="AM51" s="3">
        <v>9.3000000000000007</v>
      </c>
    </row>
    <row r="52" spans="1:39">
      <c r="A52" s="14">
        <f t="shared" si="0"/>
        <v>1975</v>
      </c>
      <c r="B52" s="3">
        <v>35</v>
      </c>
      <c r="C52" s="3">
        <v>5.9</v>
      </c>
      <c r="D52" s="3">
        <v>29.8</v>
      </c>
      <c r="E52" s="3">
        <v>4.9000000000000004</v>
      </c>
      <c r="F52" s="3">
        <v>44.1</v>
      </c>
      <c r="G52" s="3">
        <v>13.3</v>
      </c>
      <c r="H52" s="3">
        <v>32.700000000000003</v>
      </c>
      <c r="I52" s="3">
        <v>7.1</v>
      </c>
      <c r="J52" s="3">
        <v>38.200000000000003</v>
      </c>
      <c r="K52" s="3">
        <v>9.8000000000000007</v>
      </c>
      <c r="L52" s="3">
        <v>33.5</v>
      </c>
      <c r="M52" s="3">
        <v>9.5</v>
      </c>
      <c r="N52" s="3">
        <v>34.9</v>
      </c>
      <c r="O52" s="3">
        <v>8.8000000000000007</v>
      </c>
      <c r="P52" s="3">
        <v>39.5</v>
      </c>
      <c r="Q52" s="3">
        <v>12.5</v>
      </c>
      <c r="R52" s="3">
        <v>41.1</v>
      </c>
      <c r="S52" s="3">
        <v>17.2</v>
      </c>
      <c r="T52" s="3">
        <v>41.5</v>
      </c>
      <c r="U52" s="3">
        <v>13.2</v>
      </c>
      <c r="V52" s="3">
        <v>25.5</v>
      </c>
      <c r="W52" s="3">
        <v>7</v>
      </c>
      <c r="X52" s="3">
        <v>24.9</v>
      </c>
      <c r="Y52" s="3">
        <v>9.1</v>
      </c>
      <c r="Z52" s="3">
        <v>40.1</v>
      </c>
      <c r="AA52" s="3">
        <v>8.1999999999999993</v>
      </c>
      <c r="AB52" s="3">
        <v>21.6</v>
      </c>
      <c r="AC52" s="3">
        <v>6.4</v>
      </c>
      <c r="AD52" s="3">
        <v>33.299999999999997</v>
      </c>
      <c r="AE52" s="3">
        <v>6.1</v>
      </c>
      <c r="AF52" s="3">
        <v>38.4</v>
      </c>
      <c r="AG52" s="3">
        <v>8.8000000000000007</v>
      </c>
      <c r="AH52" s="3">
        <v>46</v>
      </c>
      <c r="AI52" s="3">
        <v>11.1</v>
      </c>
      <c r="AJ52" s="3">
        <v>21.5</v>
      </c>
      <c r="AK52" s="3">
        <v>9.9</v>
      </c>
      <c r="AL52" s="3">
        <v>24.9</v>
      </c>
      <c r="AM52" s="3">
        <v>9.1</v>
      </c>
    </row>
    <row r="53" spans="1:39">
      <c r="A53" s="14">
        <f t="shared" si="0"/>
        <v>1976</v>
      </c>
      <c r="B53" s="3">
        <v>34.700000000000003</v>
      </c>
      <c r="C53" s="3">
        <v>5.7</v>
      </c>
      <c r="D53" s="3">
        <v>29.9</v>
      </c>
      <c r="E53" s="3">
        <v>4.7</v>
      </c>
      <c r="F53" s="3">
        <v>44</v>
      </c>
      <c r="G53" s="3">
        <v>16.600000000000001</v>
      </c>
      <c r="H53" s="3">
        <v>32.5</v>
      </c>
      <c r="I53" s="3">
        <v>6.9</v>
      </c>
      <c r="J53" s="3">
        <v>37.6</v>
      </c>
      <c r="K53" s="3">
        <v>9.5</v>
      </c>
      <c r="L53" s="3">
        <v>33.299999999999997</v>
      </c>
      <c r="M53" s="3">
        <v>9.3000000000000007</v>
      </c>
      <c r="N53" s="3">
        <v>34.799999999999997</v>
      </c>
      <c r="O53" s="3">
        <v>8.6999999999999993</v>
      </c>
      <c r="P53" s="3">
        <v>38.9</v>
      </c>
      <c r="Q53" s="3">
        <v>12.2</v>
      </c>
      <c r="R53" s="3">
        <v>41.2</v>
      </c>
      <c r="S53" s="3">
        <v>16.7</v>
      </c>
      <c r="T53" s="3">
        <v>41.2</v>
      </c>
      <c r="U53" s="3">
        <v>12.5</v>
      </c>
      <c r="V53" s="3">
        <v>24.9</v>
      </c>
      <c r="W53" s="3">
        <v>6.8</v>
      </c>
      <c r="X53" s="3">
        <v>25.2</v>
      </c>
      <c r="Y53" s="3">
        <v>9.1999999999999993</v>
      </c>
      <c r="Z53" s="3">
        <v>39.1</v>
      </c>
      <c r="AA53" s="3">
        <v>7.9</v>
      </c>
      <c r="AB53" s="3">
        <v>19.399999999999999</v>
      </c>
      <c r="AC53" s="3">
        <v>6.3</v>
      </c>
      <c r="AD53" s="3">
        <v>32.5</v>
      </c>
      <c r="AE53" s="3">
        <v>5.9</v>
      </c>
      <c r="AF53" s="3">
        <v>37.700000000000003</v>
      </c>
      <c r="AG53" s="3">
        <v>8.5</v>
      </c>
      <c r="AH53" s="3">
        <v>46</v>
      </c>
      <c r="AI53" s="3">
        <v>10.9</v>
      </c>
      <c r="AJ53" s="3">
        <v>21.4</v>
      </c>
      <c r="AK53" s="3">
        <v>9.9</v>
      </c>
      <c r="AL53" s="3">
        <v>25.2</v>
      </c>
      <c r="AM53" s="3">
        <v>9.1999999999999993</v>
      </c>
    </row>
    <row r="54" spans="1:39">
      <c r="A54" s="14">
        <f t="shared" si="0"/>
        <v>1977</v>
      </c>
      <c r="B54" s="3">
        <v>34.5</v>
      </c>
      <c r="C54" s="3">
        <v>5.5</v>
      </c>
      <c r="D54" s="3">
        <v>30</v>
      </c>
      <c r="E54" s="3">
        <v>4.5999999999999996</v>
      </c>
      <c r="F54" s="3">
        <v>43.9</v>
      </c>
      <c r="G54" s="3">
        <v>12.1</v>
      </c>
      <c r="H54" s="3">
        <v>32.200000000000003</v>
      </c>
      <c r="I54" s="3">
        <v>6.6</v>
      </c>
      <c r="J54" s="3">
        <v>36.9</v>
      </c>
      <c r="K54" s="3">
        <v>9.1999999999999993</v>
      </c>
      <c r="L54" s="3">
        <v>33.200000000000003</v>
      </c>
      <c r="M54" s="3">
        <v>9.1</v>
      </c>
      <c r="N54" s="3">
        <v>35</v>
      </c>
      <c r="O54" s="3">
        <v>8.6999999999999993</v>
      </c>
      <c r="P54" s="3">
        <v>38.299999999999997</v>
      </c>
      <c r="Q54" s="3">
        <v>11.9</v>
      </c>
      <c r="R54" s="3">
        <v>40.9</v>
      </c>
      <c r="S54" s="3">
        <v>16.399999999999999</v>
      </c>
      <c r="T54" s="3">
        <v>40.799999999999997</v>
      </c>
      <c r="U54" s="3">
        <v>12.5</v>
      </c>
      <c r="V54" s="3">
        <v>24.5</v>
      </c>
      <c r="W54" s="3">
        <v>6.5</v>
      </c>
      <c r="X54" s="3">
        <v>25.5</v>
      </c>
      <c r="Y54" s="3">
        <v>8.9</v>
      </c>
      <c r="Z54" s="3">
        <v>38.1</v>
      </c>
      <c r="AA54" s="3">
        <v>7.6</v>
      </c>
      <c r="AB54" s="3">
        <v>17.3</v>
      </c>
      <c r="AC54" s="3">
        <v>6.2</v>
      </c>
      <c r="AD54" s="3">
        <v>31.7</v>
      </c>
      <c r="AE54" s="3">
        <v>5.7</v>
      </c>
      <c r="AF54" s="3">
        <v>37</v>
      </c>
      <c r="AG54" s="3">
        <v>8.1999999999999993</v>
      </c>
      <c r="AH54" s="3">
        <v>45.7</v>
      </c>
      <c r="AI54" s="3">
        <v>10.6</v>
      </c>
      <c r="AJ54" s="3">
        <v>20.6</v>
      </c>
      <c r="AK54" s="3">
        <v>9.9</v>
      </c>
      <c r="AL54" s="3">
        <v>25.5</v>
      </c>
      <c r="AM54" s="3">
        <v>8.9</v>
      </c>
    </row>
    <row r="55" spans="1:39">
      <c r="A55" s="14">
        <f t="shared" si="0"/>
        <v>1978</v>
      </c>
      <c r="B55" s="3">
        <v>34.1</v>
      </c>
      <c r="C55" s="3">
        <v>5.4</v>
      </c>
      <c r="D55" s="3">
        <v>30.2</v>
      </c>
      <c r="E55" s="3">
        <v>4.5</v>
      </c>
      <c r="F55" s="3">
        <v>43.7</v>
      </c>
      <c r="G55" s="3">
        <v>11.5</v>
      </c>
      <c r="H55" s="3">
        <v>31.5</v>
      </c>
      <c r="I55" s="3">
        <v>6.4</v>
      </c>
      <c r="J55" s="3">
        <v>36.299999999999997</v>
      </c>
      <c r="K55" s="3">
        <v>8.8000000000000007</v>
      </c>
      <c r="L55" s="3">
        <v>33</v>
      </c>
      <c r="M55" s="3">
        <v>8.9</v>
      </c>
      <c r="N55" s="3">
        <v>35.1</v>
      </c>
      <c r="O55" s="3">
        <v>8.6</v>
      </c>
      <c r="P55" s="3">
        <v>37.700000000000003</v>
      </c>
      <c r="Q55" s="3">
        <v>11.5</v>
      </c>
      <c r="R55" s="3">
        <v>40.5</v>
      </c>
      <c r="S55" s="3">
        <v>16.100000000000001</v>
      </c>
      <c r="T55" s="3">
        <v>40.4</v>
      </c>
      <c r="U55" s="3">
        <v>12.1</v>
      </c>
      <c r="V55" s="3">
        <v>24</v>
      </c>
      <c r="W55" s="3">
        <v>6.4</v>
      </c>
      <c r="X55" s="3">
        <v>25.4</v>
      </c>
      <c r="Y55" s="3">
        <v>8.9</v>
      </c>
      <c r="Z55" s="3">
        <v>37.4</v>
      </c>
      <c r="AA55" s="3">
        <v>7.4</v>
      </c>
      <c r="AB55" s="3">
        <v>15.1</v>
      </c>
      <c r="AC55" s="3">
        <v>6.2</v>
      </c>
      <c r="AD55" s="3">
        <v>31.1</v>
      </c>
      <c r="AE55" s="3">
        <v>5.5</v>
      </c>
      <c r="AF55" s="3">
        <v>36.299999999999997</v>
      </c>
      <c r="AG55" s="3">
        <v>8</v>
      </c>
      <c r="AH55" s="3">
        <v>45.3</v>
      </c>
      <c r="AI55" s="3">
        <v>10.3</v>
      </c>
      <c r="AJ55" s="3">
        <v>20.100000000000001</v>
      </c>
      <c r="AK55" s="3">
        <v>9.9</v>
      </c>
      <c r="AL55" s="3">
        <v>25.4</v>
      </c>
      <c r="AM55" s="3">
        <v>8.9</v>
      </c>
    </row>
    <row r="56" spans="1:39">
      <c r="A56" s="14">
        <f t="shared" si="0"/>
        <v>1979</v>
      </c>
      <c r="B56" s="3">
        <v>33.799999999999997</v>
      </c>
      <c r="C56" s="3">
        <v>5.4</v>
      </c>
      <c r="D56" s="3">
        <v>30.5</v>
      </c>
      <c r="E56" s="3">
        <v>4.3</v>
      </c>
      <c r="F56" s="3">
        <v>43.6</v>
      </c>
      <c r="G56" s="3">
        <v>11.4</v>
      </c>
      <c r="H56" s="3">
        <v>31.2</v>
      </c>
      <c r="I56" s="3">
        <v>6.3</v>
      </c>
      <c r="J56" s="3">
        <v>35.700000000000003</v>
      </c>
      <c r="K56" s="3">
        <v>8.5</v>
      </c>
      <c r="L56" s="3">
        <v>32.700000000000003</v>
      </c>
      <c r="M56" s="3">
        <v>8.8000000000000007</v>
      </c>
      <c r="N56" s="3">
        <v>35.6</v>
      </c>
      <c r="O56" s="3">
        <v>8.6</v>
      </c>
      <c r="P56" s="3">
        <v>37.1</v>
      </c>
      <c r="Q56" s="3">
        <v>11.2</v>
      </c>
      <c r="R56" s="3">
        <v>40.1</v>
      </c>
      <c r="S56" s="3">
        <v>15.7</v>
      </c>
      <c r="T56" s="3">
        <v>40.1</v>
      </c>
      <c r="U56" s="3">
        <v>12.5</v>
      </c>
      <c r="V56" s="3">
        <v>23.6</v>
      </c>
      <c r="W56" s="3">
        <v>6.2</v>
      </c>
      <c r="X56" s="3">
        <v>25.1</v>
      </c>
      <c r="Y56" s="3">
        <v>8.8000000000000007</v>
      </c>
      <c r="Z56" s="3">
        <v>36.200000000000003</v>
      </c>
      <c r="AA56" s="3">
        <v>7.1</v>
      </c>
      <c r="AB56" s="3">
        <v>14.6</v>
      </c>
      <c r="AC56" s="3">
        <v>6.3</v>
      </c>
      <c r="AD56" s="3">
        <v>30.7</v>
      </c>
      <c r="AE56" s="3">
        <v>5.4</v>
      </c>
      <c r="AF56" s="3">
        <v>35.799999999999997</v>
      </c>
      <c r="AG56" s="3">
        <v>8.1</v>
      </c>
      <c r="AH56" s="3">
        <v>44.9</v>
      </c>
      <c r="AI56" s="3">
        <v>10</v>
      </c>
      <c r="AJ56" s="3">
        <v>19.3</v>
      </c>
      <c r="AK56" s="3">
        <v>10</v>
      </c>
      <c r="AL56" s="3">
        <v>25.1</v>
      </c>
      <c r="AM56" s="3">
        <v>8.8000000000000007</v>
      </c>
    </row>
    <row r="57" spans="1:39">
      <c r="A57" s="14">
        <f t="shared" si="0"/>
        <v>1980</v>
      </c>
      <c r="B57" s="3">
        <v>33.299999999999997</v>
      </c>
      <c r="C57" s="3">
        <v>5.4</v>
      </c>
      <c r="D57" s="3">
        <v>30.4</v>
      </c>
      <c r="E57" s="3">
        <v>4.2</v>
      </c>
      <c r="F57" s="3">
        <v>43.6</v>
      </c>
      <c r="G57" s="3">
        <v>12</v>
      </c>
      <c r="H57" s="3">
        <v>31.1</v>
      </c>
      <c r="I57" s="3">
        <v>6.2</v>
      </c>
      <c r="J57" s="3">
        <v>35.200000000000003</v>
      </c>
      <c r="K57" s="3">
        <v>8.1999999999999993</v>
      </c>
      <c r="L57" s="3">
        <v>32.4</v>
      </c>
      <c r="M57" s="3">
        <v>8.6</v>
      </c>
      <c r="N57" s="3">
        <v>36.200000000000003</v>
      </c>
      <c r="O57" s="3">
        <v>8.5</v>
      </c>
      <c r="P57" s="3">
        <v>36.5</v>
      </c>
      <c r="Q57" s="3">
        <v>10.9</v>
      </c>
      <c r="R57" s="3">
        <v>39.700000000000003</v>
      </c>
      <c r="S57" s="3">
        <v>15.3</v>
      </c>
      <c r="T57" s="3">
        <v>39.799999999999997</v>
      </c>
      <c r="U57" s="3">
        <v>15.2</v>
      </c>
      <c r="V57" s="3">
        <v>23.2</v>
      </c>
      <c r="W57" s="3">
        <v>6</v>
      </c>
      <c r="X57" s="3">
        <v>24.7</v>
      </c>
      <c r="Y57" s="3">
        <v>8.9</v>
      </c>
      <c r="Z57" s="3">
        <v>35</v>
      </c>
      <c r="AA57" s="3">
        <v>6.9</v>
      </c>
      <c r="AB57" s="3">
        <v>13.9</v>
      </c>
      <c r="AC57" s="3">
        <v>6.3</v>
      </c>
      <c r="AD57" s="3">
        <v>30.4</v>
      </c>
      <c r="AE57" s="3">
        <v>5.3</v>
      </c>
      <c r="AF57" s="3">
        <v>35.1</v>
      </c>
      <c r="AG57" s="3">
        <v>7.6</v>
      </c>
      <c r="AH57" s="3">
        <v>44.3</v>
      </c>
      <c r="AI57" s="3">
        <v>9.6999999999999993</v>
      </c>
      <c r="AJ57" s="3">
        <v>18.5</v>
      </c>
      <c r="AK57" s="3">
        <v>9.9</v>
      </c>
      <c r="AL57" s="3">
        <v>24.7</v>
      </c>
      <c r="AM57" s="3">
        <v>8.9</v>
      </c>
    </row>
    <row r="58" spans="1:39">
      <c r="A58" s="14">
        <f t="shared" si="0"/>
        <v>1981</v>
      </c>
      <c r="B58" s="3">
        <v>32.799999999999997</v>
      </c>
      <c r="C58" s="3">
        <v>5.3</v>
      </c>
      <c r="D58" s="3">
        <v>30.4</v>
      </c>
      <c r="E58" s="3">
        <v>4.0999999999999996</v>
      </c>
      <c r="F58" s="3">
        <v>43.4</v>
      </c>
      <c r="G58" s="3">
        <v>12.2</v>
      </c>
      <c r="H58" s="3">
        <v>30.8</v>
      </c>
      <c r="I58" s="3">
        <v>6</v>
      </c>
      <c r="J58" s="3">
        <v>34.700000000000003</v>
      </c>
      <c r="K58" s="3">
        <v>8</v>
      </c>
      <c r="L58" s="3">
        <v>32</v>
      </c>
      <c r="M58" s="3">
        <v>8.4</v>
      </c>
      <c r="N58" s="3">
        <v>36.9</v>
      </c>
      <c r="O58" s="3">
        <v>8.4</v>
      </c>
      <c r="P58" s="3">
        <v>35.9</v>
      </c>
      <c r="Q58" s="3">
        <v>10.5</v>
      </c>
      <c r="R58" s="3">
        <v>39.299999999999997</v>
      </c>
      <c r="S58" s="3">
        <v>15</v>
      </c>
      <c r="T58" s="3">
        <v>39.6</v>
      </c>
      <c r="U58" s="3">
        <v>13.9</v>
      </c>
      <c r="V58" s="3">
        <v>23</v>
      </c>
      <c r="W58" s="3">
        <v>6</v>
      </c>
      <c r="X58" s="3">
        <v>24.3</v>
      </c>
      <c r="Y58" s="3">
        <v>8.6999999999999993</v>
      </c>
      <c r="Z58" s="3">
        <v>34.299999999999997</v>
      </c>
      <c r="AA58" s="3">
        <v>6.7</v>
      </c>
      <c r="AB58" s="3">
        <v>13.9</v>
      </c>
      <c r="AC58" s="3">
        <v>6.4</v>
      </c>
      <c r="AD58" s="3">
        <v>30.2</v>
      </c>
      <c r="AE58" s="3">
        <v>5.2</v>
      </c>
      <c r="AF58" s="3">
        <v>34.4</v>
      </c>
      <c r="AG58" s="3">
        <v>7.4</v>
      </c>
      <c r="AH58" s="3">
        <v>43.7</v>
      </c>
      <c r="AI58" s="3">
        <v>9.4</v>
      </c>
      <c r="AJ58" s="3">
        <v>18.2</v>
      </c>
      <c r="AK58" s="3">
        <v>9.6999999999999993</v>
      </c>
      <c r="AL58" s="3">
        <v>24.3</v>
      </c>
      <c r="AM58" s="3">
        <v>8.6999999999999993</v>
      </c>
    </row>
    <row r="59" spans="1:39">
      <c r="A59" s="14">
        <f t="shared" si="0"/>
        <v>1982</v>
      </c>
      <c r="B59" s="3">
        <v>32.299999999999997</v>
      </c>
      <c r="C59" s="3">
        <v>5.2</v>
      </c>
      <c r="D59" s="3">
        <v>30.5</v>
      </c>
      <c r="E59" s="3">
        <v>4</v>
      </c>
      <c r="F59" s="3">
        <v>43.2</v>
      </c>
      <c r="G59" s="3">
        <v>15.6</v>
      </c>
      <c r="H59" s="3">
        <v>30.5</v>
      </c>
      <c r="I59" s="3">
        <v>5.8</v>
      </c>
      <c r="J59" s="3">
        <v>34.1</v>
      </c>
      <c r="K59" s="3">
        <v>7.7</v>
      </c>
      <c r="L59" s="3">
        <v>31.5</v>
      </c>
      <c r="M59" s="3">
        <v>8.1999999999999993</v>
      </c>
      <c r="N59" s="3">
        <v>37</v>
      </c>
      <c r="O59" s="3">
        <v>8.1999999999999993</v>
      </c>
      <c r="P59" s="3">
        <v>35.4</v>
      </c>
      <c r="Q59" s="3">
        <v>10.1</v>
      </c>
      <c r="R59" s="3">
        <v>38.799999999999997</v>
      </c>
      <c r="S59" s="3">
        <v>14.8</v>
      </c>
      <c r="T59" s="3">
        <v>38.6</v>
      </c>
      <c r="U59" s="3">
        <v>12.4</v>
      </c>
      <c r="V59" s="3">
        <v>22.7</v>
      </c>
      <c r="W59" s="3">
        <v>5.9</v>
      </c>
      <c r="X59" s="3">
        <v>23.8</v>
      </c>
      <c r="Y59" s="3">
        <v>8.8000000000000007</v>
      </c>
      <c r="Z59" s="3">
        <v>33.9</v>
      </c>
      <c r="AA59" s="3">
        <v>6.6</v>
      </c>
      <c r="AB59" s="3">
        <v>15.9</v>
      </c>
      <c r="AC59" s="3">
        <v>6.3</v>
      </c>
      <c r="AD59" s="3">
        <v>30</v>
      </c>
      <c r="AE59" s="3">
        <v>5.2</v>
      </c>
      <c r="AF59" s="3">
        <v>33.799999999999997</v>
      </c>
      <c r="AG59" s="3">
        <v>7.2</v>
      </c>
      <c r="AH59" s="3">
        <v>43.1</v>
      </c>
      <c r="AI59" s="3">
        <v>9.1</v>
      </c>
      <c r="AJ59" s="3">
        <v>18</v>
      </c>
      <c r="AK59" s="3">
        <v>9.6</v>
      </c>
      <c r="AL59" s="3">
        <v>23.8</v>
      </c>
      <c r="AM59" s="3">
        <v>8.8000000000000007</v>
      </c>
    </row>
    <row r="60" spans="1:39">
      <c r="A60" s="14">
        <f t="shared" si="0"/>
        <v>1983</v>
      </c>
      <c r="B60" s="3">
        <v>31.8</v>
      </c>
      <c r="C60" s="3">
        <v>5</v>
      </c>
      <c r="D60" s="3">
        <v>30.5</v>
      </c>
      <c r="E60" s="3">
        <v>3.9</v>
      </c>
      <c r="F60" s="3">
        <v>42.8</v>
      </c>
      <c r="G60" s="3">
        <v>10.7</v>
      </c>
      <c r="H60" s="3">
        <v>29.9</v>
      </c>
      <c r="I60" s="3">
        <v>5.8</v>
      </c>
      <c r="J60" s="3">
        <v>33.6</v>
      </c>
      <c r="K60" s="3">
        <v>7.5</v>
      </c>
      <c r="L60" s="3">
        <v>30.8</v>
      </c>
      <c r="M60" s="3">
        <v>8.1</v>
      </c>
      <c r="N60" s="3">
        <v>37</v>
      </c>
      <c r="O60" s="3">
        <v>8</v>
      </c>
      <c r="P60" s="3">
        <v>35</v>
      </c>
      <c r="Q60" s="3">
        <v>9.9</v>
      </c>
      <c r="R60" s="3">
        <v>38.4</v>
      </c>
      <c r="S60" s="3">
        <v>14.5</v>
      </c>
      <c r="T60" s="3">
        <v>37.700000000000003</v>
      </c>
      <c r="U60" s="3">
        <v>11.8</v>
      </c>
      <c r="V60" s="3">
        <v>22.6</v>
      </c>
      <c r="W60" s="3">
        <v>5.8</v>
      </c>
      <c r="X60" s="3">
        <v>23.3</v>
      </c>
      <c r="Y60" s="3">
        <v>8.8000000000000007</v>
      </c>
      <c r="Z60" s="3">
        <v>33.4</v>
      </c>
      <c r="AA60" s="3">
        <v>6.5</v>
      </c>
      <c r="AB60" s="3">
        <v>16.5</v>
      </c>
      <c r="AC60" s="3">
        <v>6.3</v>
      </c>
      <c r="AD60" s="3">
        <v>29.9</v>
      </c>
      <c r="AE60" s="3">
        <v>5.2</v>
      </c>
      <c r="AF60" s="3">
        <v>33.6</v>
      </c>
      <c r="AG60" s="3">
        <v>7.1</v>
      </c>
      <c r="AH60" s="3">
        <v>42.4</v>
      </c>
      <c r="AI60" s="3">
        <v>8.6999999999999993</v>
      </c>
      <c r="AJ60" s="3">
        <v>17.899999999999999</v>
      </c>
      <c r="AK60" s="3">
        <v>9.8000000000000007</v>
      </c>
      <c r="AL60" s="3">
        <v>23.3</v>
      </c>
      <c r="AM60" s="3">
        <v>8.8000000000000007</v>
      </c>
    </row>
    <row r="61" spans="1:39">
      <c r="A61" s="14">
        <f t="shared" si="0"/>
        <v>1984</v>
      </c>
      <c r="B61" s="3">
        <v>31.4</v>
      </c>
      <c r="C61" s="3">
        <v>5</v>
      </c>
      <c r="D61" s="3">
        <v>30.5</v>
      </c>
      <c r="E61" s="3">
        <v>3.9</v>
      </c>
      <c r="F61" s="3">
        <v>41.9</v>
      </c>
      <c r="G61" s="3">
        <v>10.199999999999999</v>
      </c>
      <c r="H61" s="3">
        <v>29</v>
      </c>
      <c r="I61" s="3">
        <v>5.7</v>
      </c>
      <c r="J61" s="3">
        <v>33.299999999999997</v>
      </c>
      <c r="K61" s="3">
        <v>7.2</v>
      </c>
      <c r="L61" s="3">
        <v>30</v>
      </c>
      <c r="M61" s="3">
        <v>7.9</v>
      </c>
      <c r="N61" s="3">
        <v>37</v>
      </c>
      <c r="O61" s="3">
        <v>7.7</v>
      </c>
      <c r="P61" s="3">
        <v>34.5</v>
      </c>
      <c r="Q61" s="3">
        <v>9.6</v>
      </c>
      <c r="R61" s="3">
        <v>38.1</v>
      </c>
      <c r="S61" s="3">
        <v>14.1</v>
      </c>
      <c r="T61" s="3">
        <v>36.700000000000003</v>
      </c>
      <c r="U61" s="3">
        <v>10.6</v>
      </c>
      <c r="V61" s="3">
        <v>22.5</v>
      </c>
      <c r="W61" s="3">
        <v>5.7</v>
      </c>
      <c r="X61" s="3">
        <v>23</v>
      </c>
      <c r="Y61" s="3">
        <v>8.8000000000000007</v>
      </c>
      <c r="Z61" s="3">
        <v>33.1</v>
      </c>
      <c r="AA61" s="3">
        <v>6.4</v>
      </c>
      <c r="AB61" s="3">
        <v>16.5</v>
      </c>
      <c r="AC61" s="3">
        <v>6.4</v>
      </c>
      <c r="AD61" s="3">
        <v>29.5</v>
      </c>
      <c r="AE61" s="3">
        <v>5.0999999999999996</v>
      </c>
      <c r="AF61" s="3">
        <v>33</v>
      </c>
      <c r="AG61" s="3">
        <v>6.9</v>
      </c>
      <c r="AH61" s="3">
        <v>41.8</v>
      </c>
      <c r="AI61" s="3">
        <v>8.5</v>
      </c>
      <c r="AJ61" s="3">
        <v>17.8</v>
      </c>
      <c r="AK61" s="3">
        <v>9.9</v>
      </c>
      <c r="AL61" s="3">
        <v>23</v>
      </c>
      <c r="AM61" s="3">
        <v>8.8000000000000007</v>
      </c>
    </row>
    <row r="62" spans="1:39">
      <c r="A62" s="14">
        <f t="shared" si="0"/>
        <v>1985</v>
      </c>
      <c r="B62" s="3">
        <v>31</v>
      </c>
      <c r="C62" s="3">
        <v>5</v>
      </c>
      <c r="D62" s="3">
        <v>30.4</v>
      </c>
      <c r="E62" s="3">
        <v>3.9</v>
      </c>
      <c r="F62" s="3">
        <v>41.1</v>
      </c>
      <c r="G62" s="3">
        <v>9.8000000000000007</v>
      </c>
      <c r="H62" s="3">
        <v>28.3</v>
      </c>
      <c r="I62" s="3">
        <v>6.9</v>
      </c>
      <c r="J62" s="3">
        <v>32.299999999999997</v>
      </c>
      <c r="K62" s="3">
        <v>7</v>
      </c>
      <c r="L62" s="3">
        <v>29.2</v>
      </c>
      <c r="M62" s="3">
        <v>7.7</v>
      </c>
      <c r="N62" s="3">
        <v>36.799999999999997</v>
      </c>
      <c r="O62" s="3">
        <v>7.5</v>
      </c>
      <c r="P62" s="3">
        <v>34</v>
      </c>
      <c r="Q62" s="3">
        <v>9.1999999999999993</v>
      </c>
      <c r="R62" s="3">
        <v>37.6</v>
      </c>
      <c r="S62" s="3">
        <v>13.8</v>
      </c>
      <c r="T62" s="3">
        <v>35.700000000000003</v>
      </c>
      <c r="U62" s="3">
        <v>9.6999999999999993</v>
      </c>
      <c r="V62" s="3">
        <v>22.5</v>
      </c>
      <c r="W62" s="3">
        <v>5.6</v>
      </c>
      <c r="X62" s="3">
        <v>22.5</v>
      </c>
      <c r="Y62" s="3">
        <v>8.4</v>
      </c>
      <c r="Z62" s="3">
        <v>32.700000000000003</v>
      </c>
      <c r="AA62" s="3">
        <v>6.3</v>
      </c>
      <c r="AB62" s="3">
        <v>16.7</v>
      </c>
      <c r="AC62" s="3">
        <v>6.6</v>
      </c>
      <c r="AD62" s="3">
        <v>29</v>
      </c>
      <c r="AE62" s="3">
        <v>5.0999999999999996</v>
      </c>
      <c r="AF62" s="3">
        <v>32.200000000000003</v>
      </c>
      <c r="AG62" s="3">
        <v>6.7</v>
      </c>
      <c r="AH62" s="3">
        <v>41.1</v>
      </c>
      <c r="AI62" s="3">
        <v>8.1999999999999993</v>
      </c>
      <c r="AJ62" s="3">
        <v>17.8</v>
      </c>
      <c r="AK62" s="3">
        <v>9.8000000000000007</v>
      </c>
      <c r="AL62" s="3">
        <v>22.5</v>
      </c>
      <c r="AM62" s="3">
        <v>8.4</v>
      </c>
    </row>
    <row r="63" spans="1:39">
      <c r="A63" s="14">
        <f t="shared" si="0"/>
        <v>1986</v>
      </c>
      <c r="B63" s="3">
        <v>30.9</v>
      </c>
      <c r="C63" s="3">
        <v>4.8</v>
      </c>
      <c r="D63" s="3">
        <v>29.8</v>
      </c>
      <c r="E63" s="3">
        <v>3.9</v>
      </c>
      <c r="F63" s="3">
        <v>40.799999999999997</v>
      </c>
      <c r="G63" s="3">
        <v>9.5</v>
      </c>
      <c r="H63" s="3">
        <v>27.9</v>
      </c>
      <c r="I63" s="3">
        <v>5.8</v>
      </c>
      <c r="J63" s="3">
        <v>31.5</v>
      </c>
      <c r="K63" s="3">
        <v>6.7</v>
      </c>
      <c r="L63" s="3">
        <v>28.3</v>
      </c>
      <c r="M63" s="3">
        <v>7.5</v>
      </c>
      <c r="N63" s="3">
        <v>36.5</v>
      </c>
      <c r="O63" s="3">
        <v>7.3</v>
      </c>
      <c r="P63" s="3">
        <v>33.5</v>
      </c>
      <c r="Q63" s="3">
        <v>8.9</v>
      </c>
      <c r="R63" s="3">
        <v>37.4</v>
      </c>
      <c r="S63" s="3">
        <v>13.5</v>
      </c>
      <c r="T63" s="3">
        <v>35.1</v>
      </c>
      <c r="U63" s="3">
        <v>9</v>
      </c>
      <c r="V63" s="3">
        <v>22.5</v>
      </c>
      <c r="W63" s="3">
        <v>5.5</v>
      </c>
      <c r="X63" s="3">
        <v>22.4</v>
      </c>
      <c r="Y63" s="3">
        <v>8.1999999999999993</v>
      </c>
      <c r="Z63" s="3">
        <v>32.299999999999997</v>
      </c>
      <c r="AA63" s="3">
        <v>6.2</v>
      </c>
      <c r="AB63" s="3">
        <v>17</v>
      </c>
      <c r="AC63" s="3">
        <v>6.6</v>
      </c>
      <c r="AD63" s="3">
        <v>28.5</v>
      </c>
      <c r="AE63" s="3">
        <v>5.0999999999999996</v>
      </c>
      <c r="AF63" s="3">
        <v>31.8</v>
      </c>
      <c r="AG63" s="3">
        <v>6.5</v>
      </c>
      <c r="AH63" s="3">
        <v>40.5</v>
      </c>
      <c r="AI63" s="3">
        <v>8</v>
      </c>
      <c r="AJ63" s="3">
        <v>17.8</v>
      </c>
      <c r="AK63" s="3">
        <v>9.6999999999999993</v>
      </c>
      <c r="AL63" s="3">
        <v>22.4</v>
      </c>
      <c r="AM63" s="3">
        <v>8.1999999999999993</v>
      </c>
    </row>
    <row r="64" spans="1:39">
      <c r="A64" s="14">
        <f t="shared" si="0"/>
        <v>1987</v>
      </c>
      <c r="B64" s="3">
        <v>30.6</v>
      </c>
      <c r="C64" s="3">
        <v>4.8</v>
      </c>
      <c r="D64" s="3">
        <v>29.1</v>
      </c>
      <c r="E64" s="3">
        <v>3.8</v>
      </c>
      <c r="F64" s="3">
        <v>40.700000000000003</v>
      </c>
      <c r="G64" s="3">
        <v>9.1999999999999993</v>
      </c>
      <c r="H64" s="3">
        <v>27.5</v>
      </c>
      <c r="I64" s="3">
        <v>5.9</v>
      </c>
      <c r="J64" s="3">
        <v>30.8</v>
      </c>
      <c r="K64" s="3">
        <v>6.5</v>
      </c>
      <c r="L64" s="3">
        <v>27.4</v>
      </c>
      <c r="M64" s="3">
        <v>7.4</v>
      </c>
      <c r="N64" s="3">
        <v>36.1</v>
      </c>
      <c r="O64" s="3">
        <v>7.1</v>
      </c>
      <c r="P64" s="3">
        <v>33</v>
      </c>
      <c r="Q64" s="3">
        <v>8.6</v>
      </c>
      <c r="R64" s="3">
        <v>37.1</v>
      </c>
      <c r="S64" s="3">
        <v>13.1</v>
      </c>
      <c r="T64" s="3">
        <v>35.200000000000003</v>
      </c>
      <c r="U64" s="3">
        <v>9</v>
      </c>
      <c r="V64" s="3">
        <v>22.5</v>
      </c>
      <c r="W64" s="3">
        <v>5.5</v>
      </c>
      <c r="X64" s="3">
        <v>22.2</v>
      </c>
      <c r="Y64" s="3">
        <v>8</v>
      </c>
      <c r="Z64" s="3">
        <v>31.4</v>
      </c>
      <c r="AA64" s="3">
        <v>6.1</v>
      </c>
      <c r="AB64" s="3">
        <v>17.3</v>
      </c>
      <c r="AC64" s="3">
        <v>6.7</v>
      </c>
      <c r="AD64" s="3">
        <v>28</v>
      </c>
      <c r="AE64" s="3">
        <v>5.0999999999999996</v>
      </c>
      <c r="AF64" s="3">
        <v>31.4</v>
      </c>
      <c r="AG64" s="3">
        <v>6.4</v>
      </c>
      <c r="AH64" s="3">
        <v>39.9</v>
      </c>
      <c r="AI64" s="3">
        <v>7.8</v>
      </c>
      <c r="AJ64" s="3">
        <v>17.899999999999999</v>
      </c>
      <c r="AK64" s="3">
        <v>9.9</v>
      </c>
      <c r="AL64" s="3">
        <v>22.2</v>
      </c>
      <c r="AM64" s="3">
        <v>8</v>
      </c>
    </row>
    <row r="65" spans="1:39">
      <c r="A65" s="14">
        <f t="shared" si="0"/>
        <v>1988</v>
      </c>
      <c r="B65" s="3">
        <v>30.1</v>
      </c>
      <c r="C65" s="3">
        <v>4.8</v>
      </c>
      <c r="D65" s="3">
        <v>28.3</v>
      </c>
      <c r="E65" s="3">
        <v>3.8</v>
      </c>
      <c r="F65" s="3">
        <v>40.700000000000003</v>
      </c>
      <c r="G65" s="3">
        <v>8.9</v>
      </c>
      <c r="H65" s="3">
        <v>27.2</v>
      </c>
      <c r="I65" s="3">
        <v>5.9</v>
      </c>
      <c r="J65" s="3">
        <v>30.4</v>
      </c>
      <c r="K65" s="3">
        <v>6.3</v>
      </c>
      <c r="L65" s="3">
        <v>26.5</v>
      </c>
      <c r="M65" s="3">
        <v>7.2</v>
      </c>
      <c r="N65" s="3">
        <v>35.799999999999997</v>
      </c>
      <c r="O65" s="3">
        <v>6.9</v>
      </c>
      <c r="P65" s="3">
        <v>32.4</v>
      </c>
      <c r="Q65" s="3">
        <v>8.3000000000000007</v>
      </c>
      <c r="R65" s="3">
        <v>36.9</v>
      </c>
      <c r="S65" s="3">
        <v>12.8</v>
      </c>
      <c r="T65" s="3">
        <v>34.9</v>
      </c>
      <c r="U65" s="3">
        <v>8.6999999999999993</v>
      </c>
      <c r="V65" s="3">
        <v>22.5</v>
      </c>
      <c r="W65" s="3">
        <v>5.4</v>
      </c>
      <c r="X65" s="3">
        <v>22.2</v>
      </c>
      <c r="Y65" s="3">
        <v>7.9</v>
      </c>
      <c r="Z65" s="3">
        <v>30.4</v>
      </c>
      <c r="AA65" s="3">
        <v>6.1</v>
      </c>
      <c r="AB65" s="3">
        <v>18</v>
      </c>
      <c r="AC65" s="3">
        <v>6.8</v>
      </c>
      <c r="AD65" s="3">
        <v>27.5</v>
      </c>
      <c r="AE65" s="3">
        <v>5.0999999999999996</v>
      </c>
      <c r="AF65" s="3">
        <v>31.3</v>
      </c>
      <c r="AG65" s="3">
        <v>6.3</v>
      </c>
      <c r="AH65" s="3">
        <v>39.299999999999997</v>
      </c>
      <c r="AI65" s="3">
        <v>7.6</v>
      </c>
      <c r="AJ65" s="3">
        <v>18.100000000000001</v>
      </c>
      <c r="AK65" s="3">
        <v>9.9</v>
      </c>
      <c r="AL65" s="3">
        <v>22.2</v>
      </c>
      <c r="AM65" s="3">
        <v>7.9</v>
      </c>
    </row>
    <row r="66" spans="1:39">
      <c r="A66" s="14">
        <f t="shared" si="0"/>
        <v>1989</v>
      </c>
      <c r="B66" s="3">
        <v>29.5</v>
      </c>
      <c r="C66" s="3">
        <v>4.8</v>
      </c>
      <c r="D66" s="3">
        <v>27.5</v>
      </c>
      <c r="E66" s="3">
        <v>3.7</v>
      </c>
      <c r="F66" s="3">
        <v>40.299999999999997</v>
      </c>
      <c r="G66" s="3">
        <v>8.8000000000000007</v>
      </c>
      <c r="H66" s="3">
        <v>27</v>
      </c>
      <c r="I66" s="3">
        <v>5.8</v>
      </c>
      <c r="J66" s="3">
        <v>30.2</v>
      </c>
      <c r="K66" s="3">
        <v>6</v>
      </c>
      <c r="L66" s="3">
        <v>25.6</v>
      </c>
      <c r="M66" s="3">
        <v>7.1</v>
      </c>
      <c r="N66" s="3">
        <v>35.200000000000003</v>
      </c>
      <c r="O66" s="3">
        <v>6.7</v>
      </c>
      <c r="P66" s="3">
        <v>31.8</v>
      </c>
      <c r="Q66" s="3">
        <v>8</v>
      </c>
      <c r="R66" s="3">
        <v>36.5</v>
      </c>
      <c r="S66" s="3">
        <v>12.4</v>
      </c>
      <c r="T66" s="3">
        <v>34.4</v>
      </c>
      <c r="U66" s="3">
        <v>8.1</v>
      </c>
      <c r="V66" s="3">
        <v>22.3</v>
      </c>
      <c r="W66" s="3">
        <v>5.3</v>
      </c>
      <c r="X66" s="3">
        <v>22</v>
      </c>
      <c r="Y66" s="3">
        <v>7.7</v>
      </c>
      <c r="Z66" s="3">
        <v>29.9</v>
      </c>
      <c r="AA66" s="3">
        <v>6.2</v>
      </c>
      <c r="AB66" s="3">
        <v>17.8</v>
      </c>
      <c r="AC66" s="3">
        <v>6.9</v>
      </c>
      <c r="AD66" s="3">
        <v>27.2</v>
      </c>
      <c r="AE66" s="3">
        <v>5.4</v>
      </c>
      <c r="AF66" s="3">
        <v>31.2</v>
      </c>
      <c r="AG66" s="3">
        <v>6.2</v>
      </c>
      <c r="AH66" s="3">
        <v>38.799999999999997</v>
      </c>
      <c r="AI66" s="3">
        <v>7.3</v>
      </c>
      <c r="AJ66" s="3">
        <v>18.100000000000001</v>
      </c>
      <c r="AK66" s="3">
        <v>9.9</v>
      </c>
      <c r="AL66" s="3">
        <v>22</v>
      </c>
      <c r="AM66" s="3">
        <v>7.7</v>
      </c>
    </row>
    <row r="67" spans="1:39">
      <c r="A67" s="14">
        <f t="shared" si="0"/>
        <v>1990</v>
      </c>
      <c r="B67" s="3">
        <v>28.9</v>
      </c>
      <c r="C67" s="3">
        <v>4.8</v>
      </c>
      <c r="D67" s="3">
        <v>26.7</v>
      </c>
      <c r="E67" s="3">
        <v>3.7</v>
      </c>
      <c r="F67" s="3">
        <v>39.799999999999997</v>
      </c>
      <c r="G67" s="3">
        <v>8.8000000000000007</v>
      </c>
      <c r="H67" s="3">
        <v>26.9</v>
      </c>
      <c r="I67" s="3">
        <v>5.9</v>
      </c>
      <c r="J67" s="3">
        <v>29.9</v>
      </c>
      <c r="K67" s="3">
        <v>5.8</v>
      </c>
      <c r="L67" s="3">
        <v>24.8</v>
      </c>
      <c r="M67" s="3">
        <v>7</v>
      </c>
      <c r="N67" s="3">
        <v>34.4</v>
      </c>
      <c r="O67" s="3">
        <v>6.5</v>
      </c>
      <c r="P67" s="3">
        <v>31.1</v>
      </c>
      <c r="Q67" s="3">
        <v>7.7</v>
      </c>
      <c r="R67" s="3">
        <v>36.1</v>
      </c>
      <c r="S67" s="3">
        <v>12</v>
      </c>
      <c r="T67" s="3">
        <v>33.700000000000003</v>
      </c>
      <c r="U67" s="3">
        <v>7.7</v>
      </c>
      <c r="V67" s="3">
        <v>22.1</v>
      </c>
      <c r="W67" s="3">
        <v>5.2</v>
      </c>
      <c r="X67" s="3">
        <v>22.1</v>
      </c>
      <c r="Y67" s="3">
        <v>7.8</v>
      </c>
      <c r="Z67" s="3">
        <v>29.4</v>
      </c>
      <c r="AA67" s="3">
        <v>6.2</v>
      </c>
      <c r="AB67" s="3">
        <v>17.600000000000001</v>
      </c>
      <c r="AC67" s="3">
        <v>7</v>
      </c>
      <c r="AD67" s="3">
        <v>26.8</v>
      </c>
      <c r="AE67" s="3">
        <v>5.0999999999999996</v>
      </c>
      <c r="AF67" s="3">
        <v>30.8</v>
      </c>
      <c r="AG67" s="3">
        <v>6.1</v>
      </c>
      <c r="AH67" s="3">
        <v>38.5</v>
      </c>
      <c r="AI67" s="3">
        <v>7</v>
      </c>
      <c r="AJ67" s="3">
        <v>17.899999999999999</v>
      </c>
      <c r="AK67" s="3">
        <v>9.6999999999999993</v>
      </c>
      <c r="AL67" s="3">
        <v>22.1</v>
      </c>
      <c r="AM67" s="3">
        <v>7.8</v>
      </c>
    </row>
    <row r="68" spans="1:39">
      <c r="A68" s="14">
        <f t="shared" si="0"/>
        <v>1991</v>
      </c>
      <c r="B68" s="3">
        <v>28.3</v>
      </c>
      <c r="C68" s="3">
        <v>4.8</v>
      </c>
      <c r="D68" s="3">
        <v>25.7</v>
      </c>
      <c r="E68" s="3">
        <v>3.7</v>
      </c>
      <c r="F68" s="3">
        <v>39.299999999999997</v>
      </c>
      <c r="G68" s="3">
        <v>8.6</v>
      </c>
      <c r="H68" s="3">
        <v>26.8</v>
      </c>
      <c r="I68" s="3">
        <v>5.9</v>
      </c>
      <c r="J68" s="3">
        <v>29.7</v>
      </c>
      <c r="K68" s="3">
        <v>5.6</v>
      </c>
      <c r="L68" s="3">
        <v>24.1</v>
      </c>
      <c r="M68" s="3">
        <v>6.9</v>
      </c>
      <c r="N68" s="3">
        <v>33.9</v>
      </c>
      <c r="O68" s="3">
        <v>6.3</v>
      </c>
      <c r="P68" s="3">
        <v>30.4</v>
      </c>
      <c r="Q68" s="3">
        <v>7.6</v>
      </c>
      <c r="R68" s="3">
        <v>35.700000000000003</v>
      </c>
      <c r="S68" s="3">
        <v>11.7</v>
      </c>
      <c r="T68" s="3">
        <v>33.1</v>
      </c>
      <c r="U68" s="3">
        <v>7.5</v>
      </c>
      <c r="V68" s="3">
        <v>21.8</v>
      </c>
      <c r="W68" s="3">
        <v>5.2</v>
      </c>
      <c r="X68" s="3">
        <v>21.9</v>
      </c>
      <c r="Y68" s="3">
        <v>7.6</v>
      </c>
      <c r="Z68" s="3">
        <v>29.1</v>
      </c>
      <c r="AA68" s="3">
        <v>6.1</v>
      </c>
      <c r="AB68" s="3">
        <v>16.100000000000001</v>
      </c>
      <c r="AC68" s="3">
        <v>7.2</v>
      </c>
      <c r="AD68" s="3">
        <v>26.2</v>
      </c>
      <c r="AE68" s="3">
        <v>5.0999999999999996</v>
      </c>
      <c r="AF68" s="3">
        <v>30.2</v>
      </c>
      <c r="AG68" s="3">
        <v>5.9</v>
      </c>
      <c r="AH68" s="3">
        <v>38.200000000000003</v>
      </c>
      <c r="AI68" s="3">
        <v>6.8</v>
      </c>
      <c r="AJ68" s="3">
        <v>17.8</v>
      </c>
      <c r="AK68" s="3">
        <v>9.6999999999999993</v>
      </c>
      <c r="AL68" s="3">
        <v>21.9</v>
      </c>
      <c r="AM68" s="3">
        <v>7.6</v>
      </c>
    </row>
    <row r="69" spans="1:39">
      <c r="A69" s="14">
        <f t="shared" si="0"/>
        <v>1992</v>
      </c>
      <c r="B69" s="3">
        <v>27.7</v>
      </c>
      <c r="C69" s="3">
        <v>4.8</v>
      </c>
      <c r="D69" s="3">
        <v>25</v>
      </c>
      <c r="E69" s="3">
        <v>3.7</v>
      </c>
      <c r="F69" s="3">
        <v>38.9</v>
      </c>
      <c r="G69" s="3">
        <v>8.6</v>
      </c>
      <c r="H69" s="3">
        <v>26.6</v>
      </c>
      <c r="I69" s="3">
        <v>6</v>
      </c>
      <c r="J69" s="3">
        <v>29.3</v>
      </c>
      <c r="K69" s="3">
        <v>5.5</v>
      </c>
      <c r="L69" s="3">
        <v>23.3</v>
      </c>
      <c r="M69" s="3">
        <v>6.8</v>
      </c>
      <c r="N69" s="3">
        <v>33.299999999999997</v>
      </c>
      <c r="O69" s="3">
        <v>6.1</v>
      </c>
      <c r="P69" s="3">
        <v>29.6</v>
      </c>
      <c r="Q69" s="3">
        <v>7.2</v>
      </c>
      <c r="R69" s="3">
        <v>34.799999999999997</v>
      </c>
      <c r="S69" s="3">
        <v>11.4</v>
      </c>
      <c r="T69" s="3">
        <v>32.200000000000003</v>
      </c>
      <c r="U69" s="3">
        <v>7.3</v>
      </c>
      <c r="V69" s="3">
        <v>21</v>
      </c>
      <c r="W69" s="3">
        <v>5.2</v>
      </c>
      <c r="X69" s="3">
        <v>21.7</v>
      </c>
      <c r="Y69" s="3">
        <v>7.7</v>
      </c>
      <c r="Z69" s="3">
        <v>28.7</v>
      </c>
      <c r="AA69" s="3">
        <v>6</v>
      </c>
      <c r="AB69" s="3">
        <v>15</v>
      </c>
      <c r="AC69" s="3">
        <v>7.3</v>
      </c>
      <c r="AD69" s="3">
        <v>25.9</v>
      </c>
      <c r="AE69" s="3">
        <v>5.0999999999999996</v>
      </c>
      <c r="AF69" s="3">
        <v>29.7</v>
      </c>
      <c r="AG69" s="3">
        <v>5.8</v>
      </c>
      <c r="AH69" s="3">
        <v>37.9</v>
      </c>
      <c r="AI69" s="3">
        <v>6.6</v>
      </c>
      <c r="AJ69" s="3">
        <v>17.7</v>
      </c>
      <c r="AK69" s="3">
        <v>9.8000000000000007</v>
      </c>
      <c r="AL69" s="3">
        <v>21.7</v>
      </c>
      <c r="AM69" s="3">
        <v>7.7</v>
      </c>
    </row>
    <row r="70" spans="1:39">
      <c r="A70" s="14">
        <f t="shared" si="0"/>
        <v>1993</v>
      </c>
      <c r="B70" s="3">
        <v>27.1</v>
      </c>
      <c r="C70" s="3">
        <v>4.8</v>
      </c>
      <c r="D70" s="3">
        <v>24.3</v>
      </c>
      <c r="E70" s="3">
        <v>3.8</v>
      </c>
      <c r="F70" s="3">
        <v>38.6</v>
      </c>
      <c r="G70" s="3">
        <v>8.4</v>
      </c>
      <c r="H70" s="3">
        <v>26.5</v>
      </c>
      <c r="I70" s="3">
        <v>5.9</v>
      </c>
      <c r="J70" s="3">
        <v>28.7</v>
      </c>
      <c r="K70" s="3">
        <v>5.4</v>
      </c>
      <c r="L70" s="3">
        <v>23</v>
      </c>
      <c r="M70" s="3">
        <v>6.7</v>
      </c>
      <c r="N70" s="3">
        <v>32.4</v>
      </c>
      <c r="O70" s="3">
        <v>6</v>
      </c>
      <c r="P70" s="3">
        <v>28.8</v>
      </c>
      <c r="Q70" s="3">
        <v>6.9</v>
      </c>
      <c r="R70" s="3">
        <v>34.1</v>
      </c>
      <c r="S70" s="3">
        <v>10.9</v>
      </c>
      <c r="T70" s="3">
        <v>31.3</v>
      </c>
      <c r="U70" s="3">
        <v>6.9</v>
      </c>
      <c r="V70" s="3">
        <v>20.399999999999999</v>
      </c>
      <c r="W70" s="3">
        <v>5.2</v>
      </c>
      <c r="X70" s="3">
        <v>21.6</v>
      </c>
      <c r="Y70" s="3">
        <v>7.7</v>
      </c>
      <c r="Z70" s="3">
        <v>28.3</v>
      </c>
      <c r="AA70" s="3">
        <v>5.9</v>
      </c>
      <c r="AB70" s="3">
        <v>14.1</v>
      </c>
      <c r="AC70" s="3">
        <v>7.4</v>
      </c>
      <c r="AD70" s="3">
        <v>25.5</v>
      </c>
      <c r="AE70" s="3">
        <v>5</v>
      </c>
      <c r="AF70" s="3">
        <v>29.1</v>
      </c>
      <c r="AG70" s="3">
        <v>5.8</v>
      </c>
      <c r="AH70" s="3">
        <v>37.700000000000003</v>
      </c>
      <c r="AI70" s="3">
        <v>6.4</v>
      </c>
      <c r="AJ70" s="3">
        <v>17.600000000000001</v>
      </c>
      <c r="AK70" s="3">
        <v>9.9</v>
      </c>
      <c r="AL70" s="3">
        <v>21.6</v>
      </c>
      <c r="AM70" s="3">
        <v>7.7</v>
      </c>
    </row>
    <row r="71" spans="1:39">
      <c r="A71" s="14">
        <f t="shared" si="0"/>
        <v>1994</v>
      </c>
      <c r="B71" s="3">
        <v>26.5</v>
      </c>
      <c r="C71" s="3">
        <v>4.9000000000000004</v>
      </c>
      <c r="D71" s="3">
        <v>23.6</v>
      </c>
      <c r="E71" s="3">
        <v>3.8</v>
      </c>
      <c r="F71" s="3">
        <v>38.200000000000003</v>
      </c>
      <c r="G71" s="3">
        <v>8.1</v>
      </c>
      <c r="H71" s="3">
        <v>26</v>
      </c>
      <c r="I71" s="3">
        <v>5.8</v>
      </c>
      <c r="J71" s="3">
        <v>28.2</v>
      </c>
      <c r="K71" s="3">
        <v>5.2</v>
      </c>
      <c r="L71" s="3">
        <v>22.5</v>
      </c>
      <c r="M71" s="3">
        <v>6.6</v>
      </c>
      <c r="N71" s="3">
        <v>31.7</v>
      </c>
      <c r="O71" s="3">
        <v>5.9</v>
      </c>
      <c r="P71" s="3">
        <v>28</v>
      </c>
      <c r="Q71" s="3">
        <v>6.5</v>
      </c>
      <c r="R71" s="3">
        <v>33.4</v>
      </c>
      <c r="S71" s="3">
        <v>10.7</v>
      </c>
      <c r="T71" s="3">
        <v>31</v>
      </c>
      <c r="U71" s="3">
        <v>6.8</v>
      </c>
      <c r="V71" s="3">
        <v>19.8</v>
      </c>
      <c r="W71" s="3">
        <v>5.2</v>
      </c>
      <c r="X71" s="3">
        <v>21.4</v>
      </c>
      <c r="Y71" s="3">
        <v>7.5</v>
      </c>
      <c r="Z71" s="3">
        <v>27.7</v>
      </c>
      <c r="AA71" s="3">
        <v>5.8</v>
      </c>
      <c r="AB71" s="3">
        <v>13.7</v>
      </c>
      <c r="AC71" s="3">
        <v>7.4</v>
      </c>
      <c r="AD71" s="3">
        <v>25.2</v>
      </c>
      <c r="AE71" s="3">
        <v>5</v>
      </c>
      <c r="AF71" s="3">
        <v>28.5</v>
      </c>
      <c r="AG71" s="3">
        <v>5.7</v>
      </c>
      <c r="AH71" s="3">
        <v>37.299999999999997</v>
      </c>
      <c r="AI71" s="3">
        <v>6.2</v>
      </c>
      <c r="AJ71" s="3">
        <v>17.7</v>
      </c>
      <c r="AK71" s="3">
        <v>10</v>
      </c>
      <c r="AL71" s="3">
        <v>21.4</v>
      </c>
      <c r="AM71" s="3">
        <v>7.5</v>
      </c>
    </row>
    <row r="72" spans="1:39">
      <c r="A72" s="14">
        <f t="shared" si="0"/>
        <v>1995</v>
      </c>
      <c r="B72" s="3">
        <v>26</v>
      </c>
      <c r="C72" s="3">
        <v>4.8</v>
      </c>
      <c r="D72" s="3">
        <v>23</v>
      </c>
      <c r="E72" s="3">
        <v>3.9</v>
      </c>
      <c r="F72" s="3">
        <v>37.799999999999997</v>
      </c>
      <c r="G72" s="3">
        <v>7.8</v>
      </c>
      <c r="H72" s="3">
        <v>25.1</v>
      </c>
      <c r="I72" s="3">
        <v>5.7</v>
      </c>
      <c r="J72" s="3">
        <v>27.9</v>
      </c>
      <c r="K72" s="3">
        <v>5.0999999999999996</v>
      </c>
      <c r="L72" s="3">
        <v>22.3</v>
      </c>
      <c r="M72" s="3">
        <v>6.5</v>
      </c>
      <c r="N72" s="3">
        <v>31</v>
      </c>
      <c r="O72" s="3">
        <v>5.7</v>
      </c>
      <c r="P72" s="3">
        <v>27.2</v>
      </c>
      <c r="Q72" s="3">
        <v>6.3</v>
      </c>
      <c r="R72" s="3">
        <v>32.799999999999997</v>
      </c>
      <c r="S72" s="3">
        <v>10.5</v>
      </c>
      <c r="T72" s="3">
        <v>30.8</v>
      </c>
      <c r="U72" s="3">
        <v>6.8</v>
      </c>
      <c r="V72" s="3">
        <v>19.5</v>
      </c>
      <c r="W72" s="3">
        <v>5.2</v>
      </c>
      <c r="X72" s="3">
        <v>21</v>
      </c>
      <c r="Y72" s="3">
        <v>7.6</v>
      </c>
      <c r="Z72" s="3">
        <v>27.1</v>
      </c>
      <c r="AA72" s="3">
        <v>5.7</v>
      </c>
      <c r="AB72" s="3">
        <v>13.5</v>
      </c>
      <c r="AC72" s="3">
        <v>7.4</v>
      </c>
      <c r="AD72" s="3">
        <v>24.9</v>
      </c>
      <c r="AE72" s="3">
        <v>5.0999999999999996</v>
      </c>
      <c r="AF72" s="3">
        <v>27.9</v>
      </c>
      <c r="AG72" s="3">
        <v>5.6</v>
      </c>
      <c r="AH72" s="3">
        <v>36.9</v>
      </c>
      <c r="AI72" s="3">
        <v>6</v>
      </c>
      <c r="AJ72" s="3">
        <v>17.600000000000001</v>
      </c>
      <c r="AK72" s="3">
        <v>9.8000000000000007</v>
      </c>
      <c r="AL72" s="3">
        <v>21</v>
      </c>
      <c r="AM72" s="3">
        <v>7.6</v>
      </c>
    </row>
    <row r="73" spans="1:39">
      <c r="A73" s="14">
        <f t="shared" si="0"/>
        <v>1996</v>
      </c>
      <c r="B73" s="3">
        <v>25.5</v>
      </c>
      <c r="C73" s="3">
        <v>4.8</v>
      </c>
      <c r="D73" s="3">
        <v>22.2</v>
      </c>
      <c r="E73" s="3">
        <v>3.9</v>
      </c>
      <c r="F73" s="3">
        <v>37.1</v>
      </c>
      <c r="G73" s="3">
        <v>7.4</v>
      </c>
      <c r="H73" s="3">
        <v>24.3</v>
      </c>
      <c r="I73" s="3">
        <v>5.6</v>
      </c>
      <c r="J73" s="3">
        <v>27.7</v>
      </c>
      <c r="K73" s="3">
        <v>5</v>
      </c>
      <c r="L73" s="3">
        <v>21.9</v>
      </c>
      <c r="M73" s="3">
        <v>6.5</v>
      </c>
      <c r="N73" s="3">
        <v>30.3</v>
      </c>
      <c r="O73" s="3">
        <v>5.6</v>
      </c>
      <c r="P73" s="3">
        <v>26.4</v>
      </c>
      <c r="Q73" s="3">
        <v>6.1</v>
      </c>
      <c r="R73" s="3">
        <v>32.299999999999997</v>
      </c>
      <c r="S73" s="3">
        <v>10.3</v>
      </c>
      <c r="T73" s="3">
        <v>30.3</v>
      </c>
      <c r="U73" s="3">
        <v>6.7</v>
      </c>
      <c r="V73" s="3">
        <v>18.8</v>
      </c>
      <c r="W73" s="3">
        <v>5.2</v>
      </c>
      <c r="X73" s="3">
        <v>20.399999999999999</v>
      </c>
      <c r="Y73" s="3">
        <v>7.5</v>
      </c>
      <c r="Z73" s="3">
        <v>26.4</v>
      </c>
      <c r="AA73" s="3">
        <v>5.6</v>
      </c>
      <c r="AB73" s="3">
        <v>13</v>
      </c>
      <c r="AC73" s="3">
        <v>7.3</v>
      </c>
      <c r="AD73" s="3">
        <v>24.6</v>
      </c>
      <c r="AE73" s="3">
        <v>5</v>
      </c>
      <c r="AF73" s="3">
        <v>27.3</v>
      </c>
      <c r="AG73" s="3">
        <v>5.6</v>
      </c>
      <c r="AH73" s="3">
        <v>36.299999999999997</v>
      </c>
      <c r="AI73" s="3">
        <v>5.8</v>
      </c>
      <c r="AJ73" s="3">
        <v>17.3</v>
      </c>
      <c r="AK73" s="3">
        <v>9.6</v>
      </c>
      <c r="AL73" s="3">
        <v>20.399999999999999</v>
      </c>
      <c r="AM73" s="3">
        <v>7.5</v>
      </c>
    </row>
    <row r="74" spans="1:39">
      <c r="A74" s="14">
        <f t="shared" si="0"/>
        <v>1997</v>
      </c>
      <c r="B74" s="3">
        <v>25.1</v>
      </c>
      <c r="C74" s="3">
        <v>4.7</v>
      </c>
      <c r="D74" s="3">
        <v>21.5</v>
      </c>
      <c r="E74" s="3">
        <v>3.9</v>
      </c>
      <c r="F74" s="3">
        <v>36.5</v>
      </c>
      <c r="G74" s="3">
        <v>7</v>
      </c>
      <c r="H74" s="3">
        <v>24</v>
      </c>
      <c r="I74" s="3">
        <v>5.5</v>
      </c>
      <c r="J74" s="3">
        <v>27.1</v>
      </c>
      <c r="K74" s="3">
        <v>5</v>
      </c>
      <c r="L74" s="3">
        <v>21.6</v>
      </c>
      <c r="M74" s="3">
        <v>6.4</v>
      </c>
      <c r="N74" s="3">
        <v>29.6</v>
      </c>
      <c r="O74" s="3">
        <v>5.6</v>
      </c>
      <c r="P74" s="3">
        <v>25.6</v>
      </c>
      <c r="Q74" s="3">
        <v>6</v>
      </c>
      <c r="R74" s="3">
        <v>31.4</v>
      </c>
      <c r="S74" s="3">
        <v>10.199999999999999</v>
      </c>
      <c r="T74" s="3">
        <v>29.6</v>
      </c>
      <c r="U74" s="3">
        <v>6.6</v>
      </c>
      <c r="V74" s="3">
        <v>17.899999999999999</v>
      </c>
      <c r="W74" s="3">
        <v>5.2</v>
      </c>
      <c r="X74" s="3">
        <v>20</v>
      </c>
      <c r="Y74" s="3">
        <v>7.4</v>
      </c>
      <c r="Z74" s="3">
        <v>25.8</v>
      </c>
      <c r="AA74" s="3">
        <v>5.6</v>
      </c>
      <c r="AB74" s="3">
        <v>13.8</v>
      </c>
      <c r="AC74" s="3">
        <v>7.3</v>
      </c>
      <c r="AD74" s="3">
        <v>24.4</v>
      </c>
      <c r="AE74" s="3">
        <v>5</v>
      </c>
      <c r="AF74" s="3">
        <v>26.2</v>
      </c>
      <c r="AG74" s="3">
        <v>5.6</v>
      </c>
      <c r="AH74" s="3">
        <v>35.700000000000003</v>
      </c>
      <c r="AI74" s="3">
        <v>5.6</v>
      </c>
      <c r="AJ74" s="3">
        <v>17</v>
      </c>
      <c r="AK74" s="3">
        <v>9.6999999999999993</v>
      </c>
      <c r="AL74" s="3">
        <v>20</v>
      </c>
      <c r="AM74" s="3">
        <v>7.4</v>
      </c>
    </row>
    <row r="75" spans="1:39">
      <c r="A75" s="14">
        <f t="shared" si="0"/>
        <v>1998</v>
      </c>
      <c r="B75" s="3">
        <v>24.6</v>
      </c>
      <c r="C75" s="3">
        <v>4.8</v>
      </c>
      <c r="D75" s="3">
        <v>21</v>
      </c>
      <c r="E75" s="3">
        <v>3.9</v>
      </c>
      <c r="F75" s="3">
        <v>35.9</v>
      </c>
      <c r="G75" s="3">
        <v>6.7</v>
      </c>
      <c r="H75" s="3">
        <v>23.6</v>
      </c>
      <c r="I75" s="3">
        <v>5.4</v>
      </c>
      <c r="J75" s="3">
        <v>26.6</v>
      </c>
      <c r="K75" s="3">
        <v>5.0999999999999996</v>
      </c>
      <c r="L75" s="3">
        <v>21.2</v>
      </c>
      <c r="M75" s="3">
        <v>6.4</v>
      </c>
      <c r="N75" s="3">
        <v>28.8</v>
      </c>
      <c r="O75" s="3">
        <v>5.5</v>
      </c>
      <c r="P75" s="3">
        <v>24.9</v>
      </c>
      <c r="Q75" s="3">
        <v>5.9</v>
      </c>
      <c r="R75" s="3">
        <v>31</v>
      </c>
      <c r="S75" s="3">
        <v>10</v>
      </c>
      <c r="T75" s="3">
        <v>29.4</v>
      </c>
      <c r="U75" s="3">
        <v>6.6</v>
      </c>
      <c r="V75" s="3">
        <v>17.399999999999999</v>
      </c>
      <c r="W75" s="3">
        <v>5.0999999999999996</v>
      </c>
      <c r="X75" s="3">
        <v>19.7</v>
      </c>
      <c r="Y75" s="3">
        <v>7.6</v>
      </c>
      <c r="Z75" s="3">
        <v>25.1</v>
      </c>
      <c r="AA75" s="3">
        <v>5.5</v>
      </c>
      <c r="AB75" s="3">
        <v>13.7</v>
      </c>
      <c r="AC75" s="3">
        <v>7.2</v>
      </c>
      <c r="AD75" s="3">
        <v>24.1</v>
      </c>
      <c r="AE75" s="3">
        <v>4.9000000000000004</v>
      </c>
      <c r="AF75" s="3">
        <v>25.3</v>
      </c>
      <c r="AG75" s="3">
        <v>5.6</v>
      </c>
      <c r="AH75" s="3">
        <v>35.1</v>
      </c>
      <c r="AI75" s="3">
        <v>7.9</v>
      </c>
      <c r="AJ75" s="3">
        <v>16.600000000000001</v>
      </c>
      <c r="AK75" s="3">
        <v>9.6999999999999993</v>
      </c>
      <c r="AL75" s="3">
        <v>19.7</v>
      </c>
      <c r="AM75" s="3">
        <v>7.6</v>
      </c>
    </row>
    <row r="76" spans="1:39">
      <c r="A76" s="14">
        <f t="shared" si="0"/>
        <v>1999</v>
      </c>
      <c r="B76" s="3">
        <v>24.2</v>
      </c>
      <c r="C76" s="3">
        <v>5</v>
      </c>
      <c r="D76" s="3">
        <v>20.7</v>
      </c>
      <c r="E76" s="3">
        <v>3.9</v>
      </c>
      <c r="F76" s="3">
        <v>35.200000000000003</v>
      </c>
      <c r="G76" s="3">
        <v>6.4</v>
      </c>
      <c r="H76" s="3">
        <v>22.9</v>
      </c>
      <c r="I76" s="3">
        <v>5.5</v>
      </c>
      <c r="J76" s="3">
        <v>26.1</v>
      </c>
      <c r="K76" s="3">
        <v>5.2</v>
      </c>
      <c r="L76" s="3">
        <v>20.6</v>
      </c>
      <c r="M76" s="3">
        <v>6.3</v>
      </c>
      <c r="N76" s="3">
        <v>27.9</v>
      </c>
      <c r="O76" s="3">
        <v>5.4</v>
      </c>
      <c r="P76" s="3">
        <v>24.3</v>
      </c>
      <c r="Q76" s="3">
        <v>5.7</v>
      </c>
      <c r="R76" s="3">
        <v>30.6</v>
      </c>
      <c r="S76" s="3">
        <v>9.9</v>
      </c>
      <c r="T76" s="3">
        <v>28.3</v>
      </c>
      <c r="U76" s="3">
        <v>6.5</v>
      </c>
      <c r="V76" s="3">
        <v>16.7</v>
      </c>
      <c r="W76" s="3">
        <v>5</v>
      </c>
      <c r="X76" s="3">
        <v>19.600000000000001</v>
      </c>
      <c r="Y76" s="3">
        <v>7.6</v>
      </c>
      <c r="Z76" s="3">
        <v>24.6</v>
      </c>
      <c r="AA76" s="3">
        <v>5.5</v>
      </c>
      <c r="AB76" s="3">
        <v>13.5</v>
      </c>
      <c r="AC76" s="3">
        <v>7.2</v>
      </c>
      <c r="AD76" s="3">
        <v>23.8</v>
      </c>
      <c r="AE76" s="3">
        <v>4.9000000000000004</v>
      </c>
      <c r="AF76" s="3">
        <v>25.4</v>
      </c>
      <c r="AG76" s="3">
        <v>5.5</v>
      </c>
      <c r="AH76" s="3">
        <v>34.6</v>
      </c>
      <c r="AI76" s="3">
        <v>5.4</v>
      </c>
      <c r="AJ76" s="3">
        <v>16.399999999999999</v>
      </c>
      <c r="AK76" s="3">
        <v>9.6999999999999993</v>
      </c>
      <c r="AL76" s="3">
        <v>19.600000000000001</v>
      </c>
      <c r="AM76" s="3">
        <v>7.6</v>
      </c>
    </row>
    <row r="77" spans="1:39">
      <c r="A77" s="14">
        <f t="shared" si="0"/>
        <v>2000</v>
      </c>
      <c r="B77" s="3">
        <v>23.7</v>
      </c>
      <c r="C77" s="3">
        <v>4.9000000000000004</v>
      </c>
      <c r="D77" s="3">
        <v>20.2</v>
      </c>
      <c r="E77" s="3">
        <v>3.9</v>
      </c>
      <c r="F77" s="3">
        <v>34.700000000000003</v>
      </c>
      <c r="G77" s="3">
        <v>6.3</v>
      </c>
      <c r="H77" s="3">
        <v>22.3</v>
      </c>
      <c r="I77" s="3">
        <v>5.6</v>
      </c>
      <c r="J77" s="3">
        <v>25.6</v>
      </c>
      <c r="K77" s="3">
        <v>5.2</v>
      </c>
      <c r="L77" s="3">
        <v>19.899999999999999</v>
      </c>
      <c r="M77" s="3">
        <v>6.2</v>
      </c>
      <c r="N77" s="3">
        <v>26.9</v>
      </c>
      <c r="O77" s="3">
        <v>5.3</v>
      </c>
      <c r="P77" s="3">
        <v>23.8</v>
      </c>
      <c r="Q77" s="3">
        <v>5.6</v>
      </c>
      <c r="R77" s="3">
        <v>29.8</v>
      </c>
      <c r="S77" s="3">
        <v>9.6999999999999993</v>
      </c>
      <c r="T77" s="3">
        <v>27.1</v>
      </c>
      <c r="U77" s="3">
        <v>6.6</v>
      </c>
      <c r="V77" s="3">
        <v>16.3</v>
      </c>
      <c r="W77" s="3">
        <v>5</v>
      </c>
      <c r="X77" s="3">
        <v>19.3</v>
      </c>
      <c r="Y77" s="3">
        <v>7.6</v>
      </c>
      <c r="Z77" s="3">
        <v>24.2</v>
      </c>
      <c r="AA77" s="3">
        <v>5.5</v>
      </c>
      <c r="AB77" s="3">
        <v>12.9</v>
      </c>
      <c r="AC77" s="3">
        <v>7.4</v>
      </c>
      <c r="AD77" s="3">
        <v>23.5</v>
      </c>
      <c r="AE77" s="3">
        <v>4.8</v>
      </c>
      <c r="AF77" s="3">
        <v>25.6</v>
      </c>
      <c r="AG77" s="3">
        <v>5.6</v>
      </c>
      <c r="AH77" s="3">
        <v>34.200000000000003</v>
      </c>
      <c r="AI77" s="3">
        <v>5.2</v>
      </c>
      <c r="AJ77" s="3">
        <v>16</v>
      </c>
      <c r="AK77" s="3">
        <v>9.5</v>
      </c>
      <c r="AL77" s="3">
        <v>19.3</v>
      </c>
      <c r="AM77" s="3">
        <v>7.6</v>
      </c>
    </row>
    <row r="78" spans="1:39">
      <c r="A78" s="14">
        <f t="shared" si="0"/>
        <v>2001</v>
      </c>
      <c r="B78" s="3">
        <v>23.6</v>
      </c>
      <c r="C78" s="3">
        <v>5.5</v>
      </c>
      <c r="D78" s="3">
        <v>19.399999999999999</v>
      </c>
      <c r="E78" s="3">
        <v>3.9</v>
      </c>
      <c r="F78" s="3">
        <v>34.200000000000003</v>
      </c>
      <c r="G78" s="3">
        <v>6.1</v>
      </c>
      <c r="H78" s="3">
        <v>21.7</v>
      </c>
      <c r="I78" s="3">
        <v>5.5</v>
      </c>
      <c r="J78" s="3">
        <v>25.1</v>
      </c>
      <c r="K78" s="3">
        <v>5.0999999999999996</v>
      </c>
      <c r="L78" s="3">
        <v>19.2</v>
      </c>
      <c r="M78" s="3">
        <v>6.2</v>
      </c>
      <c r="N78" s="3">
        <v>25.9</v>
      </c>
      <c r="O78" s="3">
        <v>5.3</v>
      </c>
      <c r="P78" s="3">
        <v>23</v>
      </c>
      <c r="Q78" s="3">
        <v>5.6</v>
      </c>
      <c r="R78" s="3">
        <v>29.1</v>
      </c>
      <c r="S78" s="3">
        <v>9.6</v>
      </c>
      <c r="T78" s="3">
        <v>25.8</v>
      </c>
      <c r="U78" s="3">
        <v>6.7</v>
      </c>
      <c r="V78" s="3">
        <v>15.9</v>
      </c>
      <c r="W78" s="3">
        <v>5</v>
      </c>
      <c r="X78" s="3">
        <v>18.899999999999999</v>
      </c>
      <c r="Y78" s="3">
        <v>7.5</v>
      </c>
      <c r="Z78" s="3">
        <v>23.8</v>
      </c>
      <c r="AA78" s="3">
        <v>5.4</v>
      </c>
      <c r="AB78" s="3">
        <v>12.4</v>
      </c>
      <c r="AC78" s="3">
        <v>7.3</v>
      </c>
      <c r="AD78" s="3">
        <v>23.2</v>
      </c>
      <c r="AE78" s="3">
        <v>4.8</v>
      </c>
      <c r="AF78" s="3">
        <v>25.1</v>
      </c>
      <c r="AG78" s="3">
        <v>5.6</v>
      </c>
      <c r="AH78" s="3">
        <v>33.4</v>
      </c>
      <c r="AI78" s="3">
        <v>5.0999999999999996</v>
      </c>
      <c r="AJ78" s="3">
        <v>15.7</v>
      </c>
      <c r="AK78" s="3">
        <v>9.4</v>
      </c>
      <c r="AL78" s="3">
        <v>18.899999999999999</v>
      </c>
      <c r="AM78" s="3">
        <v>7.5</v>
      </c>
    </row>
    <row r="79" spans="1:39">
      <c r="A79" s="14">
        <f t="shared" si="0"/>
        <v>2002</v>
      </c>
      <c r="B79" s="3">
        <v>23.3</v>
      </c>
      <c r="C79" s="3">
        <v>4.9000000000000004</v>
      </c>
      <c r="D79" s="3">
        <v>18.2</v>
      </c>
      <c r="E79" s="3">
        <v>3.9</v>
      </c>
      <c r="F79" s="3">
        <v>33.299999999999997</v>
      </c>
      <c r="G79" s="3">
        <v>6</v>
      </c>
      <c r="H79" s="3">
        <v>21.4</v>
      </c>
      <c r="I79" s="3">
        <v>5.5</v>
      </c>
      <c r="J79" s="3">
        <v>24.7</v>
      </c>
      <c r="K79" s="3">
        <v>4.9000000000000004</v>
      </c>
      <c r="L79" s="3">
        <v>18.5</v>
      </c>
      <c r="M79" s="3">
        <v>6.1</v>
      </c>
      <c r="N79" s="3">
        <v>25.1</v>
      </c>
      <c r="O79" s="3">
        <v>5.2</v>
      </c>
      <c r="P79" s="3">
        <v>22.6</v>
      </c>
      <c r="Q79" s="3">
        <v>5.6</v>
      </c>
      <c r="R79" s="3">
        <v>28.5</v>
      </c>
      <c r="S79" s="3">
        <v>9.4</v>
      </c>
      <c r="T79" s="3">
        <v>24.4</v>
      </c>
      <c r="U79" s="3">
        <v>6.7</v>
      </c>
      <c r="V79" s="3">
        <v>15.2</v>
      </c>
      <c r="W79" s="3">
        <v>5</v>
      </c>
      <c r="X79" s="3">
        <v>18.7</v>
      </c>
      <c r="Y79" s="3">
        <v>7.5</v>
      </c>
      <c r="Z79" s="3">
        <v>23.4</v>
      </c>
      <c r="AA79" s="3">
        <v>5.5</v>
      </c>
      <c r="AB79" s="3">
        <v>12.5</v>
      </c>
      <c r="AC79" s="3">
        <v>7.3</v>
      </c>
      <c r="AD79" s="3">
        <v>22.9</v>
      </c>
      <c r="AE79" s="3">
        <v>4.7</v>
      </c>
      <c r="AF79" s="3">
        <v>24.4</v>
      </c>
      <c r="AG79" s="3">
        <v>5.5</v>
      </c>
      <c r="AH79" s="3">
        <v>32.4</v>
      </c>
      <c r="AI79" s="3">
        <v>5</v>
      </c>
      <c r="AJ79" s="3">
        <v>15.6</v>
      </c>
      <c r="AK79" s="3">
        <v>9.5</v>
      </c>
      <c r="AL79" s="3">
        <v>18.7</v>
      </c>
      <c r="AM79" s="3">
        <v>7.5</v>
      </c>
    </row>
    <row r="80" spans="1:39">
      <c r="A80" s="14">
        <f t="shared" si="0"/>
        <v>2003</v>
      </c>
      <c r="B80" s="3">
        <v>22.9</v>
      </c>
      <c r="C80" s="3">
        <v>5.3</v>
      </c>
      <c r="D80" s="3">
        <v>17.600000000000001</v>
      </c>
      <c r="E80" s="3">
        <v>3.9</v>
      </c>
      <c r="F80" s="3">
        <v>32.5</v>
      </c>
      <c r="G80" s="3">
        <v>5.8</v>
      </c>
      <c r="H80" s="3">
        <v>20.9</v>
      </c>
      <c r="I80" s="3">
        <v>5.2</v>
      </c>
      <c r="J80" s="3">
        <v>24.2</v>
      </c>
      <c r="K80" s="3">
        <v>4.8</v>
      </c>
      <c r="L80" s="3">
        <v>17.8</v>
      </c>
      <c r="M80" s="3">
        <v>6</v>
      </c>
      <c r="N80" s="3">
        <v>24.4</v>
      </c>
      <c r="O80" s="3">
        <v>5.2</v>
      </c>
      <c r="P80" s="3">
        <v>22.3</v>
      </c>
      <c r="Q80" s="3">
        <v>5.7</v>
      </c>
      <c r="R80" s="3">
        <v>28.1</v>
      </c>
      <c r="S80" s="3">
        <v>9.1</v>
      </c>
      <c r="T80" s="3">
        <v>23.1</v>
      </c>
      <c r="U80" s="3">
        <v>6.8</v>
      </c>
      <c r="V80" s="3">
        <v>14.8</v>
      </c>
      <c r="W80" s="3">
        <v>5.2</v>
      </c>
      <c r="X80" s="3">
        <v>18.399999999999999</v>
      </c>
      <c r="Y80" s="3">
        <v>7.7</v>
      </c>
      <c r="Z80" s="3">
        <v>22.8</v>
      </c>
      <c r="AA80" s="3">
        <v>5.5</v>
      </c>
      <c r="AB80" s="3">
        <v>12.1</v>
      </c>
      <c r="AC80" s="3">
        <v>7.1</v>
      </c>
      <c r="AD80" s="3">
        <v>22.7</v>
      </c>
      <c r="AE80" s="3">
        <v>4.5999999999999996</v>
      </c>
      <c r="AF80" s="3">
        <v>23.7</v>
      </c>
      <c r="AG80" s="3">
        <v>5.6</v>
      </c>
      <c r="AH80" s="3">
        <v>31.4</v>
      </c>
      <c r="AI80" s="3">
        <v>5</v>
      </c>
      <c r="AJ80" s="3">
        <v>15.3</v>
      </c>
      <c r="AK80" s="3">
        <v>9.6</v>
      </c>
      <c r="AL80" s="3">
        <v>18.399999999999999</v>
      </c>
      <c r="AM80" s="3">
        <v>7.7</v>
      </c>
    </row>
    <row r="81" spans="1:39">
      <c r="A81" s="14">
        <f t="shared" si="0"/>
        <v>2004</v>
      </c>
      <c r="B81" s="3">
        <v>22.4</v>
      </c>
      <c r="C81" s="3">
        <v>5.0999999999999996</v>
      </c>
      <c r="D81" s="3">
        <v>17.100000000000001</v>
      </c>
      <c r="E81" s="3">
        <v>3.9</v>
      </c>
      <c r="F81" s="3">
        <v>31.7</v>
      </c>
      <c r="G81" s="3">
        <v>5.8</v>
      </c>
      <c r="H81" s="3">
        <v>20.3</v>
      </c>
      <c r="I81" s="3">
        <v>5.2</v>
      </c>
      <c r="J81" s="3">
        <v>23.7</v>
      </c>
      <c r="K81" s="3">
        <v>4.8</v>
      </c>
      <c r="L81" s="3">
        <v>17.5</v>
      </c>
      <c r="M81" s="3">
        <v>6</v>
      </c>
      <c r="N81" s="3">
        <v>24.1</v>
      </c>
      <c r="O81" s="3">
        <v>5.2</v>
      </c>
      <c r="P81" s="3">
        <v>22.4</v>
      </c>
      <c r="Q81" s="3">
        <v>5.9</v>
      </c>
      <c r="R81" s="3">
        <v>27.7</v>
      </c>
      <c r="S81" s="3">
        <v>9</v>
      </c>
      <c r="T81" s="3">
        <v>22.1</v>
      </c>
      <c r="U81" s="3">
        <v>6.9</v>
      </c>
      <c r="V81" s="3">
        <v>14.4</v>
      </c>
      <c r="W81" s="3">
        <v>5.0999999999999996</v>
      </c>
      <c r="X81" s="3">
        <v>18.3</v>
      </c>
      <c r="Y81" s="3">
        <v>7.5</v>
      </c>
      <c r="Z81" s="3">
        <v>22.4</v>
      </c>
      <c r="AA81" s="3">
        <v>5.5</v>
      </c>
      <c r="AB81" s="3">
        <v>11.3</v>
      </c>
      <c r="AC81" s="3">
        <v>7.3</v>
      </c>
      <c r="AD81" s="3">
        <v>22.5</v>
      </c>
      <c r="AE81" s="3">
        <v>4.5999999999999996</v>
      </c>
      <c r="AF81" s="3">
        <v>23.1</v>
      </c>
      <c r="AG81" s="3">
        <v>5.7</v>
      </c>
      <c r="AH81" s="3">
        <v>30.5</v>
      </c>
      <c r="AI81" s="3">
        <v>4.9000000000000004</v>
      </c>
      <c r="AJ81" s="3">
        <v>15.1</v>
      </c>
      <c r="AK81" s="3">
        <v>9.6</v>
      </c>
      <c r="AL81" s="3">
        <v>18.3</v>
      </c>
      <c r="AM81" s="3">
        <v>7.5</v>
      </c>
    </row>
    <row r="82" spans="1:39">
      <c r="A82" s="14">
        <f t="shared" si="0"/>
        <v>2005</v>
      </c>
      <c r="B82" s="3">
        <v>22.4</v>
      </c>
      <c r="C82" s="3">
        <v>5.0999999999999996</v>
      </c>
      <c r="D82" s="3">
        <v>17.3</v>
      </c>
      <c r="E82" s="3">
        <v>3.8</v>
      </c>
      <c r="F82" s="3">
        <v>30.8</v>
      </c>
      <c r="G82" s="3">
        <v>5.9</v>
      </c>
      <c r="H82" s="3">
        <v>19.600000000000001</v>
      </c>
      <c r="I82" s="3">
        <v>5.0999999999999996</v>
      </c>
      <c r="J82" s="3">
        <v>23.3</v>
      </c>
      <c r="K82" s="3">
        <v>4.9000000000000004</v>
      </c>
      <c r="L82" s="3">
        <v>17.2</v>
      </c>
      <c r="M82" s="3">
        <v>5.9</v>
      </c>
      <c r="N82" s="3">
        <v>23.7</v>
      </c>
      <c r="O82" s="3">
        <v>5.2</v>
      </c>
      <c r="P82" s="3">
        <v>22.1</v>
      </c>
      <c r="Q82" s="3">
        <v>5.9</v>
      </c>
      <c r="R82" s="3">
        <v>27.3</v>
      </c>
      <c r="S82" s="3">
        <v>8.8000000000000007</v>
      </c>
      <c r="T82" s="3">
        <v>21.4</v>
      </c>
      <c r="U82" s="3">
        <v>7.2</v>
      </c>
      <c r="V82" s="3">
        <v>14.2</v>
      </c>
      <c r="W82" s="3">
        <v>5.2</v>
      </c>
      <c r="X82" s="3">
        <v>18.3</v>
      </c>
      <c r="Y82" s="3">
        <v>7.4</v>
      </c>
      <c r="Z82" s="3">
        <v>21.9</v>
      </c>
      <c r="AA82" s="3">
        <v>5.5</v>
      </c>
      <c r="AB82" s="3">
        <v>10.6</v>
      </c>
      <c r="AC82" s="3">
        <v>7.4</v>
      </c>
      <c r="AD82" s="3">
        <v>22.1</v>
      </c>
      <c r="AE82" s="3">
        <v>4.5999999999999996</v>
      </c>
      <c r="AF82" s="3">
        <v>22.5</v>
      </c>
      <c r="AG82" s="3">
        <v>5.6</v>
      </c>
      <c r="AH82" s="3">
        <v>29.6</v>
      </c>
      <c r="AI82" s="3">
        <v>4.8</v>
      </c>
      <c r="AJ82" s="3">
        <v>15.1</v>
      </c>
      <c r="AK82" s="3">
        <v>9.3000000000000007</v>
      </c>
      <c r="AL82" s="3">
        <v>18.3</v>
      </c>
      <c r="AM82" s="3">
        <v>7.4</v>
      </c>
    </row>
    <row r="83" spans="1:39">
      <c r="A83" s="14">
        <f t="shared" si="0"/>
        <v>2006</v>
      </c>
      <c r="B83" s="3">
        <v>22.1</v>
      </c>
      <c r="C83" s="3">
        <v>5.2</v>
      </c>
      <c r="D83" s="3">
        <v>16.399999999999999</v>
      </c>
      <c r="E83" s="3">
        <v>3.9</v>
      </c>
      <c r="F83" s="3">
        <v>30</v>
      </c>
      <c r="G83" s="3">
        <v>5.7</v>
      </c>
      <c r="H83" s="3">
        <v>19</v>
      </c>
      <c r="I83" s="3">
        <v>5</v>
      </c>
      <c r="J83" s="3">
        <v>23</v>
      </c>
      <c r="K83" s="3">
        <v>4.9000000000000004</v>
      </c>
      <c r="L83" s="3">
        <v>16.7</v>
      </c>
      <c r="M83" s="3">
        <v>5.8</v>
      </c>
      <c r="N83" s="3">
        <v>23.3</v>
      </c>
      <c r="O83" s="3">
        <v>5.2</v>
      </c>
      <c r="P83" s="3">
        <v>21.8</v>
      </c>
      <c r="Q83" s="3">
        <v>6.1</v>
      </c>
      <c r="R83" s="3">
        <v>27.3</v>
      </c>
      <c r="S83" s="3">
        <v>8.6</v>
      </c>
      <c r="T83" s="3">
        <v>21</v>
      </c>
      <c r="U83" s="3">
        <v>7.5</v>
      </c>
      <c r="V83" s="3">
        <v>14</v>
      </c>
      <c r="W83" s="3">
        <v>5.4</v>
      </c>
      <c r="X83" s="3">
        <v>18.2</v>
      </c>
      <c r="Y83" s="3">
        <v>7.4</v>
      </c>
      <c r="Z83" s="3">
        <v>21.5</v>
      </c>
      <c r="AA83" s="3">
        <v>5.6</v>
      </c>
      <c r="AB83" s="3">
        <v>9.9</v>
      </c>
      <c r="AC83" s="3">
        <v>7.7</v>
      </c>
      <c r="AD83" s="3">
        <v>21.8</v>
      </c>
      <c r="AE83" s="3">
        <v>4.5999999999999996</v>
      </c>
      <c r="AF83" s="3">
        <v>21.9</v>
      </c>
      <c r="AG83" s="3">
        <v>5.7</v>
      </c>
      <c r="AH83" s="3">
        <v>28.7</v>
      </c>
      <c r="AI83" s="3">
        <v>4.8</v>
      </c>
      <c r="AJ83" s="3">
        <v>14.8</v>
      </c>
      <c r="AK83" s="3">
        <v>9.4</v>
      </c>
      <c r="AL83" s="3">
        <v>18.2</v>
      </c>
      <c r="AM83" s="3">
        <v>7.4</v>
      </c>
    </row>
    <row r="84" spans="1:39">
      <c r="A84" s="14">
        <f t="shared" si="0"/>
        <v>2007</v>
      </c>
      <c r="B84" s="3">
        <v>21.5</v>
      </c>
      <c r="C84" s="3">
        <v>5.0999999999999996</v>
      </c>
      <c r="D84" s="3">
        <v>16.600000000000001</v>
      </c>
      <c r="E84" s="3">
        <v>4</v>
      </c>
      <c r="F84" s="3">
        <v>29.4</v>
      </c>
      <c r="G84" s="3">
        <v>5.5</v>
      </c>
      <c r="H84" s="3">
        <v>18.600000000000001</v>
      </c>
      <c r="I84" s="3">
        <v>5.0999999999999996</v>
      </c>
      <c r="J84" s="3">
        <v>22.6</v>
      </c>
      <c r="K84" s="3">
        <v>4.9000000000000004</v>
      </c>
      <c r="L84" s="3">
        <v>16.2</v>
      </c>
      <c r="M84" s="3">
        <v>5.8</v>
      </c>
      <c r="N84" s="3">
        <v>23</v>
      </c>
      <c r="O84" s="3">
        <v>5.2</v>
      </c>
      <c r="P84" s="3">
        <v>21.4</v>
      </c>
      <c r="Q84" s="3">
        <v>6.2</v>
      </c>
      <c r="R84" s="3">
        <v>26.9</v>
      </c>
      <c r="S84" s="3">
        <v>8.5</v>
      </c>
      <c r="T84" s="3">
        <v>20.6</v>
      </c>
      <c r="U84" s="3">
        <v>7.8</v>
      </c>
      <c r="V84" s="3">
        <v>14.2</v>
      </c>
      <c r="W84" s="3">
        <v>5.5</v>
      </c>
      <c r="X84" s="3">
        <v>18</v>
      </c>
      <c r="Y84" s="3">
        <v>7.9</v>
      </c>
      <c r="Z84" s="3">
        <v>21.1</v>
      </c>
      <c r="AA84" s="3">
        <v>5.6</v>
      </c>
      <c r="AB84" s="3">
        <v>10</v>
      </c>
      <c r="AC84" s="3">
        <v>7.8</v>
      </c>
      <c r="AD84" s="3">
        <v>21.6</v>
      </c>
      <c r="AE84" s="3">
        <v>4.5999999999999996</v>
      </c>
      <c r="AF84" s="3">
        <v>21.8</v>
      </c>
      <c r="AG84" s="3">
        <v>5.7</v>
      </c>
      <c r="AH84" s="3">
        <v>28.1</v>
      </c>
      <c r="AI84" s="3">
        <v>4.8</v>
      </c>
      <c r="AJ84" s="3">
        <v>14.6</v>
      </c>
      <c r="AK84" s="3">
        <v>9.3000000000000007</v>
      </c>
      <c r="AL84" s="3">
        <v>18</v>
      </c>
      <c r="AM84" s="3">
        <v>7.9</v>
      </c>
    </row>
    <row r="85" spans="1:39">
      <c r="A85" s="14">
        <f t="shared" si="0"/>
        <v>2008</v>
      </c>
      <c r="B85" s="3">
        <v>21.1</v>
      </c>
      <c r="C85" s="3">
        <v>5.5</v>
      </c>
      <c r="D85" s="3">
        <v>16.8</v>
      </c>
      <c r="E85" s="3">
        <v>4.0999999999999996</v>
      </c>
      <c r="F85" s="3">
        <v>28.7</v>
      </c>
      <c r="G85" s="3">
        <v>5.5</v>
      </c>
      <c r="H85" s="3">
        <v>18.2</v>
      </c>
      <c r="I85" s="3">
        <v>5</v>
      </c>
      <c r="J85" s="3">
        <v>22.5</v>
      </c>
      <c r="K85" s="3">
        <v>4.8</v>
      </c>
      <c r="L85" s="3">
        <v>15.8</v>
      </c>
      <c r="M85" s="3">
        <v>5.8</v>
      </c>
      <c r="N85" s="3">
        <v>23</v>
      </c>
      <c r="O85" s="3">
        <v>5.2</v>
      </c>
      <c r="P85" s="3">
        <v>20.9</v>
      </c>
      <c r="Q85" s="3">
        <v>6.5</v>
      </c>
      <c r="R85" s="3">
        <v>26.4</v>
      </c>
      <c r="S85" s="3">
        <v>8.3000000000000007</v>
      </c>
      <c r="T85" s="3">
        <v>20</v>
      </c>
      <c r="U85" s="3">
        <v>7.6</v>
      </c>
      <c r="V85" s="3">
        <v>14.4</v>
      </c>
      <c r="W85" s="3">
        <v>5.6</v>
      </c>
      <c r="X85" s="3">
        <v>18.5</v>
      </c>
      <c r="Y85" s="3">
        <v>7.5</v>
      </c>
      <c r="Z85" s="3">
        <v>20.8</v>
      </c>
      <c r="AA85" s="3">
        <v>5.7</v>
      </c>
      <c r="AB85" s="3">
        <v>10.9</v>
      </c>
      <c r="AC85" s="3">
        <v>8</v>
      </c>
      <c r="AD85" s="3">
        <v>21.4</v>
      </c>
      <c r="AE85" s="3">
        <v>4.5999999999999996</v>
      </c>
      <c r="AF85" s="3">
        <v>22.1</v>
      </c>
      <c r="AG85" s="3">
        <v>5.8</v>
      </c>
      <c r="AH85" s="3">
        <v>27.5</v>
      </c>
      <c r="AI85" s="3">
        <v>4.7</v>
      </c>
      <c r="AJ85" s="3">
        <v>14.4</v>
      </c>
      <c r="AK85" s="3">
        <v>9.4</v>
      </c>
      <c r="AL85" s="3">
        <v>18.5</v>
      </c>
      <c r="AM85" s="3">
        <v>7.5</v>
      </c>
    </row>
    <row r="86" spans="1:39">
      <c r="A86" s="14">
        <f t="shared" si="0"/>
        <v>2009</v>
      </c>
      <c r="B86" s="3">
        <v>20.6</v>
      </c>
      <c r="C86" s="3">
        <v>5.5</v>
      </c>
      <c r="D86" s="3">
        <v>16.5</v>
      </c>
      <c r="E86" s="3">
        <v>4.0999999999999996</v>
      </c>
      <c r="F86" s="3">
        <v>28.2</v>
      </c>
      <c r="G86" s="3">
        <v>5.5</v>
      </c>
      <c r="H86" s="3">
        <v>17.7</v>
      </c>
      <c r="I86" s="3">
        <v>5</v>
      </c>
      <c r="J86" s="3">
        <v>22.4</v>
      </c>
      <c r="K86" s="3">
        <v>4.8</v>
      </c>
      <c r="L86" s="3">
        <v>15.6</v>
      </c>
      <c r="M86" s="3">
        <v>5.8</v>
      </c>
      <c r="N86" s="3">
        <v>22.9</v>
      </c>
      <c r="O86" s="3">
        <v>5.2</v>
      </c>
      <c r="P86" s="3">
        <v>20.399999999999999</v>
      </c>
      <c r="Q86" s="3">
        <v>6.7</v>
      </c>
      <c r="R86" s="3">
        <v>26</v>
      </c>
      <c r="S86" s="3">
        <v>8.1999999999999993</v>
      </c>
      <c r="T86" s="3">
        <v>19.8</v>
      </c>
      <c r="U86" s="3">
        <v>7.5</v>
      </c>
      <c r="V86" s="3">
        <v>14.4</v>
      </c>
      <c r="W86" s="3">
        <v>5.7</v>
      </c>
      <c r="X86" s="3">
        <v>18.2</v>
      </c>
      <c r="Y86" s="3">
        <v>7.5</v>
      </c>
      <c r="Z86" s="3">
        <v>20.6</v>
      </c>
      <c r="AA86" s="3">
        <v>5.7</v>
      </c>
      <c r="AB86" s="3">
        <v>11.5</v>
      </c>
      <c r="AC86" s="3">
        <v>8.1999999999999993</v>
      </c>
      <c r="AD86" s="3">
        <v>21.2</v>
      </c>
      <c r="AE86" s="3">
        <v>4.5999999999999996</v>
      </c>
      <c r="AF86" s="3">
        <v>22.3</v>
      </c>
      <c r="AG86" s="3">
        <v>5.7</v>
      </c>
      <c r="AH86" s="3">
        <v>27</v>
      </c>
      <c r="AI86" s="3">
        <v>4.7</v>
      </c>
      <c r="AJ86" s="3">
        <v>14.3</v>
      </c>
      <c r="AK86" s="3">
        <v>9.1999999999999993</v>
      </c>
      <c r="AL86" s="3">
        <v>18.2</v>
      </c>
      <c r="AM86" s="3">
        <v>7.5</v>
      </c>
    </row>
    <row r="87" spans="1:39">
      <c r="A87" s="14">
        <f t="shared" si="0"/>
        <v>2010</v>
      </c>
      <c r="B87" s="3">
        <v>20.3</v>
      </c>
      <c r="C87" s="3">
        <v>5.5</v>
      </c>
      <c r="D87" s="3">
        <v>15.4</v>
      </c>
      <c r="E87" s="3">
        <v>4.3</v>
      </c>
      <c r="F87" s="3">
        <v>27.8</v>
      </c>
      <c r="G87" s="3">
        <v>5.4</v>
      </c>
      <c r="H87" s="3">
        <v>16.899999999999999</v>
      </c>
      <c r="I87" s="3">
        <v>5</v>
      </c>
      <c r="J87" s="3">
        <v>21.9</v>
      </c>
      <c r="K87" s="3">
        <v>4.8</v>
      </c>
      <c r="L87" s="3">
        <v>15.3</v>
      </c>
      <c r="M87" s="3">
        <v>5.8</v>
      </c>
      <c r="N87" s="3">
        <v>22.5</v>
      </c>
      <c r="O87" s="3">
        <v>5.2</v>
      </c>
      <c r="P87" s="3">
        <v>19.899999999999999</v>
      </c>
      <c r="Q87" s="3">
        <v>6.7</v>
      </c>
      <c r="R87" s="3">
        <v>25.6</v>
      </c>
      <c r="S87" s="3">
        <v>8</v>
      </c>
      <c r="T87" s="3">
        <v>19.7</v>
      </c>
      <c r="U87" s="3">
        <v>7.2</v>
      </c>
      <c r="V87" s="3">
        <v>14.2</v>
      </c>
      <c r="W87" s="3">
        <v>5.8</v>
      </c>
      <c r="X87" s="3">
        <v>18.3</v>
      </c>
      <c r="Y87" s="3">
        <v>7.6</v>
      </c>
      <c r="Z87" s="3">
        <v>20.3</v>
      </c>
      <c r="AA87" s="3">
        <v>5.7</v>
      </c>
      <c r="AB87" s="3">
        <v>11.4</v>
      </c>
      <c r="AC87" s="3">
        <v>8.1999999999999993</v>
      </c>
      <c r="AD87" s="3">
        <v>21</v>
      </c>
      <c r="AE87" s="3">
        <v>4.5999999999999996</v>
      </c>
      <c r="AF87" s="3">
        <v>22.2</v>
      </c>
      <c r="AG87" s="3">
        <v>5.7</v>
      </c>
      <c r="AH87" s="3">
        <v>26.3</v>
      </c>
      <c r="AI87" s="3">
        <v>4.8</v>
      </c>
      <c r="AJ87" s="3">
        <v>14.2</v>
      </c>
      <c r="AK87" s="3">
        <v>9.4</v>
      </c>
      <c r="AL87" s="3">
        <v>18.3</v>
      </c>
      <c r="AM87" s="3">
        <v>7.6</v>
      </c>
    </row>
    <row r="88" spans="1:39">
      <c r="A88" s="14">
        <f t="shared" si="0"/>
        <v>2011</v>
      </c>
      <c r="B88" s="3">
        <v>20.2</v>
      </c>
      <c r="C88" s="3">
        <v>5.6</v>
      </c>
      <c r="D88" s="3">
        <v>15.8</v>
      </c>
      <c r="E88" s="3">
        <v>4.3</v>
      </c>
      <c r="F88" s="3">
        <v>27.5</v>
      </c>
      <c r="G88" s="3">
        <v>5.3</v>
      </c>
      <c r="H88" s="3">
        <v>16.3</v>
      </c>
      <c r="I88" s="3">
        <v>5</v>
      </c>
      <c r="J88" s="3">
        <v>21.8</v>
      </c>
      <c r="K88" s="3">
        <v>4.9000000000000004</v>
      </c>
      <c r="L88" s="3">
        <v>15.1</v>
      </c>
      <c r="M88" s="3">
        <v>5.8</v>
      </c>
      <c r="N88" s="3">
        <v>22.5</v>
      </c>
      <c r="O88" s="3">
        <v>5.2</v>
      </c>
      <c r="P88" s="3">
        <v>19.8</v>
      </c>
      <c r="Q88" s="3">
        <v>6.7</v>
      </c>
      <c r="R88" s="3">
        <v>25.2</v>
      </c>
      <c r="S88" s="3">
        <v>7.9</v>
      </c>
      <c r="T88" s="3">
        <v>19.600000000000001</v>
      </c>
      <c r="U88" s="3">
        <v>7.1</v>
      </c>
      <c r="V88" s="3">
        <v>14</v>
      </c>
      <c r="W88" s="3">
        <v>5.9</v>
      </c>
      <c r="X88" s="3">
        <v>18.2</v>
      </c>
      <c r="Y88" s="3">
        <v>7.4</v>
      </c>
      <c r="Z88" s="3">
        <v>20.100000000000001</v>
      </c>
      <c r="AA88" s="3">
        <v>5.7</v>
      </c>
      <c r="AB88" s="3">
        <v>11.8</v>
      </c>
      <c r="AC88" s="3">
        <v>8.1999999999999993</v>
      </c>
      <c r="AD88" s="3">
        <v>21</v>
      </c>
      <c r="AE88" s="3">
        <v>4.5999999999999996</v>
      </c>
      <c r="AF88" s="3">
        <v>21.9</v>
      </c>
      <c r="AG88" s="3">
        <v>5.6</v>
      </c>
      <c r="AH88" s="3">
        <v>25.8</v>
      </c>
      <c r="AI88" s="3">
        <v>4.7</v>
      </c>
      <c r="AJ88" s="3">
        <v>14.1</v>
      </c>
      <c r="AK88" s="3">
        <v>9.6</v>
      </c>
      <c r="AL88" s="3">
        <v>18.2</v>
      </c>
      <c r="AM88" s="3">
        <v>7.4</v>
      </c>
    </row>
    <row r="89" spans="1:39">
      <c r="A89" s="14">
        <f t="shared" si="0"/>
        <v>2012</v>
      </c>
      <c r="B89" s="3">
        <v>19.899999999999999</v>
      </c>
      <c r="C89" s="3">
        <v>5.7</v>
      </c>
      <c r="D89" s="3">
        <v>15.5</v>
      </c>
      <c r="E89" s="3">
        <v>4.3</v>
      </c>
      <c r="F89" s="3">
        <v>27.2</v>
      </c>
      <c r="G89" s="3">
        <v>5.2</v>
      </c>
      <c r="H89" s="3">
        <v>16</v>
      </c>
      <c r="I89" s="3">
        <v>5</v>
      </c>
      <c r="J89" s="3">
        <v>20.9</v>
      </c>
      <c r="K89" s="3">
        <v>4.9000000000000004</v>
      </c>
      <c r="L89" s="3">
        <v>14.9</v>
      </c>
      <c r="M89" s="3">
        <v>5.9</v>
      </c>
      <c r="N89" s="3">
        <v>22.6</v>
      </c>
      <c r="O89" s="3">
        <v>5.2</v>
      </c>
      <c r="P89" s="3">
        <v>19.2</v>
      </c>
      <c r="Q89" s="3">
        <v>6.5</v>
      </c>
      <c r="R89" s="3">
        <v>24.8</v>
      </c>
      <c r="S89" s="3">
        <v>7.8</v>
      </c>
      <c r="T89" s="3">
        <v>19.399999999999999</v>
      </c>
      <c r="U89" s="3">
        <v>7</v>
      </c>
      <c r="V89" s="3">
        <v>13.8</v>
      </c>
      <c r="W89" s="3">
        <v>6.1</v>
      </c>
      <c r="X89" s="3">
        <v>17.5</v>
      </c>
      <c r="Y89" s="3">
        <v>7.7</v>
      </c>
      <c r="Z89" s="3">
        <v>19.899999999999999</v>
      </c>
      <c r="AA89" s="3">
        <v>5.7</v>
      </c>
      <c r="AB89" s="3">
        <v>11.2</v>
      </c>
      <c r="AC89" s="3">
        <v>8.1999999999999993</v>
      </c>
      <c r="AD89" s="3">
        <v>20.7</v>
      </c>
      <c r="AE89" s="3">
        <v>4.5999999999999996</v>
      </c>
      <c r="AF89" s="3">
        <v>21.5</v>
      </c>
      <c r="AG89" s="3">
        <v>5.5</v>
      </c>
      <c r="AH89" s="3">
        <v>25.3</v>
      </c>
      <c r="AI89" s="3">
        <v>4.5999999999999996</v>
      </c>
      <c r="AJ89" s="3">
        <v>14.2</v>
      </c>
      <c r="AK89" s="3">
        <v>9.6</v>
      </c>
      <c r="AL89" s="3">
        <v>17.5</v>
      </c>
      <c r="AM89" s="3">
        <v>7.7</v>
      </c>
    </row>
    <row r="90" spans="1:39">
      <c r="A90" s="14">
        <f t="shared" si="0"/>
        <v>2013</v>
      </c>
      <c r="B90" s="3">
        <v>19.5</v>
      </c>
      <c r="C90" s="3">
        <v>5.8</v>
      </c>
      <c r="D90" s="3">
        <v>14.8</v>
      </c>
      <c r="E90" s="3">
        <v>4.3</v>
      </c>
      <c r="F90" s="3">
        <v>26.7</v>
      </c>
      <c r="G90" s="3">
        <v>5.2</v>
      </c>
      <c r="H90" s="3">
        <v>15.6</v>
      </c>
      <c r="I90" s="3">
        <v>5</v>
      </c>
      <c r="J90" s="3">
        <v>19.7</v>
      </c>
      <c r="K90" s="3">
        <v>4.8</v>
      </c>
      <c r="L90" s="3">
        <v>14.8</v>
      </c>
      <c r="M90" s="3">
        <v>5.9</v>
      </c>
      <c r="N90" s="3">
        <v>22.5</v>
      </c>
      <c r="O90" s="3">
        <v>5.2</v>
      </c>
      <c r="P90" s="3">
        <v>18.8</v>
      </c>
      <c r="Q90" s="3">
        <v>6.3</v>
      </c>
      <c r="R90" s="3">
        <v>24.4</v>
      </c>
      <c r="S90" s="3">
        <v>7.8</v>
      </c>
      <c r="T90" s="3">
        <v>19.2</v>
      </c>
      <c r="U90" s="3">
        <v>7.2</v>
      </c>
      <c r="V90" s="3">
        <v>13.6</v>
      </c>
      <c r="W90" s="3">
        <v>6.1</v>
      </c>
      <c r="X90" s="3">
        <v>17.7</v>
      </c>
      <c r="Y90" s="3">
        <v>7.8</v>
      </c>
      <c r="Z90" s="3">
        <v>19.600000000000001</v>
      </c>
      <c r="AA90" s="3">
        <v>5.7</v>
      </c>
      <c r="AB90" s="3">
        <v>11.2</v>
      </c>
      <c r="AC90" s="3">
        <v>8.5</v>
      </c>
      <c r="AD90" s="3">
        <v>20.399999999999999</v>
      </c>
      <c r="AE90" s="3">
        <v>4.7</v>
      </c>
      <c r="AF90" s="3">
        <v>21.2</v>
      </c>
      <c r="AG90" s="3">
        <v>5.5</v>
      </c>
      <c r="AH90" s="3">
        <v>24.8</v>
      </c>
      <c r="AI90" s="3">
        <v>4.5999999999999996</v>
      </c>
      <c r="AJ90" s="3">
        <v>14.3</v>
      </c>
      <c r="AK90" s="3">
        <v>9.5</v>
      </c>
      <c r="AL90" s="3">
        <v>17.7</v>
      </c>
      <c r="AM90" s="3">
        <v>7.8</v>
      </c>
    </row>
    <row r="91" spans="1:39">
      <c r="A91" s="14">
        <f t="shared" si="0"/>
        <v>2014</v>
      </c>
      <c r="B91" s="3">
        <v>19.100000000000001</v>
      </c>
      <c r="C91" s="3">
        <v>6</v>
      </c>
      <c r="D91" s="3">
        <v>14.8</v>
      </c>
      <c r="E91" s="3">
        <v>4.5</v>
      </c>
      <c r="F91" s="3">
        <v>26.5</v>
      </c>
      <c r="G91" s="3">
        <v>5.2</v>
      </c>
      <c r="H91" s="3">
        <v>15.3</v>
      </c>
      <c r="I91" s="3">
        <v>5.0999999999999996</v>
      </c>
      <c r="J91" s="3">
        <v>18.899999999999999</v>
      </c>
      <c r="K91" s="3">
        <v>4.8</v>
      </c>
      <c r="L91" s="3">
        <v>14.8</v>
      </c>
      <c r="M91" s="3">
        <v>6</v>
      </c>
      <c r="N91" s="3">
        <v>22.6</v>
      </c>
      <c r="O91" s="3">
        <v>5.2</v>
      </c>
      <c r="P91" s="3">
        <v>18.399999999999999</v>
      </c>
      <c r="Q91" s="3">
        <v>6.1</v>
      </c>
      <c r="R91" s="3">
        <v>24</v>
      </c>
      <c r="S91" s="3">
        <v>7.7</v>
      </c>
      <c r="T91" s="3">
        <v>19</v>
      </c>
      <c r="U91" s="3">
        <v>7.2</v>
      </c>
      <c r="V91" s="3">
        <v>13.5</v>
      </c>
      <c r="W91" s="3">
        <v>6.1</v>
      </c>
      <c r="X91" s="3">
        <v>18</v>
      </c>
      <c r="Y91" s="3">
        <v>7.5</v>
      </c>
      <c r="Z91" s="3">
        <v>19</v>
      </c>
      <c r="AA91" s="3">
        <v>5.7</v>
      </c>
      <c r="AB91" s="3">
        <v>10.9</v>
      </c>
      <c r="AC91" s="3">
        <v>8.9</v>
      </c>
      <c r="AD91" s="3">
        <v>20.100000000000001</v>
      </c>
      <c r="AE91" s="3">
        <v>4.7</v>
      </c>
      <c r="AF91" s="3">
        <v>20.8</v>
      </c>
      <c r="AG91" s="3">
        <v>5.6</v>
      </c>
      <c r="AH91" s="3">
        <v>24.4</v>
      </c>
      <c r="AI91" s="3">
        <v>4.5</v>
      </c>
      <c r="AJ91" s="3">
        <v>14.2</v>
      </c>
      <c r="AK91" s="3">
        <v>9.4</v>
      </c>
      <c r="AL91" s="3">
        <v>18</v>
      </c>
      <c r="AM91" s="3">
        <v>7.5</v>
      </c>
    </row>
    <row r="92" spans="1:39">
      <c r="A92" s="14">
        <f t="shared" si="0"/>
        <v>2015</v>
      </c>
      <c r="B92" s="3">
        <v>18.600000000000001</v>
      </c>
      <c r="C92" s="3">
        <v>6</v>
      </c>
      <c r="D92" s="3">
        <v>14.7</v>
      </c>
      <c r="E92" s="3">
        <v>4.5</v>
      </c>
      <c r="F92" s="3">
        <v>26.2</v>
      </c>
      <c r="G92" s="3">
        <v>5.2</v>
      </c>
      <c r="H92" s="3">
        <v>14.8</v>
      </c>
      <c r="I92" s="3">
        <v>5.3</v>
      </c>
      <c r="J92" s="3">
        <v>18.399999999999999</v>
      </c>
      <c r="K92" s="3">
        <v>4.9000000000000004</v>
      </c>
      <c r="L92" s="3">
        <v>14.7</v>
      </c>
      <c r="M92" s="3">
        <v>6</v>
      </c>
      <c r="N92" s="3">
        <v>22.7</v>
      </c>
      <c r="O92" s="3">
        <v>5.3</v>
      </c>
      <c r="P92" s="3">
        <v>17.899999999999999</v>
      </c>
      <c r="Q92" s="3">
        <v>6</v>
      </c>
      <c r="R92" s="3">
        <v>23.7</v>
      </c>
      <c r="S92" s="3">
        <v>7.7</v>
      </c>
      <c r="T92" s="3">
        <v>18.600000000000001</v>
      </c>
      <c r="U92" s="3">
        <v>7.4</v>
      </c>
      <c r="V92" s="3">
        <v>13.1</v>
      </c>
      <c r="W92" s="3">
        <v>6.1</v>
      </c>
      <c r="X92" s="3">
        <v>17.7</v>
      </c>
      <c r="Y92" s="3">
        <v>7.4</v>
      </c>
      <c r="Z92" s="3">
        <v>18.2</v>
      </c>
      <c r="AA92" s="3">
        <v>5.8</v>
      </c>
      <c r="AB92" s="3">
        <v>10.9</v>
      </c>
      <c r="AC92" s="3">
        <v>9.1</v>
      </c>
      <c r="AD92" s="3">
        <v>19.8</v>
      </c>
      <c r="AE92" s="3">
        <v>4.7</v>
      </c>
      <c r="AF92" s="3">
        <v>20.5</v>
      </c>
      <c r="AG92" s="3">
        <v>5.8</v>
      </c>
      <c r="AH92" s="3">
        <v>24.1</v>
      </c>
      <c r="AI92" s="3">
        <v>4.5</v>
      </c>
      <c r="AJ92" s="3">
        <v>14.3</v>
      </c>
      <c r="AK92" s="3">
        <v>9.5</v>
      </c>
      <c r="AL92" s="3">
        <v>17.7</v>
      </c>
      <c r="AM92" s="3">
        <v>7.4</v>
      </c>
    </row>
    <row r="93" spans="1:39">
      <c r="A93" s="14">
        <f t="shared" si="0"/>
        <v>2016</v>
      </c>
      <c r="B93" s="3">
        <v>18.3</v>
      </c>
      <c r="C93" s="3">
        <v>6.6</v>
      </c>
      <c r="D93" s="3">
        <v>14.2</v>
      </c>
      <c r="E93" s="3">
        <v>4.8</v>
      </c>
      <c r="F93" s="3">
        <v>26</v>
      </c>
      <c r="G93" s="3">
        <v>5.2</v>
      </c>
      <c r="H93" s="3">
        <v>14.3</v>
      </c>
      <c r="I93" s="3">
        <v>5.3</v>
      </c>
      <c r="J93" s="3">
        <v>17.600000000000001</v>
      </c>
      <c r="K93" s="3">
        <v>5</v>
      </c>
      <c r="L93" s="3">
        <v>14.1</v>
      </c>
      <c r="M93" s="3">
        <v>6.2</v>
      </c>
      <c r="N93" s="3">
        <v>22.5</v>
      </c>
      <c r="O93" s="3">
        <v>5.4</v>
      </c>
      <c r="P93" s="3">
        <v>17.600000000000001</v>
      </c>
      <c r="Q93" s="3">
        <v>6</v>
      </c>
      <c r="R93" s="3">
        <v>23.3</v>
      </c>
      <c r="S93" s="3">
        <v>7.6</v>
      </c>
      <c r="T93" s="3">
        <v>17.7</v>
      </c>
      <c r="U93" s="3">
        <v>7.4</v>
      </c>
      <c r="V93" s="3">
        <v>12.7</v>
      </c>
      <c r="W93" s="3">
        <v>6.1</v>
      </c>
      <c r="X93" s="3">
        <v>16.8</v>
      </c>
      <c r="Y93" s="3">
        <v>7.9</v>
      </c>
      <c r="Z93" s="3">
        <v>17.7</v>
      </c>
      <c r="AA93" s="3">
        <v>5.9</v>
      </c>
      <c r="AB93" s="3">
        <v>10.3</v>
      </c>
      <c r="AC93" s="3">
        <v>9.4</v>
      </c>
      <c r="AD93" s="3">
        <v>19.5</v>
      </c>
      <c r="AE93" s="3">
        <v>4.7</v>
      </c>
      <c r="AF93" s="3">
        <v>20.2</v>
      </c>
      <c r="AG93" s="3">
        <v>5.9</v>
      </c>
      <c r="AH93" s="3">
        <v>23.8</v>
      </c>
      <c r="AI93" s="3">
        <v>4.4000000000000004</v>
      </c>
      <c r="AJ93" s="3">
        <v>13.7</v>
      </c>
      <c r="AK93" s="3">
        <v>9.6</v>
      </c>
      <c r="AL93" s="3">
        <v>16.8</v>
      </c>
      <c r="AM93" s="3">
        <v>7.9</v>
      </c>
    </row>
    <row r="94" spans="1:39">
      <c r="A94" s="14">
        <f t="shared" ref="A94:A100" si="1">A93+1</f>
        <v>2017</v>
      </c>
      <c r="B94" s="3">
        <v>17.899999999999999</v>
      </c>
      <c r="C94" s="3">
        <v>6.8</v>
      </c>
      <c r="D94" s="3">
        <v>13.8</v>
      </c>
      <c r="E94" s="3">
        <v>5</v>
      </c>
      <c r="F94" s="3">
        <v>25.2</v>
      </c>
      <c r="G94" s="3">
        <v>5.0999999999999996</v>
      </c>
      <c r="H94" s="3">
        <v>14.2</v>
      </c>
      <c r="I94" s="3">
        <v>5.3</v>
      </c>
      <c r="J94" s="3">
        <v>17.7</v>
      </c>
      <c r="K94" s="3">
        <v>5.0999999999999996</v>
      </c>
      <c r="L94" s="3">
        <v>14.1</v>
      </c>
      <c r="M94" s="3">
        <v>6.3</v>
      </c>
      <c r="N94" s="3">
        <v>22.2</v>
      </c>
      <c r="O94" s="3">
        <v>5.5</v>
      </c>
      <c r="P94" s="3">
        <v>17.3</v>
      </c>
      <c r="Q94" s="3">
        <v>6.1</v>
      </c>
      <c r="R94" s="3">
        <v>22.9</v>
      </c>
      <c r="S94" s="3">
        <v>7.6</v>
      </c>
      <c r="T94" s="3">
        <v>17.100000000000001</v>
      </c>
      <c r="U94" s="3">
        <v>7.5</v>
      </c>
      <c r="V94" s="3">
        <v>11.8</v>
      </c>
      <c r="W94" s="3">
        <v>6</v>
      </c>
      <c r="X94" s="3">
        <v>16.2</v>
      </c>
      <c r="Y94" s="3">
        <v>7.7</v>
      </c>
      <c r="Z94" s="3">
        <v>17.2</v>
      </c>
      <c r="AA94" s="3">
        <v>6</v>
      </c>
      <c r="AB94" s="3">
        <v>10.1</v>
      </c>
      <c r="AC94" s="3">
        <v>9.9</v>
      </c>
      <c r="AD94" s="3">
        <v>19.100000000000001</v>
      </c>
      <c r="AE94" s="3">
        <v>4.8</v>
      </c>
      <c r="AF94" s="3">
        <v>20</v>
      </c>
      <c r="AG94" s="3">
        <v>5.8</v>
      </c>
      <c r="AH94" s="3">
        <v>23.5</v>
      </c>
      <c r="AI94" s="3">
        <v>4.4000000000000004</v>
      </c>
      <c r="AJ94" s="3">
        <v>12.7</v>
      </c>
      <c r="AK94" s="3">
        <v>9.5</v>
      </c>
      <c r="AL94" s="3">
        <v>16.2</v>
      </c>
      <c r="AM94" s="3">
        <v>7.7</v>
      </c>
    </row>
    <row r="95" spans="1:39">
      <c r="A95" s="14">
        <f t="shared" si="1"/>
        <v>2018</v>
      </c>
      <c r="B95" s="3">
        <v>17.3</v>
      </c>
      <c r="C95" s="3">
        <v>6.7</v>
      </c>
      <c r="D95" s="3">
        <v>13.6</v>
      </c>
      <c r="E95" s="3">
        <v>5.0999999999999996</v>
      </c>
      <c r="F95" s="3">
        <v>24.3</v>
      </c>
      <c r="G95" s="3">
        <v>5.0999999999999996</v>
      </c>
      <c r="H95" s="3">
        <v>14.2</v>
      </c>
      <c r="I95" s="3">
        <v>5.4</v>
      </c>
      <c r="J95" s="3">
        <v>17.5</v>
      </c>
      <c r="K95" s="3">
        <v>4.5999999999999996</v>
      </c>
      <c r="L95" s="3">
        <v>14</v>
      </c>
      <c r="M95" s="3">
        <v>6.3</v>
      </c>
      <c r="N95" s="3">
        <v>21.8</v>
      </c>
      <c r="O95" s="3">
        <v>5.5</v>
      </c>
      <c r="P95" s="3">
        <v>16.899999999999999</v>
      </c>
      <c r="Q95" s="3">
        <v>6.2</v>
      </c>
      <c r="R95" s="3">
        <v>22.6</v>
      </c>
      <c r="S95" s="3">
        <v>7.6</v>
      </c>
      <c r="T95" s="3">
        <v>16.7</v>
      </c>
      <c r="U95" s="3">
        <v>7.4</v>
      </c>
      <c r="V95" s="3">
        <v>11.7</v>
      </c>
      <c r="W95" s="3">
        <v>6.2</v>
      </c>
      <c r="X95" s="3">
        <v>15.3</v>
      </c>
      <c r="Y95" s="3">
        <v>7.6</v>
      </c>
      <c r="Z95" s="3">
        <v>17</v>
      </c>
      <c r="AA95" s="3">
        <v>6.1</v>
      </c>
      <c r="AB95" s="3">
        <v>10.199999999999999</v>
      </c>
      <c r="AC95" s="3">
        <v>9.9</v>
      </c>
      <c r="AD95" s="3">
        <v>18.5</v>
      </c>
      <c r="AE95" s="3">
        <v>4.7</v>
      </c>
      <c r="AF95" s="3">
        <v>19.8</v>
      </c>
      <c r="AG95" s="3">
        <v>5.9</v>
      </c>
      <c r="AH95" s="3">
        <v>23.4</v>
      </c>
      <c r="AI95" s="3">
        <v>4.5</v>
      </c>
      <c r="AJ95" s="3">
        <v>11.7</v>
      </c>
      <c r="AK95" s="3">
        <v>9.5</v>
      </c>
      <c r="AL95" s="3">
        <v>15.3</v>
      </c>
      <c r="AM95" s="3">
        <v>7.6</v>
      </c>
    </row>
    <row r="96" spans="1:39">
      <c r="A96" s="14">
        <f t="shared" si="1"/>
        <v>2019</v>
      </c>
      <c r="B96" s="3">
        <v>16.3</v>
      </c>
      <c r="C96" s="3">
        <v>6.8</v>
      </c>
      <c r="D96" s="3">
        <v>12.7</v>
      </c>
      <c r="E96" s="3">
        <v>5.0999999999999996</v>
      </c>
      <c r="F96" s="3">
        <v>23.1</v>
      </c>
      <c r="G96" s="3">
        <v>5.0999999999999996</v>
      </c>
      <c r="H96" s="3">
        <v>14.2</v>
      </c>
      <c r="I96" s="3">
        <v>5.4</v>
      </c>
      <c r="J96" s="3">
        <v>16.899999999999999</v>
      </c>
      <c r="K96" s="3">
        <v>4.8</v>
      </c>
      <c r="L96" s="3">
        <v>13.5</v>
      </c>
      <c r="M96" s="3">
        <v>6.5</v>
      </c>
      <c r="N96" s="3">
        <v>21.4</v>
      </c>
      <c r="O96" s="3">
        <v>5.6</v>
      </c>
      <c r="P96" s="3">
        <v>16.899999999999999</v>
      </c>
      <c r="Q96" s="3">
        <v>6.2</v>
      </c>
      <c r="R96" s="3">
        <v>22.3</v>
      </c>
      <c r="S96" s="3">
        <v>7.6</v>
      </c>
      <c r="T96" s="3">
        <v>16.600000000000001</v>
      </c>
      <c r="U96" s="3">
        <v>7.4</v>
      </c>
      <c r="V96" s="3">
        <v>10.9</v>
      </c>
      <c r="W96" s="3">
        <v>6.5</v>
      </c>
      <c r="X96" s="3">
        <v>13.9</v>
      </c>
      <c r="Y96" s="3">
        <v>7.7</v>
      </c>
      <c r="Z96" s="3">
        <v>16.899999999999999</v>
      </c>
      <c r="AA96" s="3">
        <v>6.1</v>
      </c>
      <c r="AB96" s="3">
        <v>9.6999999999999993</v>
      </c>
      <c r="AC96" s="3">
        <v>10</v>
      </c>
      <c r="AD96" s="3">
        <v>17.600000000000001</v>
      </c>
      <c r="AE96" s="3">
        <v>4.7</v>
      </c>
      <c r="AF96" s="3">
        <v>19.399999999999999</v>
      </c>
      <c r="AG96" s="3">
        <v>6.1</v>
      </c>
      <c r="AH96" s="3">
        <v>23.1</v>
      </c>
      <c r="AI96" s="3">
        <v>4.5</v>
      </c>
      <c r="AJ96" s="3">
        <v>10.9</v>
      </c>
      <c r="AK96" s="3">
        <v>9.8000000000000007</v>
      </c>
      <c r="AL96" s="3">
        <v>13.9</v>
      </c>
      <c r="AM96" s="3">
        <v>7.7</v>
      </c>
    </row>
    <row r="97" spans="1:39">
      <c r="A97" s="14">
        <f t="shared" si="1"/>
        <v>2020</v>
      </c>
      <c r="B97" s="3">
        <v>15.5</v>
      </c>
      <c r="C97" s="3">
        <v>7.2</v>
      </c>
      <c r="D97" s="3">
        <v>11.4</v>
      </c>
      <c r="E97" s="3">
        <v>5.6</v>
      </c>
      <c r="F97" s="3">
        <v>22</v>
      </c>
      <c r="G97" s="3">
        <v>5.8</v>
      </c>
      <c r="H97" s="3">
        <v>14.1</v>
      </c>
      <c r="I97" s="3">
        <v>6.6</v>
      </c>
      <c r="J97" s="3">
        <v>16.399999999999999</v>
      </c>
      <c r="K97" s="3">
        <v>7.5</v>
      </c>
      <c r="L97" s="3">
        <v>13</v>
      </c>
      <c r="M97" s="3">
        <v>7.5</v>
      </c>
      <c r="N97" s="3">
        <v>21</v>
      </c>
      <c r="O97" s="3">
        <v>6.1</v>
      </c>
      <c r="P97" s="3">
        <v>16.600000000000001</v>
      </c>
      <c r="Q97" s="3">
        <v>7.4</v>
      </c>
      <c r="R97" s="3">
        <v>22</v>
      </c>
      <c r="S97" s="3">
        <v>10.8</v>
      </c>
      <c r="T97" s="3">
        <v>16.3</v>
      </c>
      <c r="U97" s="3">
        <v>8.6</v>
      </c>
      <c r="V97" s="3">
        <v>10.1</v>
      </c>
      <c r="W97" s="3">
        <v>7.4</v>
      </c>
      <c r="X97" s="3">
        <v>11.8</v>
      </c>
      <c r="Y97" s="3">
        <v>8.5</v>
      </c>
      <c r="Z97" s="3">
        <v>16.600000000000001</v>
      </c>
      <c r="AA97" s="3">
        <v>8.4</v>
      </c>
      <c r="AB97" s="3">
        <v>9.3000000000000007</v>
      </c>
      <c r="AC97" s="3">
        <v>10.4</v>
      </c>
      <c r="AD97" s="3">
        <v>16.7</v>
      </c>
      <c r="AE97" s="3">
        <v>5.9</v>
      </c>
      <c r="AF97" s="3">
        <v>19</v>
      </c>
      <c r="AG97" s="3">
        <v>6.5</v>
      </c>
      <c r="AH97" s="3">
        <v>22.8</v>
      </c>
      <c r="AI97" s="3">
        <v>5.0999999999999996</v>
      </c>
      <c r="AJ97" s="3">
        <v>10.4</v>
      </c>
      <c r="AK97" s="3">
        <v>9.1999999999999993</v>
      </c>
      <c r="AL97" s="3">
        <v>11.8</v>
      </c>
      <c r="AM97" s="3">
        <v>8.5</v>
      </c>
    </row>
    <row r="98" spans="1:39">
      <c r="A98" s="14">
        <f t="shared" si="1"/>
        <v>2021</v>
      </c>
      <c r="B98" s="3">
        <v>15.2</v>
      </c>
      <c r="C98" s="3">
        <v>7.9</v>
      </c>
      <c r="D98" s="3">
        <v>10.5</v>
      </c>
      <c r="E98" s="3">
        <v>6.6</v>
      </c>
      <c r="F98" s="3">
        <v>21.4</v>
      </c>
      <c r="G98" s="3">
        <v>6.9</v>
      </c>
      <c r="H98" s="3">
        <v>13.9</v>
      </c>
      <c r="I98" s="3">
        <v>7.9</v>
      </c>
      <c r="J98" s="3">
        <v>15.9</v>
      </c>
      <c r="K98" s="3">
        <v>7.1</v>
      </c>
      <c r="L98" s="3">
        <v>12.8</v>
      </c>
      <c r="M98" s="3">
        <v>8.4</v>
      </c>
      <c r="N98" s="3">
        <v>20.7</v>
      </c>
      <c r="O98" s="3">
        <v>8.9</v>
      </c>
      <c r="P98" s="3">
        <v>16.399999999999999</v>
      </c>
      <c r="Q98" s="3">
        <v>9.3000000000000007</v>
      </c>
      <c r="R98" s="3">
        <v>21.8</v>
      </c>
      <c r="S98" s="3">
        <v>11.8</v>
      </c>
      <c r="T98" s="3">
        <v>16.2</v>
      </c>
      <c r="U98" s="3">
        <v>8.6999999999999993</v>
      </c>
      <c r="V98" s="3">
        <v>9.1</v>
      </c>
      <c r="W98" s="3">
        <v>7.7</v>
      </c>
      <c r="X98" s="3">
        <v>11.7</v>
      </c>
      <c r="Y98" s="3">
        <v>9.6999999999999993</v>
      </c>
      <c r="Z98" s="3">
        <v>16.399999999999999</v>
      </c>
      <c r="AA98" s="3">
        <v>9</v>
      </c>
      <c r="AB98" s="3">
        <v>8.8000000000000007</v>
      </c>
      <c r="AC98" s="3">
        <v>15.3</v>
      </c>
      <c r="AD98" s="3">
        <v>16.399999999999999</v>
      </c>
      <c r="AE98" s="3">
        <v>5.6</v>
      </c>
      <c r="AF98" s="3">
        <v>18.600000000000001</v>
      </c>
      <c r="AG98" s="3">
        <v>7</v>
      </c>
      <c r="AH98" s="3">
        <v>22.5</v>
      </c>
      <c r="AI98" s="3">
        <v>5.7</v>
      </c>
      <c r="AJ98" s="3">
        <v>10.1</v>
      </c>
      <c r="AK98" s="3">
        <v>11.7</v>
      </c>
      <c r="AL98" s="3">
        <v>11.7</v>
      </c>
      <c r="AM98" s="3">
        <v>9.6999999999999993</v>
      </c>
    </row>
    <row r="99" spans="1:39">
      <c r="A99" s="14">
        <f t="shared" si="1"/>
        <v>2022</v>
      </c>
      <c r="B99" s="3">
        <v>15</v>
      </c>
      <c r="C99" s="3">
        <v>7.3</v>
      </c>
      <c r="D99" s="3">
        <v>10.3</v>
      </c>
      <c r="E99" s="3">
        <v>6.1</v>
      </c>
      <c r="F99" s="3">
        <v>21.1</v>
      </c>
      <c r="G99" s="3">
        <v>5.3</v>
      </c>
      <c r="H99" s="3">
        <v>13.7</v>
      </c>
      <c r="I99" s="3">
        <v>5.9</v>
      </c>
      <c r="J99" s="3">
        <v>15.4</v>
      </c>
      <c r="K99" s="3">
        <v>5.4</v>
      </c>
      <c r="L99" s="3">
        <v>12.6</v>
      </c>
      <c r="M99" s="3">
        <v>7.5</v>
      </c>
      <c r="N99" s="3">
        <v>20.399999999999999</v>
      </c>
      <c r="O99" s="3">
        <v>6.4</v>
      </c>
      <c r="P99" s="3">
        <v>16.2</v>
      </c>
      <c r="Q99" s="3">
        <v>6.4</v>
      </c>
      <c r="R99" s="3">
        <v>21.6</v>
      </c>
      <c r="S99" s="3">
        <v>7.7</v>
      </c>
      <c r="T99" s="3">
        <v>15.9</v>
      </c>
      <c r="U99" s="3">
        <v>7.5</v>
      </c>
      <c r="V99" s="3">
        <v>9.6999999999999993</v>
      </c>
      <c r="W99" s="3">
        <v>7.6</v>
      </c>
      <c r="X99" s="3">
        <v>10.9</v>
      </c>
      <c r="Y99" s="3">
        <v>8.8000000000000007</v>
      </c>
      <c r="Z99" s="3">
        <v>16</v>
      </c>
      <c r="AA99" s="3">
        <v>6.5</v>
      </c>
      <c r="AB99" s="3">
        <v>8.6999999999999993</v>
      </c>
      <c r="AC99" s="3">
        <v>10.3</v>
      </c>
      <c r="AD99" s="3">
        <v>16.2</v>
      </c>
      <c r="AE99" s="3">
        <v>4.8</v>
      </c>
      <c r="AF99" s="3">
        <v>18.3</v>
      </c>
      <c r="AG99" s="3">
        <v>5.9</v>
      </c>
      <c r="AH99" s="3">
        <v>22.2</v>
      </c>
      <c r="AI99" s="3">
        <v>4.4000000000000004</v>
      </c>
      <c r="AJ99" s="3">
        <v>10</v>
      </c>
      <c r="AK99" s="3">
        <v>10.8</v>
      </c>
      <c r="AL99" s="3">
        <v>10.9</v>
      </c>
      <c r="AM99" s="3">
        <v>8.8000000000000007</v>
      </c>
    </row>
    <row r="100" spans="1:39">
      <c r="A100" s="14">
        <f t="shared" si="1"/>
        <v>2023</v>
      </c>
      <c r="B100" s="3">
        <v>15.1</v>
      </c>
      <c r="C100" s="3">
        <v>7.6</v>
      </c>
      <c r="D100" s="3">
        <v>10.199999999999999</v>
      </c>
      <c r="E100" s="3">
        <v>5.5</v>
      </c>
      <c r="F100" s="3">
        <v>20.8</v>
      </c>
      <c r="G100" s="3">
        <v>4.8</v>
      </c>
      <c r="H100" s="3">
        <v>13.5</v>
      </c>
      <c r="I100" s="3">
        <v>5.4</v>
      </c>
      <c r="J100" s="3">
        <v>15</v>
      </c>
      <c r="K100" s="3">
        <v>5.0999999999999996</v>
      </c>
      <c r="L100" s="3">
        <v>12.3</v>
      </c>
      <c r="M100" s="3">
        <v>7.1</v>
      </c>
      <c r="N100" s="3">
        <v>20</v>
      </c>
      <c r="O100" s="3">
        <v>5.7</v>
      </c>
      <c r="P100" s="3">
        <v>15.9</v>
      </c>
      <c r="Q100" s="3">
        <v>5.5</v>
      </c>
      <c r="R100" s="3">
        <v>21.2</v>
      </c>
      <c r="S100" s="3">
        <v>7.2</v>
      </c>
      <c r="T100" s="3">
        <v>15.8</v>
      </c>
      <c r="U100" s="3">
        <v>7.5</v>
      </c>
      <c r="V100" s="3">
        <v>9</v>
      </c>
      <c r="W100" s="3">
        <v>6.5</v>
      </c>
      <c r="X100" s="3">
        <v>11.1</v>
      </c>
      <c r="Y100" s="3">
        <v>7.7</v>
      </c>
      <c r="Z100" s="3">
        <v>15.7</v>
      </c>
      <c r="AA100" s="3">
        <v>6.2</v>
      </c>
      <c r="AB100" s="3">
        <v>8.6999999999999993</v>
      </c>
      <c r="AC100" s="3">
        <v>10.1</v>
      </c>
      <c r="AD100" s="3">
        <v>16</v>
      </c>
      <c r="AE100" s="3">
        <v>4.8</v>
      </c>
      <c r="AF100" s="3">
        <v>17.899999999999999</v>
      </c>
      <c r="AG100" s="3">
        <v>6.3</v>
      </c>
      <c r="AH100" s="3">
        <v>22</v>
      </c>
      <c r="AI100" s="3">
        <v>4.5</v>
      </c>
      <c r="AJ100" s="3">
        <v>9.9</v>
      </c>
      <c r="AK100" s="3">
        <v>9.8000000000000007</v>
      </c>
      <c r="AL100" s="3">
        <v>11.1</v>
      </c>
      <c r="AM100" s="3">
        <v>7.7</v>
      </c>
    </row>
    <row r="101" spans="1:39">
      <c r="A101" s="2"/>
    </row>
    <row r="102" spans="1:39">
      <c r="A102" s="2"/>
    </row>
    <row r="103" spans="1:39">
      <c r="A103" s="2"/>
    </row>
    <row r="104" spans="1:39">
      <c r="A104" s="2"/>
    </row>
    <row r="105" spans="1:39">
      <c r="A105" s="2"/>
    </row>
    <row r="106" spans="1:39">
      <c r="A106" s="2"/>
    </row>
    <row r="107" spans="1:39">
      <c r="A107" s="2"/>
    </row>
    <row r="108" spans="1:39">
      <c r="A108" s="2"/>
    </row>
    <row r="109" spans="1:39">
      <c r="A109" s="2"/>
    </row>
    <row r="110" spans="1:39">
      <c r="A110" s="2"/>
    </row>
    <row r="111" spans="1:39">
      <c r="A111" s="2"/>
    </row>
    <row r="112" spans="1:39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37">
    <mergeCell ref="X2:Y2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L2:AM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Z2:AA2"/>
    <mergeCell ref="AB2:AC2"/>
    <mergeCell ref="AD2:AE2"/>
    <mergeCell ref="AF2:AG2"/>
    <mergeCell ref="AH2:AI2"/>
    <mergeCell ref="AJ2:AK2"/>
    <mergeCell ref="AH1:AI1"/>
    <mergeCell ref="AJ1:AK1"/>
    <mergeCell ref="AL1:AM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0710-D5B8-4290-92A5-0366950B7FD4}">
  <dimension ref="A1:AM176"/>
  <sheetViews>
    <sheetView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T166" sqref="T166"/>
    </sheetView>
  </sheetViews>
  <sheetFormatPr defaultRowHeight="15"/>
  <sheetData>
    <row r="1" spans="1:39">
      <c r="A1" s="18" t="s">
        <v>0</v>
      </c>
      <c r="B1" s="53" t="s">
        <v>20</v>
      </c>
      <c r="C1" s="53"/>
      <c r="D1" s="53" t="s">
        <v>21</v>
      </c>
      <c r="E1" s="53"/>
      <c r="F1" s="53" t="s">
        <v>22</v>
      </c>
      <c r="G1" s="53"/>
      <c r="H1" s="53" t="s">
        <v>23</v>
      </c>
      <c r="I1" s="53"/>
      <c r="J1" s="53" t="s">
        <v>24</v>
      </c>
      <c r="K1" s="53"/>
      <c r="L1" s="53" t="s">
        <v>25</v>
      </c>
      <c r="M1" s="53"/>
      <c r="N1" s="53" t="s">
        <v>26</v>
      </c>
      <c r="O1" s="53"/>
      <c r="P1" s="53" t="s">
        <v>27</v>
      </c>
      <c r="Q1" s="53"/>
      <c r="R1" s="53" t="s">
        <v>28</v>
      </c>
      <c r="S1" s="53"/>
      <c r="T1" s="53" t="s">
        <v>57</v>
      </c>
      <c r="U1" s="53"/>
      <c r="V1" s="53" t="s">
        <v>29</v>
      </c>
      <c r="W1" s="53"/>
      <c r="X1" s="53" t="s">
        <v>30</v>
      </c>
      <c r="Y1" s="53"/>
      <c r="Z1" s="53" t="s">
        <v>31</v>
      </c>
      <c r="AA1" s="53"/>
      <c r="AB1" s="53" t="s">
        <v>32</v>
      </c>
      <c r="AC1" s="53"/>
      <c r="AD1" s="53" t="s">
        <v>33</v>
      </c>
      <c r="AE1" s="53"/>
      <c r="AF1" s="19" t="s">
        <v>34</v>
      </c>
      <c r="AG1" s="19"/>
      <c r="AH1" s="53" t="s">
        <v>35</v>
      </c>
      <c r="AI1" s="53"/>
      <c r="AJ1" s="53" t="s">
        <v>36</v>
      </c>
      <c r="AK1" s="53"/>
      <c r="AL1" s="53" t="s">
        <v>93</v>
      </c>
      <c r="AM1" s="53"/>
    </row>
    <row r="2" spans="1:39">
      <c r="A2" s="20" t="s">
        <v>92</v>
      </c>
      <c r="B2" s="54" t="s">
        <v>1</v>
      </c>
      <c r="C2" s="54"/>
      <c r="D2" s="54" t="s">
        <v>2</v>
      </c>
      <c r="E2" s="54"/>
      <c r="F2" s="54" t="s">
        <v>3</v>
      </c>
      <c r="G2" s="54"/>
      <c r="H2" s="54" t="s">
        <v>4</v>
      </c>
      <c r="I2" s="54"/>
      <c r="J2" s="54" t="s">
        <v>5</v>
      </c>
      <c r="K2" s="54"/>
      <c r="L2" s="54" t="s">
        <v>6</v>
      </c>
      <c r="M2" s="54"/>
      <c r="N2" s="54" t="s">
        <v>7</v>
      </c>
      <c r="O2" s="54"/>
      <c r="P2" s="54" t="s">
        <v>8</v>
      </c>
      <c r="Q2" s="54"/>
      <c r="R2" s="54" t="s">
        <v>9</v>
      </c>
      <c r="S2" s="54"/>
      <c r="T2" s="54" t="s">
        <v>10</v>
      </c>
      <c r="U2" s="54"/>
      <c r="V2" s="54" t="s">
        <v>11</v>
      </c>
      <c r="W2" s="54"/>
      <c r="X2" s="54" t="s">
        <v>12</v>
      </c>
      <c r="Y2" s="54"/>
      <c r="Z2" s="54" t="s">
        <v>13</v>
      </c>
      <c r="AA2" s="54"/>
      <c r="AB2" s="54" t="s">
        <v>14</v>
      </c>
      <c r="AC2" s="54"/>
      <c r="AD2" s="54" t="s">
        <v>15</v>
      </c>
      <c r="AE2" s="54"/>
      <c r="AF2" s="54" t="s">
        <v>16</v>
      </c>
      <c r="AG2" s="54"/>
      <c r="AH2" s="54" t="s">
        <v>17</v>
      </c>
      <c r="AI2" s="54"/>
      <c r="AJ2" s="54" t="s">
        <v>18</v>
      </c>
      <c r="AK2" s="54"/>
      <c r="AL2" s="54" t="s">
        <v>19</v>
      </c>
      <c r="AM2" s="54"/>
    </row>
    <row r="3" spans="1:39">
      <c r="A3" s="1">
        <v>1850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43.9</v>
      </c>
      <c r="W3" s="3">
        <v>35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>
      <c r="A4" s="1">
        <v>1851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44</v>
      </c>
      <c r="W4" s="3">
        <v>35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>
      <c r="A5" s="1">
        <v>1852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44.4</v>
      </c>
      <c r="W5" s="3">
        <v>35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>
      <c r="A6" s="17">
        <v>1853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>
        <v>45</v>
      </c>
      <c r="W6" s="3">
        <v>35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>
      <c r="A7" s="17">
        <v>1854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45.7</v>
      </c>
      <c r="W7" s="3">
        <v>34.9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>
      <c r="A8" s="17">
        <v>1855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>
        <v>46.6</v>
      </c>
      <c r="W8" s="3">
        <v>34.9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>
      <c r="A9" s="17">
        <v>1856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47.3</v>
      </c>
      <c r="W9" s="3">
        <v>34.799999999999997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>
      <c r="A10" s="17">
        <v>1857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47.7</v>
      </c>
      <c r="W10" s="3">
        <v>34.700000000000003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>
      <c r="A11" s="17">
        <v>1858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47.9</v>
      </c>
      <c r="W11" s="3">
        <v>34.6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>
      <c r="A12" s="17">
        <v>1859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47.9</v>
      </c>
      <c r="W12" s="3">
        <v>34.5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>
      <c r="A13" s="17">
        <v>1860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47.5</v>
      </c>
      <c r="W13" s="3">
        <v>34.4</v>
      </c>
      <c r="X13" s="3">
        <v>46.8</v>
      </c>
      <c r="Y13" s="3">
        <v>31.7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>
      <c r="A14" s="17">
        <v>1861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47.2</v>
      </c>
      <c r="W14" s="3">
        <v>34.299999999999997</v>
      </c>
      <c r="X14" s="3">
        <v>46.8</v>
      </c>
      <c r="Y14" s="3">
        <v>31.7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>
      <c r="A15" s="17">
        <v>1862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46.9</v>
      </c>
      <c r="W15" s="3">
        <v>34.200000000000003</v>
      </c>
      <c r="X15" s="3">
        <v>46.8</v>
      </c>
      <c r="Y15" s="3">
        <v>31.7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>
      <c r="A16" s="17">
        <v>1863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>
        <v>46.6</v>
      </c>
      <c r="W16" s="3">
        <v>34.299999999999997</v>
      </c>
      <c r="X16" s="3">
        <v>46.8</v>
      </c>
      <c r="Y16" s="3">
        <v>31.7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>
      <c r="A17" s="17">
        <v>1864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>
        <v>46.3</v>
      </c>
      <c r="W17" s="3">
        <v>34.299999999999997</v>
      </c>
      <c r="X17" s="3">
        <v>46.8</v>
      </c>
      <c r="Y17" s="3">
        <v>31.6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>
      <c r="A18" s="17">
        <v>1865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46</v>
      </c>
      <c r="W18" s="3">
        <v>34.5</v>
      </c>
      <c r="X18" s="3">
        <v>46.8</v>
      </c>
      <c r="Y18" s="3">
        <v>31.6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>
      <c r="A19" s="17">
        <v>1866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45.9</v>
      </c>
      <c r="W19" s="3">
        <v>34.5</v>
      </c>
      <c r="X19" s="3">
        <v>46.8</v>
      </c>
      <c r="Y19" s="3">
        <v>31.5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>
      <c r="A20" s="17">
        <v>1867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46</v>
      </c>
      <c r="W20" s="3">
        <v>34.6</v>
      </c>
      <c r="X20" s="3">
        <v>46.7</v>
      </c>
      <c r="Y20" s="3">
        <v>31.4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>
      <c r="A21" s="17">
        <v>1868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46.3</v>
      </c>
      <c r="W21" s="3">
        <v>34.5</v>
      </c>
      <c r="X21" s="3">
        <v>46.7</v>
      </c>
      <c r="Y21" s="3">
        <v>31.3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>
      <c r="A22" s="17">
        <v>1869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46.9</v>
      </c>
      <c r="W22" s="3">
        <v>34.4</v>
      </c>
      <c r="X22" s="3">
        <v>46.6</v>
      </c>
      <c r="Y22" s="3">
        <v>31.2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>
      <c r="A23" s="17">
        <v>1870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47.6</v>
      </c>
      <c r="W23" s="3">
        <v>34.299999999999997</v>
      </c>
      <c r="X23" s="3">
        <v>46.4</v>
      </c>
      <c r="Y23" s="3">
        <v>31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>
      <c r="A24" s="17">
        <v>1871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>
        <v>48</v>
      </c>
      <c r="W24" s="3">
        <v>34.1</v>
      </c>
      <c r="X24" s="3">
        <v>46.3</v>
      </c>
      <c r="Y24" s="3">
        <v>30.8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>
      <c r="A25" s="17">
        <v>1872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47.9</v>
      </c>
      <c r="W25" s="3">
        <v>34</v>
      </c>
      <c r="X25" s="3">
        <v>46.2</v>
      </c>
      <c r="Y25" s="3">
        <v>30.7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>
      <c r="A26" s="17">
        <v>1873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47.5</v>
      </c>
      <c r="W26" s="3">
        <v>33.9</v>
      </c>
      <c r="X26" s="3">
        <v>46.1</v>
      </c>
      <c r="Y26" s="3">
        <v>30.6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>
      <c r="A27" s="17">
        <v>1874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46.6</v>
      </c>
      <c r="W27" s="3">
        <v>33.799999999999997</v>
      </c>
      <c r="X27" s="3">
        <v>46</v>
      </c>
      <c r="Y27" s="3">
        <v>30.4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>
      <c r="A28" s="17">
        <v>1875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45.3</v>
      </c>
      <c r="W28" s="3">
        <v>33.700000000000003</v>
      </c>
      <c r="X28" s="3">
        <v>45.9</v>
      </c>
      <c r="Y28" s="3">
        <v>30.3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>
      <c r="A29" s="17">
        <v>1876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44.6</v>
      </c>
      <c r="W29" s="3">
        <v>33.700000000000003</v>
      </c>
      <c r="X29" s="3">
        <v>45.7</v>
      </c>
      <c r="Y29" s="3">
        <v>30.2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>
      <c r="A30" s="17">
        <v>1877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44.4</v>
      </c>
      <c r="W30" s="3">
        <v>33.700000000000003</v>
      </c>
      <c r="X30" s="3">
        <v>45.6</v>
      </c>
      <c r="Y30" s="3">
        <v>30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>
      <c r="A31" s="17">
        <v>1878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44.7</v>
      </c>
      <c r="W31" s="3">
        <v>33.700000000000003</v>
      </c>
      <c r="X31" s="3">
        <v>45.5</v>
      </c>
      <c r="Y31" s="3">
        <v>29.9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>
      <c r="A32" s="17">
        <v>1879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>
        <v>45.5</v>
      </c>
      <c r="W32" s="3">
        <v>33.799999999999997</v>
      </c>
      <c r="X32" s="3">
        <v>45.3</v>
      </c>
      <c r="Y32" s="3">
        <v>29.7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>
      <c r="A33" s="17">
        <v>1880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>
        <v>46.9</v>
      </c>
      <c r="W33" s="3">
        <v>33.9</v>
      </c>
      <c r="X33" s="3">
        <v>45.2</v>
      </c>
      <c r="Y33" s="3">
        <v>29.5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48.2</v>
      </c>
      <c r="AM33" s="3">
        <v>25.2</v>
      </c>
    </row>
    <row r="34" spans="1:39">
      <c r="A34" s="17">
        <v>1881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>
        <v>47</v>
      </c>
      <c r="M34" s="3">
        <v>32.5</v>
      </c>
      <c r="N34" s="3"/>
      <c r="O34" s="3"/>
      <c r="P34" s="3"/>
      <c r="Q34" s="3"/>
      <c r="R34" s="3"/>
      <c r="S34" s="3"/>
      <c r="T34" s="3"/>
      <c r="U34" s="3"/>
      <c r="V34" s="3">
        <v>47.9</v>
      </c>
      <c r="W34" s="3">
        <v>34</v>
      </c>
      <c r="X34" s="3">
        <v>45</v>
      </c>
      <c r="Y34" s="3">
        <v>29.3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48.2</v>
      </c>
      <c r="AM34" s="3">
        <v>25.1</v>
      </c>
    </row>
    <row r="35" spans="1:39">
      <c r="A35" s="17">
        <v>1882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>
        <v>46.942999999999998</v>
      </c>
      <c r="M35" s="3">
        <v>32.240499999999997</v>
      </c>
      <c r="N35" s="3"/>
      <c r="O35" s="3"/>
      <c r="P35" s="3"/>
      <c r="Q35" s="3"/>
      <c r="R35" s="3"/>
      <c r="S35" s="3"/>
      <c r="T35" s="3"/>
      <c r="U35" s="3"/>
      <c r="V35" s="3">
        <v>48.4</v>
      </c>
      <c r="W35" s="3">
        <v>34</v>
      </c>
      <c r="X35" s="3">
        <v>45</v>
      </c>
      <c r="Y35" s="3">
        <v>29.1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48.1</v>
      </c>
      <c r="AM35" s="3">
        <v>25</v>
      </c>
    </row>
    <row r="36" spans="1:39">
      <c r="A36" s="17">
        <v>1883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>
        <v>46.886099999999999</v>
      </c>
      <c r="M36" s="3">
        <v>31.981300000000001</v>
      </c>
      <c r="N36" s="3"/>
      <c r="O36" s="3"/>
      <c r="P36" s="3"/>
      <c r="Q36" s="3"/>
      <c r="R36" s="3"/>
      <c r="S36" s="3"/>
      <c r="T36" s="3"/>
      <c r="U36" s="3"/>
      <c r="V36" s="3">
        <v>48.5</v>
      </c>
      <c r="W36" s="3">
        <v>33.9</v>
      </c>
      <c r="X36" s="3">
        <v>44.9</v>
      </c>
      <c r="Y36" s="3">
        <v>28.9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48.1</v>
      </c>
      <c r="AM36" s="3">
        <v>24.9</v>
      </c>
    </row>
    <row r="37" spans="1:39">
      <c r="A37" s="17">
        <v>1884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>
        <v>46.8294</v>
      </c>
      <c r="M37" s="3">
        <v>31.7226</v>
      </c>
      <c r="N37" s="3"/>
      <c r="O37" s="3"/>
      <c r="P37" s="3"/>
      <c r="Q37" s="3"/>
      <c r="R37" s="3"/>
      <c r="S37" s="3"/>
      <c r="T37" s="3"/>
      <c r="U37" s="3"/>
      <c r="V37" s="3">
        <v>48.2</v>
      </c>
      <c r="W37" s="3">
        <v>33.700000000000003</v>
      </c>
      <c r="X37" s="3">
        <v>44.9</v>
      </c>
      <c r="Y37" s="3">
        <v>28.7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48</v>
      </c>
      <c r="AM37" s="3">
        <v>24.8</v>
      </c>
    </row>
    <row r="38" spans="1:39">
      <c r="A38" s="17">
        <v>1885</v>
      </c>
      <c r="B38" s="3">
        <v>44</v>
      </c>
      <c r="C38" s="3">
        <v>33.5</v>
      </c>
      <c r="D38" s="3"/>
      <c r="E38" s="3"/>
      <c r="F38" s="3"/>
      <c r="G38" s="3"/>
      <c r="H38" s="3"/>
      <c r="I38" s="3"/>
      <c r="J38" s="3"/>
      <c r="K38" s="3"/>
      <c r="L38" s="3">
        <v>46.773099999999999</v>
      </c>
      <c r="M38" s="3">
        <v>31.4649</v>
      </c>
      <c r="N38" s="3"/>
      <c r="O38" s="3"/>
      <c r="P38" s="3"/>
      <c r="Q38" s="3"/>
      <c r="R38" s="3"/>
      <c r="S38" s="3"/>
      <c r="T38" s="3"/>
      <c r="U38" s="3"/>
      <c r="V38" s="3">
        <v>47.5</v>
      </c>
      <c r="W38" s="3">
        <v>33.5</v>
      </c>
      <c r="X38" s="3">
        <v>45</v>
      </c>
      <c r="Y38" s="3">
        <v>28.4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47.9</v>
      </c>
      <c r="AM38" s="3">
        <v>24.6</v>
      </c>
    </row>
    <row r="39" spans="1:39">
      <c r="A39" s="17">
        <v>1886</v>
      </c>
      <c r="B39" s="3">
        <v>44.1</v>
      </c>
      <c r="C39" s="3">
        <v>33.200000000000003</v>
      </c>
      <c r="D39" s="3"/>
      <c r="E39" s="3"/>
      <c r="F39" s="3"/>
      <c r="G39" s="3"/>
      <c r="H39" s="3"/>
      <c r="I39" s="3"/>
      <c r="J39" s="3"/>
      <c r="K39" s="3"/>
      <c r="L39" s="3">
        <v>46.717199999999998</v>
      </c>
      <c r="M39" s="3">
        <v>31.208400000000001</v>
      </c>
      <c r="N39" s="3"/>
      <c r="O39" s="3"/>
      <c r="P39" s="3"/>
      <c r="Q39" s="3"/>
      <c r="R39" s="3"/>
      <c r="S39" s="3"/>
      <c r="T39" s="3"/>
      <c r="U39" s="3"/>
      <c r="V39" s="3">
        <v>46.9</v>
      </c>
      <c r="W39" s="3">
        <v>33.299999999999997</v>
      </c>
      <c r="X39" s="3">
        <v>44.9</v>
      </c>
      <c r="Y39" s="3">
        <v>28.1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47.8</v>
      </c>
      <c r="AM39" s="3">
        <v>24.4</v>
      </c>
    </row>
    <row r="40" spans="1:39">
      <c r="A40" s="17">
        <v>1887</v>
      </c>
      <c r="B40" s="3">
        <v>44.3</v>
      </c>
      <c r="C40" s="3">
        <v>32.6</v>
      </c>
      <c r="D40" s="3"/>
      <c r="E40" s="3"/>
      <c r="F40" s="3"/>
      <c r="G40" s="3"/>
      <c r="H40" s="3"/>
      <c r="I40" s="3"/>
      <c r="J40" s="3"/>
      <c r="K40" s="3"/>
      <c r="L40" s="3">
        <v>46.661799999999999</v>
      </c>
      <c r="M40" s="3">
        <v>30.953299999999999</v>
      </c>
      <c r="N40" s="3"/>
      <c r="O40" s="3"/>
      <c r="P40" s="3"/>
      <c r="Q40" s="3"/>
      <c r="R40" s="3"/>
      <c r="S40" s="3"/>
      <c r="T40" s="3"/>
      <c r="U40" s="3"/>
      <c r="V40" s="3">
        <v>46.5</v>
      </c>
      <c r="W40" s="3">
        <v>33.200000000000003</v>
      </c>
      <c r="X40" s="3">
        <v>44.7</v>
      </c>
      <c r="Y40" s="3">
        <v>27.7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47.7</v>
      </c>
      <c r="AM40" s="3">
        <v>24.2</v>
      </c>
    </row>
    <row r="41" spans="1:39">
      <c r="A41" s="17">
        <v>1888</v>
      </c>
      <c r="B41" s="3">
        <v>44.6</v>
      </c>
      <c r="C41" s="3">
        <v>31.7</v>
      </c>
      <c r="D41" s="3"/>
      <c r="E41" s="3"/>
      <c r="F41" s="3"/>
      <c r="G41" s="3"/>
      <c r="H41" s="3"/>
      <c r="I41" s="3"/>
      <c r="J41" s="3"/>
      <c r="K41" s="3"/>
      <c r="L41" s="3">
        <v>46.607100000000003</v>
      </c>
      <c r="M41" s="3">
        <v>30.7</v>
      </c>
      <c r="N41" s="3"/>
      <c r="O41" s="3"/>
      <c r="P41" s="3"/>
      <c r="Q41" s="3"/>
      <c r="R41" s="3"/>
      <c r="S41" s="3"/>
      <c r="T41" s="3"/>
      <c r="U41" s="3"/>
      <c r="V41" s="3">
        <v>46.2</v>
      </c>
      <c r="W41" s="3">
        <v>33.200000000000003</v>
      </c>
      <c r="X41" s="3">
        <v>44.4</v>
      </c>
      <c r="Y41" s="3">
        <v>27.2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47.6</v>
      </c>
      <c r="AM41" s="3">
        <v>24</v>
      </c>
    </row>
    <row r="42" spans="1:39">
      <c r="A42" s="17">
        <v>1889</v>
      </c>
      <c r="B42" s="3">
        <v>45</v>
      </c>
      <c r="C42" s="3">
        <v>30.6</v>
      </c>
      <c r="D42" s="3"/>
      <c r="E42" s="3"/>
      <c r="F42" s="3"/>
      <c r="G42" s="3"/>
      <c r="H42" s="3"/>
      <c r="I42" s="3"/>
      <c r="J42" s="3"/>
      <c r="K42" s="3"/>
      <c r="L42" s="3">
        <v>46.553100000000001</v>
      </c>
      <c r="M42" s="3">
        <v>30.448799999999999</v>
      </c>
      <c r="N42" s="3"/>
      <c r="O42" s="3"/>
      <c r="P42" s="3"/>
      <c r="Q42" s="3"/>
      <c r="R42" s="3"/>
      <c r="S42" s="3"/>
      <c r="T42" s="3"/>
      <c r="U42" s="3"/>
      <c r="V42" s="3">
        <v>46.1</v>
      </c>
      <c r="W42" s="3">
        <v>33.200000000000003</v>
      </c>
      <c r="X42" s="3">
        <v>44</v>
      </c>
      <c r="Y42" s="3">
        <v>26.6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47.5</v>
      </c>
      <c r="AM42" s="3">
        <v>23.9</v>
      </c>
    </row>
    <row r="43" spans="1:39">
      <c r="A43" s="17">
        <v>1890</v>
      </c>
      <c r="B43" s="3">
        <v>45.5</v>
      </c>
      <c r="C43" s="3">
        <v>29.2</v>
      </c>
      <c r="D43" s="3">
        <v>45.8</v>
      </c>
      <c r="E43" s="3">
        <v>28.8</v>
      </c>
      <c r="F43" s="3"/>
      <c r="G43" s="3"/>
      <c r="H43" s="3"/>
      <c r="I43" s="3"/>
      <c r="J43" s="3"/>
      <c r="K43" s="3"/>
      <c r="L43" s="3">
        <v>46.5</v>
      </c>
      <c r="M43" s="3">
        <v>30.2</v>
      </c>
      <c r="N43" s="3"/>
      <c r="O43" s="3"/>
      <c r="P43" s="3"/>
      <c r="Q43" s="3"/>
      <c r="R43" s="3"/>
      <c r="S43" s="3"/>
      <c r="T43" s="3"/>
      <c r="U43" s="3"/>
      <c r="V43" s="3">
        <v>46.1</v>
      </c>
      <c r="W43" s="3">
        <v>33.299999999999997</v>
      </c>
      <c r="X43" s="3">
        <v>43.5</v>
      </c>
      <c r="Y43" s="3">
        <v>26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47.5</v>
      </c>
      <c r="AM43" s="3">
        <v>23.7</v>
      </c>
    </row>
    <row r="44" spans="1:39">
      <c r="A44" s="17">
        <v>1891</v>
      </c>
      <c r="B44" s="3">
        <v>45.8</v>
      </c>
      <c r="C44" s="3">
        <v>28.3</v>
      </c>
      <c r="D44" s="3">
        <v>45.9</v>
      </c>
      <c r="E44" s="3">
        <v>28.8</v>
      </c>
      <c r="F44" s="3"/>
      <c r="G44" s="3"/>
      <c r="H44" s="3"/>
      <c r="I44" s="3"/>
      <c r="J44" s="3"/>
      <c r="K44" s="3"/>
      <c r="L44" s="3">
        <v>46.447899999999997</v>
      </c>
      <c r="M44" s="3">
        <v>29.943100000000001</v>
      </c>
      <c r="N44" s="3"/>
      <c r="O44" s="3"/>
      <c r="P44" s="3"/>
      <c r="Q44" s="3"/>
      <c r="R44" s="3"/>
      <c r="S44" s="3"/>
      <c r="T44" s="3"/>
      <c r="U44" s="3"/>
      <c r="V44" s="3">
        <v>46.1</v>
      </c>
      <c r="W44" s="3">
        <v>33.200000000000003</v>
      </c>
      <c r="X44" s="3">
        <v>43.1</v>
      </c>
      <c r="Y44" s="3">
        <v>25.4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47.4</v>
      </c>
      <c r="AM44" s="3">
        <v>23.6</v>
      </c>
    </row>
    <row r="45" spans="1:39">
      <c r="A45" s="17">
        <v>1892</v>
      </c>
      <c r="B45" s="3">
        <v>45.8</v>
      </c>
      <c r="C45" s="3">
        <v>27.8</v>
      </c>
      <c r="D45" s="3">
        <v>46</v>
      </c>
      <c r="E45" s="3">
        <v>28.9</v>
      </c>
      <c r="F45" s="3"/>
      <c r="G45" s="3"/>
      <c r="H45" s="3"/>
      <c r="I45" s="3"/>
      <c r="J45" s="3"/>
      <c r="K45" s="3"/>
      <c r="L45" s="3">
        <v>46.396599999999999</v>
      </c>
      <c r="M45" s="3">
        <v>29.672000000000001</v>
      </c>
      <c r="N45" s="3"/>
      <c r="O45" s="3"/>
      <c r="P45" s="3"/>
      <c r="Q45" s="3"/>
      <c r="R45" s="3"/>
      <c r="S45" s="3"/>
      <c r="T45" s="3"/>
      <c r="U45" s="3"/>
      <c r="V45" s="3">
        <v>46</v>
      </c>
      <c r="W45" s="3">
        <v>32.9</v>
      </c>
      <c r="X45" s="3">
        <v>42.8</v>
      </c>
      <c r="Y45" s="3">
        <v>25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47.2</v>
      </c>
      <c r="AM45" s="3">
        <v>23.3</v>
      </c>
    </row>
    <row r="46" spans="1:39">
      <c r="A46" s="17">
        <v>1893</v>
      </c>
      <c r="B46" s="3">
        <v>45.5</v>
      </c>
      <c r="C46" s="3">
        <v>27.7</v>
      </c>
      <c r="D46" s="3">
        <v>46.1</v>
      </c>
      <c r="E46" s="3">
        <v>29</v>
      </c>
      <c r="F46" s="3"/>
      <c r="G46" s="3"/>
      <c r="H46" s="3"/>
      <c r="I46" s="3"/>
      <c r="J46" s="3"/>
      <c r="K46" s="3"/>
      <c r="L46" s="3">
        <v>46.3461</v>
      </c>
      <c r="M46" s="3">
        <v>29.3933</v>
      </c>
      <c r="N46" s="3"/>
      <c r="O46" s="3"/>
      <c r="P46" s="3"/>
      <c r="Q46" s="3"/>
      <c r="R46" s="3"/>
      <c r="S46" s="3"/>
      <c r="T46" s="3"/>
      <c r="U46" s="3"/>
      <c r="V46" s="3">
        <v>45.8</v>
      </c>
      <c r="W46" s="3">
        <v>32.4</v>
      </c>
      <c r="X46" s="3">
        <v>42.6</v>
      </c>
      <c r="Y46" s="3">
        <v>24.7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47.1</v>
      </c>
      <c r="AM46" s="3">
        <v>23.1</v>
      </c>
    </row>
    <row r="47" spans="1:39">
      <c r="A47" s="17">
        <v>1894</v>
      </c>
      <c r="B47" s="3">
        <v>45</v>
      </c>
      <c r="C47" s="3">
        <v>28</v>
      </c>
      <c r="D47" s="3">
        <v>46.3</v>
      </c>
      <c r="E47" s="3">
        <v>29.1</v>
      </c>
      <c r="F47" s="3"/>
      <c r="G47" s="3"/>
      <c r="H47" s="3"/>
      <c r="I47" s="3"/>
      <c r="J47" s="3"/>
      <c r="K47" s="3"/>
      <c r="L47" s="3">
        <v>46.296199999999999</v>
      </c>
      <c r="M47" s="3">
        <v>29.114000000000001</v>
      </c>
      <c r="N47" s="3"/>
      <c r="O47" s="3"/>
      <c r="P47" s="3"/>
      <c r="Q47" s="3"/>
      <c r="R47" s="3"/>
      <c r="S47" s="3"/>
      <c r="T47" s="3"/>
      <c r="U47" s="3"/>
      <c r="V47" s="3">
        <v>45.6</v>
      </c>
      <c r="W47" s="3">
        <v>31.8</v>
      </c>
      <c r="X47" s="3">
        <v>42.6</v>
      </c>
      <c r="Y47" s="3">
        <v>24.5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46.9</v>
      </c>
      <c r="AM47" s="3">
        <v>22.8</v>
      </c>
    </row>
    <row r="48" spans="1:39">
      <c r="A48" s="17">
        <v>1895</v>
      </c>
      <c r="B48" s="3">
        <v>44.3</v>
      </c>
      <c r="C48" s="3">
        <v>28.8</v>
      </c>
      <c r="D48" s="3">
        <v>46.5</v>
      </c>
      <c r="E48" s="3">
        <v>29.3</v>
      </c>
      <c r="F48" s="3"/>
      <c r="G48" s="3"/>
      <c r="H48" s="3"/>
      <c r="I48" s="3"/>
      <c r="J48" s="3"/>
      <c r="K48" s="3"/>
      <c r="L48" s="3">
        <v>46.246699999999997</v>
      </c>
      <c r="M48" s="3">
        <v>28.840599999999998</v>
      </c>
      <c r="N48" s="3"/>
      <c r="O48" s="3"/>
      <c r="P48" s="3"/>
      <c r="Q48" s="3"/>
      <c r="R48" s="3"/>
      <c r="S48" s="3"/>
      <c r="T48" s="3"/>
      <c r="U48" s="3"/>
      <c r="V48" s="3">
        <v>45.3</v>
      </c>
      <c r="W48" s="3">
        <v>30.9</v>
      </c>
      <c r="X48" s="3">
        <v>42.6</v>
      </c>
      <c r="Y48" s="3">
        <v>24.4</v>
      </c>
      <c r="Z48" s="3">
        <v>47.5</v>
      </c>
      <c r="AA48" s="3">
        <v>34.4</v>
      </c>
      <c r="AB48" s="3"/>
      <c r="AC48" s="3"/>
      <c r="AD48" s="3"/>
      <c r="AE48" s="3"/>
      <c r="AF48" s="3"/>
      <c r="AG48" s="3"/>
      <c r="AH48" s="3"/>
      <c r="AI48" s="3"/>
      <c r="AJ48" s="3">
        <v>44.5</v>
      </c>
      <c r="AK48" s="3">
        <v>15.1</v>
      </c>
      <c r="AL48" s="3">
        <v>46.7</v>
      </c>
      <c r="AM48" s="3">
        <v>22.5</v>
      </c>
    </row>
    <row r="49" spans="1:39">
      <c r="A49" s="17">
        <v>1896</v>
      </c>
      <c r="B49" s="3">
        <v>43.6</v>
      </c>
      <c r="C49" s="3">
        <v>29.3</v>
      </c>
      <c r="D49" s="3">
        <v>46.6</v>
      </c>
      <c r="E49" s="3">
        <v>29.4</v>
      </c>
      <c r="F49" s="3"/>
      <c r="G49" s="3"/>
      <c r="H49" s="3"/>
      <c r="I49" s="3"/>
      <c r="J49" s="3"/>
      <c r="K49" s="3"/>
      <c r="L49" s="3">
        <v>46.197499999999998</v>
      </c>
      <c r="M49" s="3">
        <v>28.58</v>
      </c>
      <c r="N49" s="3"/>
      <c r="O49" s="3"/>
      <c r="P49" s="3"/>
      <c r="Q49" s="3"/>
      <c r="R49" s="3"/>
      <c r="S49" s="3"/>
      <c r="T49" s="3"/>
      <c r="U49" s="3"/>
      <c r="V49" s="3">
        <v>45.1</v>
      </c>
      <c r="W49" s="3">
        <v>30.4</v>
      </c>
      <c r="X49" s="3">
        <v>42.6</v>
      </c>
      <c r="Y49" s="3">
        <v>24.2</v>
      </c>
      <c r="Z49" s="3">
        <v>47.5</v>
      </c>
      <c r="AA49" s="3">
        <v>34.4</v>
      </c>
      <c r="AB49" s="3"/>
      <c r="AC49" s="3"/>
      <c r="AD49" s="3"/>
      <c r="AE49" s="3"/>
      <c r="AF49" s="3"/>
      <c r="AG49" s="3"/>
      <c r="AH49" s="3"/>
      <c r="AI49" s="3"/>
      <c r="AJ49" s="3">
        <v>44.2</v>
      </c>
      <c r="AK49" s="3">
        <v>15</v>
      </c>
      <c r="AL49" s="3">
        <v>46.4</v>
      </c>
      <c r="AM49" s="3">
        <v>22.2</v>
      </c>
    </row>
    <row r="50" spans="1:39">
      <c r="A50" s="17">
        <v>1897</v>
      </c>
      <c r="B50" s="3">
        <v>43</v>
      </c>
      <c r="C50" s="3">
        <v>29.6</v>
      </c>
      <c r="D50" s="3">
        <v>46.8</v>
      </c>
      <c r="E50" s="3">
        <v>29.4</v>
      </c>
      <c r="F50" s="3"/>
      <c r="G50" s="3"/>
      <c r="H50" s="3"/>
      <c r="I50" s="3"/>
      <c r="J50" s="3"/>
      <c r="K50" s="3"/>
      <c r="L50" s="3">
        <v>46.148299999999999</v>
      </c>
      <c r="M50" s="3">
        <v>28.338899999999999</v>
      </c>
      <c r="N50" s="3"/>
      <c r="O50" s="3"/>
      <c r="P50" s="3"/>
      <c r="Q50" s="3"/>
      <c r="R50" s="3"/>
      <c r="S50" s="3"/>
      <c r="T50" s="3"/>
      <c r="U50" s="3"/>
      <c r="V50" s="3">
        <v>45</v>
      </c>
      <c r="W50" s="3">
        <v>30.1</v>
      </c>
      <c r="X50" s="3">
        <v>42.5</v>
      </c>
      <c r="Y50" s="3">
        <v>23.9</v>
      </c>
      <c r="Z50" s="3">
        <v>47.4</v>
      </c>
      <c r="AA50" s="3">
        <v>34.4</v>
      </c>
      <c r="AB50" s="3"/>
      <c r="AC50" s="3"/>
      <c r="AD50" s="3"/>
      <c r="AE50" s="3"/>
      <c r="AF50" s="3"/>
      <c r="AG50" s="3"/>
      <c r="AH50" s="3"/>
      <c r="AI50" s="3"/>
      <c r="AJ50" s="3">
        <v>43.7</v>
      </c>
      <c r="AK50" s="3">
        <v>14.9</v>
      </c>
      <c r="AL50" s="3">
        <v>46.1</v>
      </c>
      <c r="AM50" s="3">
        <v>21.8</v>
      </c>
    </row>
    <row r="51" spans="1:39">
      <c r="A51" s="17">
        <v>1898</v>
      </c>
      <c r="B51" s="3">
        <v>42.5</v>
      </c>
      <c r="C51" s="3">
        <v>29.7</v>
      </c>
      <c r="D51" s="3">
        <v>46.8</v>
      </c>
      <c r="E51" s="3">
        <v>29.3</v>
      </c>
      <c r="F51" s="3"/>
      <c r="G51" s="3"/>
      <c r="H51" s="3"/>
      <c r="I51" s="3"/>
      <c r="J51" s="3"/>
      <c r="K51" s="3"/>
      <c r="L51" s="3">
        <v>46.099200000000003</v>
      </c>
      <c r="M51" s="3">
        <v>28.123999999999999</v>
      </c>
      <c r="N51" s="3"/>
      <c r="O51" s="3"/>
      <c r="P51" s="3"/>
      <c r="Q51" s="3"/>
      <c r="R51" s="3"/>
      <c r="S51" s="3"/>
      <c r="T51" s="3"/>
      <c r="U51" s="3"/>
      <c r="V51" s="3">
        <v>44.8</v>
      </c>
      <c r="W51" s="3">
        <v>30</v>
      </c>
      <c r="X51" s="3">
        <v>42.3</v>
      </c>
      <c r="Y51" s="3">
        <v>23.5</v>
      </c>
      <c r="Z51" s="3">
        <v>47.2</v>
      </c>
      <c r="AA51" s="3">
        <v>34.4</v>
      </c>
      <c r="AB51" s="3"/>
      <c r="AC51" s="3"/>
      <c r="AD51" s="3"/>
      <c r="AE51" s="3"/>
      <c r="AF51" s="3"/>
      <c r="AG51" s="3"/>
      <c r="AH51" s="3"/>
      <c r="AI51" s="3"/>
      <c r="AJ51" s="3">
        <v>42.9</v>
      </c>
      <c r="AK51" s="3">
        <v>14.7</v>
      </c>
      <c r="AL51" s="3">
        <v>45.8</v>
      </c>
      <c r="AM51" s="3">
        <v>21.5</v>
      </c>
    </row>
    <row r="52" spans="1:39">
      <c r="A52" s="17">
        <v>1899</v>
      </c>
      <c r="B52" s="3">
        <v>42.1</v>
      </c>
      <c r="C52" s="3">
        <v>29.6</v>
      </c>
      <c r="D52" s="3">
        <v>46.8</v>
      </c>
      <c r="E52" s="3">
        <v>29.2</v>
      </c>
      <c r="F52" s="3"/>
      <c r="G52" s="3"/>
      <c r="H52" s="3"/>
      <c r="I52" s="3"/>
      <c r="J52" s="3"/>
      <c r="K52" s="3"/>
      <c r="L52" s="3">
        <v>46.049799999999998</v>
      </c>
      <c r="M52" s="3">
        <v>27.9421</v>
      </c>
      <c r="N52" s="3"/>
      <c r="O52" s="3"/>
      <c r="P52" s="3"/>
      <c r="Q52" s="3"/>
      <c r="R52" s="3"/>
      <c r="S52" s="3"/>
      <c r="T52" s="3"/>
      <c r="U52" s="3"/>
      <c r="V52" s="3">
        <v>44.8</v>
      </c>
      <c r="W52" s="3">
        <v>30.2</v>
      </c>
      <c r="X52" s="3">
        <v>42</v>
      </c>
      <c r="Y52" s="3">
        <v>23</v>
      </c>
      <c r="Z52" s="3">
        <v>47</v>
      </c>
      <c r="AA52" s="3">
        <v>34.4</v>
      </c>
      <c r="AB52" s="3"/>
      <c r="AC52" s="3"/>
      <c r="AD52" s="3"/>
      <c r="AE52" s="3"/>
      <c r="AF52" s="3"/>
      <c r="AG52" s="3"/>
      <c r="AH52" s="3"/>
      <c r="AI52" s="3"/>
      <c r="AJ52" s="3">
        <v>41.9</v>
      </c>
      <c r="AK52" s="3">
        <v>14.3</v>
      </c>
      <c r="AL52" s="3">
        <v>45.5</v>
      </c>
      <c r="AM52" s="3">
        <v>21.1</v>
      </c>
    </row>
    <row r="53" spans="1:39">
      <c r="A53" s="17">
        <v>1900</v>
      </c>
      <c r="B53" s="3">
        <v>41.8</v>
      </c>
      <c r="C53" s="3">
        <v>29.2</v>
      </c>
      <c r="D53" s="3">
        <v>46.7</v>
      </c>
      <c r="E53" s="3">
        <v>28.9</v>
      </c>
      <c r="F53" s="3">
        <v>46.6</v>
      </c>
      <c r="G53" s="3">
        <v>35.5</v>
      </c>
      <c r="H53" s="3">
        <v>42.8</v>
      </c>
      <c r="I53" s="3">
        <v>26.5</v>
      </c>
      <c r="J53" s="3"/>
      <c r="K53" s="3"/>
      <c r="L53" s="3">
        <v>46</v>
      </c>
      <c r="M53" s="3">
        <v>27.8</v>
      </c>
      <c r="N53" s="3"/>
      <c r="O53" s="3"/>
      <c r="P53" s="3"/>
      <c r="Q53" s="3"/>
      <c r="R53" s="3"/>
      <c r="S53" s="3"/>
      <c r="T53" s="3">
        <v>44</v>
      </c>
      <c r="U53" s="3">
        <v>29.1</v>
      </c>
      <c r="V53" s="3">
        <v>44.7</v>
      </c>
      <c r="W53" s="3">
        <v>30.6</v>
      </c>
      <c r="X53" s="3">
        <v>41.7</v>
      </c>
      <c r="Y53" s="3">
        <v>22.4</v>
      </c>
      <c r="Z53" s="3">
        <v>46.8</v>
      </c>
      <c r="AA53" s="3">
        <v>34.299999999999997</v>
      </c>
      <c r="AB53" s="3">
        <v>43.8</v>
      </c>
      <c r="AC53" s="3">
        <v>23.7</v>
      </c>
      <c r="AD53" s="3">
        <v>40.5</v>
      </c>
      <c r="AE53" s="3">
        <v>21.3</v>
      </c>
      <c r="AF53" s="3"/>
      <c r="AG53" s="3"/>
      <c r="AH53" s="3"/>
      <c r="AI53" s="3"/>
      <c r="AJ53" s="3">
        <v>40.6</v>
      </c>
      <c r="AK53" s="3">
        <v>14</v>
      </c>
      <c r="AL53" s="3">
        <v>45.1</v>
      </c>
      <c r="AM53" s="3">
        <v>20.8</v>
      </c>
    </row>
    <row r="54" spans="1:39">
      <c r="A54" s="17">
        <v>1901</v>
      </c>
      <c r="B54" s="3">
        <v>41.6</v>
      </c>
      <c r="C54" s="3">
        <v>29</v>
      </c>
      <c r="D54" s="3">
        <v>46.8</v>
      </c>
      <c r="E54" s="3">
        <v>28.8</v>
      </c>
      <c r="F54" s="3">
        <v>46.4</v>
      </c>
      <c r="G54" s="3">
        <v>35.5</v>
      </c>
      <c r="H54" s="3">
        <v>42.8</v>
      </c>
      <c r="I54" s="3">
        <v>26.5</v>
      </c>
      <c r="J54" s="3"/>
      <c r="K54" s="3"/>
      <c r="L54" s="3">
        <v>45.95</v>
      </c>
      <c r="M54" s="3">
        <v>27.686599999999999</v>
      </c>
      <c r="N54" s="3"/>
      <c r="O54" s="3"/>
      <c r="P54" s="3"/>
      <c r="Q54" s="3"/>
      <c r="R54" s="3"/>
      <c r="S54" s="3"/>
      <c r="T54" s="3">
        <v>43.9</v>
      </c>
      <c r="U54" s="3">
        <v>29.2</v>
      </c>
      <c r="V54" s="3">
        <v>44.7</v>
      </c>
      <c r="W54" s="3">
        <v>31.1</v>
      </c>
      <c r="X54" s="3">
        <v>41.4</v>
      </c>
      <c r="Y54" s="3">
        <v>21.9</v>
      </c>
      <c r="Z54" s="3">
        <v>46.6</v>
      </c>
      <c r="AA54" s="3">
        <v>34.1</v>
      </c>
      <c r="AB54" s="3">
        <v>44</v>
      </c>
      <c r="AC54" s="3">
        <v>23.7</v>
      </c>
      <c r="AD54" s="3">
        <v>40.5</v>
      </c>
      <c r="AE54" s="3">
        <v>21.2</v>
      </c>
      <c r="AF54" s="3"/>
      <c r="AG54" s="3"/>
      <c r="AH54" s="3"/>
      <c r="AI54" s="3"/>
      <c r="AJ54" s="3">
        <v>39.5</v>
      </c>
      <c r="AK54" s="3">
        <v>13.7</v>
      </c>
      <c r="AL54" s="3">
        <v>44.7</v>
      </c>
      <c r="AM54" s="3">
        <v>20.399999999999999</v>
      </c>
    </row>
    <row r="55" spans="1:39">
      <c r="A55" s="17">
        <v>1902</v>
      </c>
      <c r="B55" s="3">
        <v>41.6</v>
      </c>
      <c r="C55" s="3">
        <v>28.9</v>
      </c>
      <c r="D55" s="3">
        <v>46.8</v>
      </c>
      <c r="E55" s="3">
        <v>28.7</v>
      </c>
      <c r="F55" s="3">
        <v>46</v>
      </c>
      <c r="G55" s="3">
        <v>35.4</v>
      </c>
      <c r="H55" s="3">
        <v>42.9</v>
      </c>
      <c r="I55" s="3">
        <v>26.6</v>
      </c>
      <c r="J55" s="3"/>
      <c r="K55" s="3"/>
      <c r="L55" s="3">
        <v>45.9</v>
      </c>
      <c r="M55" s="3">
        <v>27.585100000000001</v>
      </c>
      <c r="N55" s="3"/>
      <c r="O55" s="3"/>
      <c r="P55" s="3"/>
      <c r="Q55" s="3"/>
      <c r="R55" s="3"/>
      <c r="S55" s="3"/>
      <c r="T55" s="3">
        <v>43.9</v>
      </c>
      <c r="U55" s="3">
        <v>29.5</v>
      </c>
      <c r="V55" s="3">
        <v>44.7</v>
      </c>
      <c r="W55" s="3">
        <v>31.6</v>
      </c>
      <c r="X55" s="3">
        <v>41</v>
      </c>
      <c r="Y55" s="3">
        <v>21.5</v>
      </c>
      <c r="Z55" s="3">
        <v>46.4</v>
      </c>
      <c r="AA55" s="3">
        <v>33.6</v>
      </c>
      <c r="AB55" s="3">
        <v>44.4</v>
      </c>
      <c r="AC55" s="3">
        <v>23.7</v>
      </c>
      <c r="AD55" s="3">
        <v>40.4</v>
      </c>
      <c r="AE55" s="3">
        <v>21.1</v>
      </c>
      <c r="AF55" s="3"/>
      <c r="AG55" s="3"/>
      <c r="AH55" s="3"/>
      <c r="AI55" s="3"/>
      <c r="AJ55" s="3">
        <v>38.700000000000003</v>
      </c>
      <c r="AK55" s="3">
        <v>13.6</v>
      </c>
      <c r="AL55" s="3">
        <v>44.3</v>
      </c>
      <c r="AM55" s="3">
        <v>20</v>
      </c>
    </row>
    <row r="56" spans="1:39">
      <c r="A56" s="17">
        <v>1903</v>
      </c>
      <c r="B56" s="3">
        <v>41.8</v>
      </c>
      <c r="C56" s="3">
        <v>29.1</v>
      </c>
      <c r="D56" s="3">
        <v>47</v>
      </c>
      <c r="E56" s="3">
        <v>28.7</v>
      </c>
      <c r="F56" s="3">
        <v>45.4</v>
      </c>
      <c r="G56" s="3">
        <v>35.299999999999997</v>
      </c>
      <c r="H56" s="3">
        <v>43.1</v>
      </c>
      <c r="I56" s="3">
        <v>26.6</v>
      </c>
      <c r="J56" s="3"/>
      <c r="K56" s="3"/>
      <c r="L56" s="3">
        <v>45.85</v>
      </c>
      <c r="M56" s="3">
        <v>27.494</v>
      </c>
      <c r="N56" s="3"/>
      <c r="O56" s="3"/>
      <c r="P56" s="3"/>
      <c r="Q56" s="3"/>
      <c r="R56" s="3"/>
      <c r="S56" s="3"/>
      <c r="T56" s="3">
        <v>43.7</v>
      </c>
      <c r="U56" s="3">
        <v>30</v>
      </c>
      <c r="V56" s="3">
        <v>44.7</v>
      </c>
      <c r="W56" s="3">
        <v>32.1</v>
      </c>
      <c r="X56" s="3">
        <v>40.700000000000003</v>
      </c>
      <c r="Y56" s="3">
        <v>21.2</v>
      </c>
      <c r="Z56" s="3">
        <v>46.4</v>
      </c>
      <c r="AA56" s="3">
        <v>33</v>
      </c>
      <c r="AB56" s="3">
        <v>45</v>
      </c>
      <c r="AC56" s="3">
        <v>23.7</v>
      </c>
      <c r="AD56" s="3">
        <v>40.200000000000003</v>
      </c>
      <c r="AE56" s="3">
        <v>20.9</v>
      </c>
      <c r="AF56" s="3"/>
      <c r="AG56" s="3"/>
      <c r="AH56" s="3"/>
      <c r="AI56" s="3"/>
      <c r="AJ56" s="3">
        <v>38.1</v>
      </c>
      <c r="AK56" s="3">
        <v>13.6</v>
      </c>
      <c r="AL56" s="3">
        <v>43.9</v>
      </c>
      <c r="AM56" s="3">
        <v>19.600000000000001</v>
      </c>
    </row>
    <row r="57" spans="1:39">
      <c r="A57" s="17">
        <v>1904</v>
      </c>
      <c r="B57" s="3">
        <v>42.1</v>
      </c>
      <c r="C57" s="3">
        <v>29.4</v>
      </c>
      <c r="D57" s="3">
        <v>47.2</v>
      </c>
      <c r="E57" s="3">
        <v>28.8</v>
      </c>
      <c r="F57" s="3">
        <v>44.6</v>
      </c>
      <c r="G57" s="3">
        <v>35.200000000000003</v>
      </c>
      <c r="H57" s="3">
        <v>43.4</v>
      </c>
      <c r="I57" s="3">
        <v>26.7</v>
      </c>
      <c r="J57" s="3"/>
      <c r="K57" s="3"/>
      <c r="L57" s="3">
        <v>45.8</v>
      </c>
      <c r="M57" s="3">
        <v>27.4114</v>
      </c>
      <c r="N57" s="3"/>
      <c r="O57" s="3"/>
      <c r="P57" s="3"/>
      <c r="Q57" s="3"/>
      <c r="R57" s="3"/>
      <c r="S57" s="3"/>
      <c r="T57" s="3">
        <v>43.5</v>
      </c>
      <c r="U57" s="3">
        <v>30.6</v>
      </c>
      <c r="V57" s="3">
        <v>44.7</v>
      </c>
      <c r="W57" s="3">
        <v>32.6</v>
      </c>
      <c r="X57" s="3">
        <v>40.299999999999997</v>
      </c>
      <c r="Y57" s="3">
        <v>21</v>
      </c>
      <c r="Z57" s="3">
        <v>46.4</v>
      </c>
      <c r="AA57" s="3">
        <v>32.1</v>
      </c>
      <c r="AB57" s="3">
        <v>45.8</v>
      </c>
      <c r="AC57" s="3">
        <v>23.8</v>
      </c>
      <c r="AD57" s="3">
        <v>40</v>
      </c>
      <c r="AE57" s="3">
        <v>20.5</v>
      </c>
      <c r="AF57" s="3"/>
      <c r="AG57" s="3"/>
      <c r="AH57" s="3"/>
      <c r="AI57" s="3"/>
      <c r="AJ57" s="3">
        <v>37.799999999999997</v>
      </c>
      <c r="AK57" s="3">
        <v>13.7</v>
      </c>
      <c r="AL57" s="3">
        <v>43.5</v>
      </c>
      <c r="AM57" s="3">
        <v>19.2</v>
      </c>
    </row>
    <row r="58" spans="1:39">
      <c r="A58" s="17">
        <v>1905</v>
      </c>
      <c r="B58" s="3">
        <v>42.7</v>
      </c>
      <c r="C58" s="3">
        <v>29.8</v>
      </c>
      <c r="D58" s="3">
        <v>47.5</v>
      </c>
      <c r="E58" s="3">
        <v>29</v>
      </c>
      <c r="F58" s="3">
        <v>43.6</v>
      </c>
      <c r="G58" s="3">
        <v>35</v>
      </c>
      <c r="H58" s="3">
        <v>43.7</v>
      </c>
      <c r="I58" s="3">
        <v>26.8</v>
      </c>
      <c r="J58" s="3"/>
      <c r="K58" s="3"/>
      <c r="L58" s="3">
        <v>45.75</v>
      </c>
      <c r="M58" s="3">
        <v>27.335699999999999</v>
      </c>
      <c r="N58" s="3"/>
      <c r="O58" s="3"/>
      <c r="P58" s="3"/>
      <c r="Q58" s="3"/>
      <c r="R58" s="3"/>
      <c r="S58" s="3"/>
      <c r="T58" s="3">
        <v>43.3</v>
      </c>
      <c r="U58" s="3">
        <v>31.4</v>
      </c>
      <c r="V58" s="3">
        <v>44.6</v>
      </c>
      <c r="W58" s="3">
        <v>33.1</v>
      </c>
      <c r="X58" s="3">
        <v>40</v>
      </c>
      <c r="Y58" s="3">
        <v>20.8</v>
      </c>
      <c r="Z58" s="3">
        <v>46.4</v>
      </c>
      <c r="AA58" s="3">
        <v>31.1</v>
      </c>
      <c r="AB58" s="3">
        <v>46.8</v>
      </c>
      <c r="AC58" s="3">
        <v>23.8</v>
      </c>
      <c r="AD58" s="3">
        <v>39.700000000000003</v>
      </c>
      <c r="AE58" s="3">
        <v>20.2</v>
      </c>
      <c r="AF58" s="3"/>
      <c r="AG58" s="3"/>
      <c r="AH58" s="3"/>
      <c r="AI58" s="3"/>
      <c r="AJ58" s="3">
        <v>37.700000000000003</v>
      </c>
      <c r="AK58" s="3">
        <v>13.9</v>
      </c>
      <c r="AL58" s="3">
        <v>43.1</v>
      </c>
      <c r="AM58" s="3">
        <v>18.8</v>
      </c>
    </row>
    <row r="59" spans="1:39">
      <c r="A59" s="17">
        <v>1906</v>
      </c>
      <c r="B59" s="3">
        <v>43.1</v>
      </c>
      <c r="C59" s="3">
        <v>30.1</v>
      </c>
      <c r="D59" s="3">
        <v>47.8</v>
      </c>
      <c r="E59" s="3">
        <v>29</v>
      </c>
      <c r="F59" s="3">
        <v>43.1</v>
      </c>
      <c r="G59" s="3">
        <v>34.700000000000003</v>
      </c>
      <c r="H59" s="3">
        <v>43.9</v>
      </c>
      <c r="I59" s="3">
        <v>26.9</v>
      </c>
      <c r="J59" s="3"/>
      <c r="K59" s="3"/>
      <c r="L59" s="3">
        <v>45.7</v>
      </c>
      <c r="M59" s="3">
        <v>27.2651</v>
      </c>
      <c r="N59" s="3"/>
      <c r="O59" s="3"/>
      <c r="P59" s="3"/>
      <c r="Q59" s="3"/>
      <c r="R59" s="3"/>
      <c r="S59" s="3"/>
      <c r="T59" s="3">
        <v>43.2</v>
      </c>
      <c r="U59" s="3">
        <v>31.8</v>
      </c>
      <c r="V59" s="3">
        <v>44.6</v>
      </c>
      <c r="W59" s="3">
        <v>33.4</v>
      </c>
      <c r="X59" s="3">
        <v>39.799999999999997</v>
      </c>
      <c r="Y59" s="3">
        <v>20.6</v>
      </c>
      <c r="Z59" s="3">
        <v>46.3</v>
      </c>
      <c r="AA59" s="3">
        <v>31</v>
      </c>
      <c r="AB59" s="3">
        <v>47.5</v>
      </c>
      <c r="AC59" s="3">
        <v>23.7</v>
      </c>
      <c r="AD59" s="3">
        <v>39.700000000000003</v>
      </c>
      <c r="AE59" s="3">
        <v>19.899999999999999</v>
      </c>
      <c r="AF59" s="3"/>
      <c r="AG59" s="3"/>
      <c r="AH59" s="3"/>
      <c r="AI59" s="3"/>
      <c r="AJ59" s="3">
        <v>37.6</v>
      </c>
      <c r="AK59" s="3">
        <v>14.1</v>
      </c>
      <c r="AL59" s="3">
        <v>42.7</v>
      </c>
      <c r="AM59" s="3">
        <v>18.3</v>
      </c>
    </row>
    <row r="60" spans="1:39">
      <c r="A60" s="17">
        <v>1907</v>
      </c>
      <c r="B60" s="3">
        <v>43.6</v>
      </c>
      <c r="C60" s="3">
        <v>30.1</v>
      </c>
      <c r="D60" s="3">
        <v>48.1</v>
      </c>
      <c r="E60" s="3">
        <v>28.8</v>
      </c>
      <c r="F60" s="3">
        <v>43.1</v>
      </c>
      <c r="G60" s="3">
        <v>34.200000000000003</v>
      </c>
      <c r="H60" s="3">
        <v>44.1</v>
      </c>
      <c r="I60" s="3">
        <v>26.9</v>
      </c>
      <c r="J60" s="3"/>
      <c r="K60" s="3"/>
      <c r="L60" s="3">
        <v>45.65</v>
      </c>
      <c r="M60" s="3">
        <v>27.198</v>
      </c>
      <c r="N60" s="3"/>
      <c r="O60" s="3"/>
      <c r="P60" s="3"/>
      <c r="Q60" s="3"/>
      <c r="R60" s="3"/>
      <c r="S60" s="3"/>
      <c r="T60" s="3">
        <v>43.3</v>
      </c>
      <c r="U60" s="3">
        <v>31.8</v>
      </c>
      <c r="V60" s="3">
        <v>44.6</v>
      </c>
      <c r="W60" s="3">
        <v>33.4</v>
      </c>
      <c r="X60" s="3">
        <v>39.799999999999997</v>
      </c>
      <c r="Y60" s="3">
        <v>20.2</v>
      </c>
      <c r="Z60" s="3">
        <v>46.1</v>
      </c>
      <c r="AA60" s="3">
        <v>31.9</v>
      </c>
      <c r="AB60" s="3">
        <v>47.8</v>
      </c>
      <c r="AC60" s="3">
        <v>23.5</v>
      </c>
      <c r="AD60" s="3">
        <v>39.9</v>
      </c>
      <c r="AE60" s="3">
        <v>19.600000000000001</v>
      </c>
      <c r="AF60" s="3"/>
      <c r="AG60" s="3"/>
      <c r="AH60" s="3"/>
      <c r="AI60" s="3"/>
      <c r="AJ60" s="3">
        <v>37.6</v>
      </c>
      <c r="AK60" s="3">
        <v>14.1</v>
      </c>
      <c r="AL60" s="3">
        <v>42.4</v>
      </c>
      <c r="AM60" s="3">
        <v>17.8</v>
      </c>
    </row>
    <row r="61" spans="1:39">
      <c r="A61" s="17">
        <v>1908</v>
      </c>
      <c r="B61" s="3">
        <v>44.1</v>
      </c>
      <c r="C61" s="3">
        <v>29.8</v>
      </c>
      <c r="D61" s="3">
        <v>48.5</v>
      </c>
      <c r="E61" s="3">
        <v>28.4</v>
      </c>
      <c r="F61" s="3">
        <v>43.6</v>
      </c>
      <c r="G61" s="3">
        <v>33.5</v>
      </c>
      <c r="H61" s="3">
        <v>44.2</v>
      </c>
      <c r="I61" s="3">
        <v>26.8</v>
      </c>
      <c r="J61" s="3"/>
      <c r="K61" s="3"/>
      <c r="L61" s="3">
        <v>45.6</v>
      </c>
      <c r="M61" s="3">
        <v>27.1326</v>
      </c>
      <c r="N61" s="3"/>
      <c r="O61" s="3"/>
      <c r="P61" s="3"/>
      <c r="Q61" s="3"/>
      <c r="R61" s="3"/>
      <c r="S61" s="3"/>
      <c r="T61" s="3">
        <v>43.6</v>
      </c>
      <c r="U61" s="3">
        <v>31.4</v>
      </c>
      <c r="V61" s="3">
        <v>44.6</v>
      </c>
      <c r="W61" s="3">
        <v>33.299999999999997</v>
      </c>
      <c r="X61" s="3">
        <v>40</v>
      </c>
      <c r="Y61" s="3">
        <v>19.8</v>
      </c>
      <c r="Z61" s="3">
        <v>45.8</v>
      </c>
      <c r="AA61" s="3">
        <v>33.700000000000003</v>
      </c>
      <c r="AB61" s="3">
        <v>47.7</v>
      </c>
      <c r="AC61" s="3">
        <v>23.1</v>
      </c>
      <c r="AD61" s="3">
        <v>40.4</v>
      </c>
      <c r="AE61" s="3">
        <v>19.5</v>
      </c>
      <c r="AF61" s="3"/>
      <c r="AG61" s="3"/>
      <c r="AH61" s="3"/>
      <c r="AI61" s="3"/>
      <c r="AJ61" s="3">
        <v>37.6</v>
      </c>
      <c r="AK61" s="3">
        <v>14</v>
      </c>
      <c r="AL61" s="3">
        <v>42.1</v>
      </c>
      <c r="AM61" s="3">
        <v>17.2</v>
      </c>
    </row>
    <row r="62" spans="1:39">
      <c r="A62" s="17">
        <v>1909</v>
      </c>
      <c r="B62" s="3">
        <v>44.5</v>
      </c>
      <c r="C62" s="3">
        <v>29.3</v>
      </c>
      <c r="D62" s="3">
        <v>49</v>
      </c>
      <c r="E62" s="3">
        <v>27.9</v>
      </c>
      <c r="F62" s="3">
        <v>44.6</v>
      </c>
      <c r="G62" s="3">
        <v>32.700000000000003</v>
      </c>
      <c r="H62" s="3">
        <v>44.2</v>
      </c>
      <c r="I62" s="3">
        <v>26.6</v>
      </c>
      <c r="J62" s="3"/>
      <c r="K62" s="3"/>
      <c r="L62" s="3">
        <v>45.55</v>
      </c>
      <c r="M62" s="3">
        <v>27.0671</v>
      </c>
      <c r="N62" s="3"/>
      <c r="O62" s="3"/>
      <c r="P62" s="3"/>
      <c r="Q62" s="3"/>
      <c r="R62" s="3"/>
      <c r="S62" s="3"/>
      <c r="T62" s="3">
        <v>44.1</v>
      </c>
      <c r="U62" s="3">
        <v>30.6</v>
      </c>
      <c r="V62" s="3">
        <v>44.6</v>
      </c>
      <c r="W62" s="3">
        <v>32.9</v>
      </c>
      <c r="X62" s="3">
        <v>40.299999999999997</v>
      </c>
      <c r="Y62" s="3">
        <v>19.2</v>
      </c>
      <c r="Z62" s="3">
        <v>45.3</v>
      </c>
      <c r="AA62" s="3">
        <v>36.700000000000003</v>
      </c>
      <c r="AB62" s="3">
        <v>47.2</v>
      </c>
      <c r="AC62" s="3">
        <v>22.5</v>
      </c>
      <c r="AD62" s="3">
        <v>41.2</v>
      </c>
      <c r="AE62" s="3">
        <v>19.399999999999999</v>
      </c>
      <c r="AF62" s="3"/>
      <c r="AG62" s="3"/>
      <c r="AH62" s="3"/>
      <c r="AI62" s="3"/>
      <c r="AJ62" s="3">
        <v>37.6</v>
      </c>
      <c r="AK62" s="3">
        <v>13.8</v>
      </c>
      <c r="AL62" s="3">
        <v>41.8</v>
      </c>
      <c r="AM62" s="3">
        <v>16.600000000000001</v>
      </c>
    </row>
    <row r="63" spans="1:39">
      <c r="A63" s="17">
        <v>1910</v>
      </c>
      <c r="B63" s="3">
        <v>44.9</v>
      </c>
      <c r="C63" s="3">
        <v>28.5</v>
      </c>
      <c r="D63" s="3">
        <v>49.5</v>
      </c>
      <c r="E63" s="3">
        <v>27.2</v>
      </c>
      <c r="F63" s="3">
        <v>46.2</v>
      </c>
      <c r="G63" s="3">
        <v>31.7</v>
      </c>
      <c r="H63" s="3">
        <v>44.2</v>
      </c>
      <c r="I63" s="3">
        <v>26.4</v>
      </c>
      <c r="J63" s="3"/>
      <c r="K63" s="3"/>
      <c r="L63" s="3">
        <v>45.5</v>
      </c>
      <c r="M63" s="3">
        <v>27</v>
      </c>
      <c r="N63" s="3"/>
      <c r="O63" s="3"/>
      <c r="P63" s="3"/>
      <c r="Q63" s="3"/>
      <c r="R63" s="3"/>
      <c r="S63" s="3"/>
      <c r="T63" s="3">
        <v>44.7</v>
      </c>
      <c r="U63" s="3">
        <v>29.4</v>
      </c>
      <c r="V63" s="3">
        <v>44.6</v>
      </c>
      <c r="W63" s="3">
        <v>32.299999999999997</v>
      </c>
      <c r="X63" s="3">
        <v>40.799999999999997</v>
      </c>
      <c r="Y63" s="3">
        <v>18.5</v>
      </c>
      <c r="Z63" s="3">
        <v>44.7</v>
      </c>
      <c r="AA63" s="3">
        <v>40.700000000000003</v>
      </c>
      <c r="AB63" s="3">
        <v>46.4</v>
      </c>
      <c r="AC63" s="3">
        <v>21.8</v>
      </c>
      <c r="AD63" s="3">
        <v>42.3</v>
      </c>
      <c r="AE63" s="3">
        <v>19.399999999999999</v>
      </c>
      <c r="AF63" s="3"/>
      <c r="AG63" s="3"/>
      <c r="AH63" s="3"/>
      <c r="AI63" s="3"/>
      <c r="AJ63" s="3">
        <v>37.6</v>
      </c>
      <c r="AK63" s="3">
        <v>13.6</v>
      </c>
      <c r="AL63" s="3">
        <v>41.5</v>
      </c>
      <c r="AM63" s="3">
        <v>16</v>
      </c>
    </row>
    <row r="64" spans="1:39">
      <c r="A64" s="17">
        <v>1911</v>
      </c>
      <c r="B64" s="3">
        <v>45</v>
      </c>
      <c r="C64" s="3">
        <v>28.1</v>
      </c>
      <c r="D64" s="3">
        <v>49.6</v>
      </c>
      <c r="E64" s="3">
        <v>26.9</v>
      </c>
      <c r="F64" s="3">
        <v>47.1</v>
      </c>
      <c r="G64" s="3">
        <v>31.5</v>
      </c>
      <c r="H64" s="3">
        <v>44.1</v>
      </c>
      <c r="I64" s="3">
        <v>26.2</v>
      </c>
      <c r="J64" s="3"/>
      <c r="K64" s="3"/>
      <c r="L64" s="3">
        <v>45.448099999999997</v>
      </c>
      <c r="M64" s="3">
        <v>26.931999999999999</v>
      </c>
      <c r="N64" s="3"/>
      <c r="O64" s="3"/>
      <c r="P64" s="3"/>
      <c r="Q64" s="3"/>
      <c r="R64" s="3"/>
      <c r="S64" s="3"/>
      <c r="T64" s="3">
        <v>45</v>
      </c>
      <c r="U64" s="3">
        <v>29.2</v>
      </c>
      <c r="V64" s="3">
        <v>44.5</v>
      </c>
      <c r="W64" s="3">
        <v>31.8</v>
      </c>
      <c r="X64" s="3">
        <v>40.9</v>
      </c>
      <c r="Y64" s="3">
        <v>18</v>
      </c>
      <c r="Z64" s="3">
        <v>44.1</v>
      </c>
      <c r="AA64" s="3">
        <v>44.2</v>
      </c>
      <c r="AB64" s="3">
        <v>45.6</v>
      </c>
      <c r="AC64" s="3">
        <v>21.3</v>
      </c>
      <c r="AD64" s="3">
        <v>42.8</v>
      </c>
      <c r="AE64" s="3">
        <v>19.3</v>
      </c>
      <c r="AF64" s="3"/>
      <c r="AG64" s="3"/>
      <c r="AH64" s="3"/>
      <c r="AI64" s="3"/>
      <c r="AJ64" s="3">
        <v>37.299999999999997</v>
      </c>
      <c r="AK64" s="3">
        <v>13.4</v>
      </c>
      <c r="AL64" s="3">
        <v>41.1</v>
      </c>
      <c r="AM64" s="3">
        <v>15.6</v>
      </c>
    </row>
    <row r="65" spans="1:39">
      <c r="A65" s="17">
        <v>1912</v>
      </c>
      <c r="B65" s="3">
        <v>44.8</v>
      </c>
      <c r="C65" s="3">
        <v>28</v>
      </c>
      <c r="D65" s="3">
        <v>49.3</v>
      </c>
      <c r="E65" s="3">
        <v>26.9</v>
      </c>
      <c r="F65" s="3">
        <v>47.3</v>
      </c>
      <c r="G65" s="3">
        <v>32.1</v>
      </c>
      <c r="H65" s="3">
        <v>44.1</v>
      </c>
      <c r="I65" s="3">
        <v>26</v>
      </c>
      <c r="J65" s="3"/>
      <c r="K65" s="3"/>
      <c r="L65" s="3">
        <v>45.393099999999997</v>
      </c>
      <c r="M65" s="3">
        <v>26.865200000000002</v>
      </c>
      <c r="N65" s="3"/>
      <c r="O65" s="3"/>
      <c r="P65" s="3"/>
      <c r="Q65" s="3"/>
      <c r="R65" s="3"/>
      <c r="S65" s="3"/>
      <c r="T65" s="3">
        <v>45</v>
      </c>
      <c r="U65" s="3">
        <v>30</v>
      </c>
      <c r="V65" s="3">
        <v>44.4</v>
      </c>
      <c r="W65" s="3">
        <v>31.4</v>
      </c>
      <c r="X65" s="3">
        <v>40.700000000000003</v>
      </c>
      <c r="Y65" s="3">
        <v>17.600000000000001</v>
      </c>
      <c r="Z65" s="3">
        <v>43.3</v>
      </c>
      <c r="AA65" s="3">
        <v>47.2</v>
      </c>
      <c r="AB65" s="3">
        <v>44.7</v>
      </c>
      <c r="AC65" s="3">
        <v>21.1</v>
      </c>
      <c r="AD65" s="3">
        <v>42.6</v>
      </c>
      <c r="AE65" s="3">
        <v>19.100000000000001</v>
      </c>
      <c r="AF65" s="3"/>
      <c r="AG65" s="3"/>
      <c r="AH65" s="3"/>
      <c r="AI65" s="3"/>
      <c r="AJ65" s="3">
        <v>36.799999999999997</v>
      </c>
      <c r="AK65" s="3">
        <v>13.4</v>
      </c>
      <c r="AL65" s="3">
        <v>40.5</v>
      </c>
      <c r="AM65" s="3">
        <v>15.4</v>
      </c>
    </row>
    <row r="66" spans="1:39">
      <c r="A66" s="17">
        <v>1913</v>
      </c>
      <c r="B66" s="3">
        <v>44.3</v>
      </c>
      <c r="C66" s="3">
        <v>28.2</v>
      </c>
      <c r="D66" s="3">
        <v>48.6</v>
      </c>
      <c r="E66" s="3">
        <v>27.2</v>
      </c>
      <c r="F66" s="3">
        <v>46.8</v>
      </c>
      <c r="G66" s="3">
        <v>33.6</v>
      </c>
      <c r="H66" s="3">
        <v>44.1</v>
      </c>
      <c r="I66" s="3">
        <v>25.8</v>
      </c>
      <c r="J66" s="3"/>
      <c r="K66" s="3"/>
      <c r="L66" s="3">
        <v>45.336500000000001</v>
      </c>
      <c r="M66" s="3">
        <v>26.799800000000001</v>
      </c>
      <c r="N66" s="3"/>
      <c r="O66" s="3"/>
      <c r="P66" s="3"/>
      <c r="Q66" s="3"/>
      <c r="R66" s="3"/>
      <c r="S66" s="3"/>
      <c r="T66" s="3">
        <v>44.7</v>
      </c>
      <c r="U66" s="3">
        <v>31.9</v>
      </c>
      <c r="V66" s="3">
        <v>44.3</v>
      </c>
      <c r="W66" s="3">
        <v>31.1</v>
      </c>
      <c r="X66" s="3">
        <v>40.1</v>
      </c>
      <c r="Y66" s="3">
        <v>17.3</v>
      </c>
      <c r="Z66" s="3">
        <v>42.4</v>
      </c>
      <c r="AA66" s="3">
        <v>49.6</v>
      </c>
      <c r="AB66" s="3">
        <v>43.9</v>
      </c>
      <c r="AC66" s="3">
        <v>21.2</v>
      </c>
      <c r="AD66" s="3">
        <v>41.9</v>
      </c>
      <c r="AE66" s="3">
        <v>18.8</v>
      </c>
      <c r="AF66" s="3"/>
      <c r="AG66" s="3"/>
      <c r="AH66" s="3"/>
      <c r="AI66" s="3"/>
      <c r="AJ66" s="3">
        <v>36</v>
      </c>
      <c r="AK66" s="3">
        <v>13.5</v>
      </c>
      <c r="AL66" s="3">
        <v>39.700000000000003</v>
      </c>
      <c r="AM66" s="3">
        <v>15.4</v>
      </c>
    </row>
    <row r="67" spans="1:39">
      <c r="A67" s="17">
        <v>1914</v>
      </c>
      <c r="B67" s="3">
        <v>43.6</v>
      </c>
      <c r="C67" s="3">
        <v>28.8</v>
      </c>
      <c r="D67" s="3">
        <v>47.6</v>
      </c>
      <c r="E67" s="3">
        <v>27.8</v>
      </c>
      <c r="F67" s="3">
        <v>45.7</v>
      </c>
      <c r="G67" s="3">
        <v>35.9</v>
      </c>
      <c r="H67" s="3">
        <v>44.1</v>
      </c>
      <c r="I67" s="3">
        <v>25.7</v>
      </c>
      <c r="J67" s="3"/>
      <c r="K67" s="3"/>
      <c r="L67" s="3">
        <v>45.279400000000003</v>
      </c>
      <c r="M67" s="3">
        <v>26.7361</v>
      </c>
      <c r="N67" s="3"/>
      <c r="O67" s="3"/>
      <c r="P67" s="3"/>
      <c r="Q67" s="3"/>
      <c r="R67" s="3"/>
      <c r="S67" s="3"/>
      <c r="T67" s="3">
        <v>44</v>
      </c>
      <c r="U67" s="3">
        <v>34.9</v>
      </c>
      <c r="V67" s="3">
        <v>44.2</v>
      </c>
      <c r="W67" s="3">
        <v>30.9</v>
      </c>
      <c r="X67" s="3">
        <v>39.1</v>
      </c>
      <c r="Y67" s="3">
        <v>17.2</v>
      </c>
      <c r="Z67" s="3">
        <v>41.5</v>
      </c>
      <c r="AA67" s="3">
        <v>51.3</v>
      </c>
      <c r="AB67" s="3">
        <v>43.1</v>
      </c>
      <c r="AC67" s="3">
        <v>21.5</v>
      </c>
      <c r="AD67" s="3">
        <v>40.5</v>
      </c>
      <c r="AE67" s="3">
        <v>18.399999999999999</v>
      </c>
      <c r="AF67" s="3"/>
      <c r="AG67" s="3"/>
      <c r="AH67" s="3"/>
      <c r="AI67" s="3"/>
      <c r="AJ67" s="3">
        <v>34.9</v>
      </c>
      <c r="AK67" s="3">
        <v>13.7</v>
      </c>
      <c r="AL67" s="3">
        <v>38.799999999999997</v>
      </c>
      <c r="AM67" s="3">
        <v>15.7</v>
      </c>
    </row>
    <row r="68" spans="1:39">
      <c r="A68" s="17">
        <v>1915</v>
      </c>
      <c r="B68" s="3">
        <v>42.6</v>
      </c>
      <c r="C68" s="3">
        <v>29.7</v>
      </c>
      <c r="D68" s="3">
        <v>46.2</v>
      </c>
      <c r="E68" s="3">
        <v>28.9</v>
      </c>
      <c r="F68" s="3">
        <v>43.8</v>
      </c>
      <c r="G68" s="3">
        <v>39.200000000000003</v>
      </c>
      <c r="H68" s="3">
        <v>44</v>
      </c>
      <c r="I68" s="3">
        <v>25.5</v>
      </c>
      <c r="J68" s="3">
        <v>46.3</v>
      </c>
      <c r="K68" s="3">
        <v>30.5</v>
      </c>
      <c r="L68" s="3">
        <v>45.223199999999999</v>
      </c>
      <c r="M68" s="3">
        <v>26.674299999999999</v>
      </c>
      <c r="N68" s="3"/>
      <c r="O68" s="3"/>
      <c r="P68" s="3"/>
      <c r="Q68" s="3"/>
      <c r="R68" s="3"/>
      <c r="S68" s="3"/>
      <c r="T68" s="3">
        <v>43</v>
      </c>
      <c r="U68" s="3">
        <v>39.1</v>
      </c>
      <c r="V68" s="3">
        <v>43.9</v>
      </c>
      <c r="W68" s="3">
        <v>30.8</v>
      </c>
      <c r="X68" s="3">
        <v>37.799999999999997</v>
      </c>
      <c r="Y68" s="3">
        <v>17.100000000000001</v>
      </c>
      <c r="Z68" s="3">
        <v>40.4</v>
      </c>
      <c r="AA68" s="3">
        <v>52.4</v>
      </c>
      <c r="AB68" s="3">
        <v>42.3</v>
      </c>
      <c r="AC68" s="3">
        <v>22.1</v>
      </c>
      <c r="AD68" s="3">
        <v>38.5</v>
      </c>
      <c r="AE68" s="3">
        <v>17.8</v>
      </c>
      <c r="AF68" s="3"/>
      <c r="AG68" s="3"/>
      <c r="AH68" s="3"/>
      <c r="AI68" s="3"/>
      <c r="AJ68" s="3">
        <v>33.6</v>
      </c>
      <c r="AK68" s="3">
        <v>14.1</v>
      </c>
      <c r="AL68" s="3">
        <v>37.6</v>
      </c>
      <c r="AM68" s="3">
        <v>16.100000000000001</v>
      </c>
    </row>
    <row r="69" spans="1:39">
      <c r="A69" s="17">
        <v>1916</v>
      </c>
      <c r="B69" s="3">
        <v>41.8</v>
      </c>
      <c r="C69" s="3">
        <v>30.1</v>
      </c>
      <c r="D69" s="3">
        <v>45.1</v>
      </c>
      <c r="E69" s="3">
        <v>29.4</v>
      </c>
      <c r="F69" s="3">
        <v>42.8</v>
      </c>
      <c r="G69" s="3">
        <v>41.3</v>
      </c>
      <c r="H69" s="3">
        <v>44</v>
      </c>
      <c r="I69" s="3">
        <v>25.3</v>
      </c>
      <c r="J69" s="3">
        <v>46.3</v>
      </c>
      <c r="K69" s="3">
        <v>30.4</v>
      </c>
      <c r="L69" s="3">
        <v>45.1691</v>
      </c>
      <c r="M69" s="3">
        <v>26.6145</v>
      </c>
      <c r="N69" s="3"/>
      <c r="O69" s="3"/>
      <c r="P69" s="3"/>
      <c r="Q69" s="3"/>
      <c r="R69" s="3"/>
      <c r="S69" s="3"/>
      <c r="T69" s="3">
        <v>42.5</v>
      </c>
      <c r="U69" s="3">
        <v>41.8</v>
      </c>
      <c r="V69" s="3">
        <v>43.7</v>
      </c>
      <c r="W69" s="3">
        <v>30.8</v>
      </c>
      <c r="X69" s="3">
        <v>36.700000000000003</v>
      </c>
      <c r="Y69" s="3">
        <v>17</v>
      </c>
      <c r="Z69" s="3">
        <v>40</v>
      </c>
      <c r="AA69" s="3">
        <v>51.9</v>
      </c>
      <c r="AB69" s="3">
        <v>41.5</v>
      </c>
      <c r="AC69" s="3">
        <v>22.4</v>
      </c>
      <c r="AD69" s="3">
        <v>37.299999999999997</v>
      </c>
      <c r="AE69" s="3">
        <v>17.399999999999999</v>
      </c>
      <c r="AF69" s="3"/>
      <c r="AG69" s="3"/>
      <c r="AH69" s="3"/>
      <c r="AI69" s="3"/>
      <c r="AJ69" s="3">
        <v>32.5</v>
      </c>
      <c r="AK69" s="3">
        <v>14.3</v>
      </c>
      <c r="AL69" s="3">
        <v>36.700000000000003</v>
      </c>
      <c r="AM69" s="3">
        <v>16.3</v>
      </c>
    </row>
    <row r="70" spans="1:39">
      <c r="A70" s="17">
        <v>1917</v>
      </c>
      <c r="B70" s="3">
        <v>41.2</v>
      </c>
      <c r="C70" s="3">
        <v>30.2</v>
      </c>
      <c r="D70" s="3">
        <v>44.4</v>
      </c>
      <c r="E70" s="3">
        <v>29.5</v>
      </c>
      <c r="F70" s="3">
        <v>42.5</v>
      </c>
      <c r="G70" s="3">
        <v>42.1</v>
      </c>
      <c r="H70" s="3">
        <v>44.1</v>
      </c>
      <c r="I70" s="3">
        <v>25.1</v>
      </c>
      <c r="J70" s="3">
        <v>46.4</v>
      </c>
      <c r="K70" s="3">
        <v>30.3</v>
      </c>
      <c r="L70" s="3">
        <v>45.118499999999997</v>
      </c>
      <c r="M70" s="3">
        <v>26.556999999999999</v>
      </c>
      <c r="N70" s="3"/>
      <c r="O70" s="3"/>
      <c r="P70" s="3"/>
      <c r="Q70" s="3"/>
      <c r="R70" s="3"/>
      <c r="S70" s="3"/>
      <c r="T70" s="3">
        <v>42.4</v>
      </c>
      <c r="U70" s="3">
        <v>42.9</v>
      </c>
      <c r="V70" s="3">
        <v>43.4</v>
      </c>
      <c r="W70" s="3">
        <v>30.9</v>
      </c>
      <c r="X70" s="3">
        <v>35.9</v>
      </c>
      <c r="Y70" s="3">
        <v>16.7</v>
      </c>
      <c r="Z70" s="3">
        <v>40</v>
      </c>
      <c r="AA70" s="3">
        <v>49.8</v>
      </c>
      <c r="AB70" s="3">
        <v>40.700000000000003</v>
      </c>
      <c r="AC70" s="3">
        <v>22.5</v>
      </c>
      <c r="AD70" s="3">
        <v>36.700000000000003</v>
      </c>
      <c r="AE70" s="3">
        <v>17.2</v>
      </c>
      <c r="AF70" s="3"/>
      <c r="AG70" s="3"/>
      <c r="AH70" s="3"/>
      <c r="AI70" s="3"/>
      <c r="AJ70" s="3">
        <v>31.7</v>
      </c>
      <c r="AK70" s="3">
        <v>14.3</v>
      </c>
      <c r="AL70" s="3">
        <v>36</v>
      </c>
      <c r="AM70" s="3">
        <v>16.3</v>
      </c>
    </row>
    <row r="71" spans="1:39">
      <c r="A71" s="17">
        <v>1918</v>
      </c>
      <c r="B71" s="3">
        <v>40.799999999999997</v>
      </c>
      <c r="C71" s="3">
        <v>29.7</v>
      </c>
      <c r="D71" s="3">
        <v>44</v>
      </c>
      <c r="E71" s="3">
        <v>29.1</v>
      </c>
      <c r="F71" s="3">
        <v>42.9</v>
      </c>
      <c r="G71" s="3">
        <v>41.6</v>
      </c>
      <c r="H71" s="3">
        <v>44.1</v>
      </c>
      <c r="I71" s="3">
        <v>24.9</v>
      </c>
      <c r="J71" s="3">
        <v>46.6</v>
      </c>
      <c r="K71" s="3">
        <v>30</v>
      </c>
      <c r="L71" s="3">
        <v>45.072600000000001</v>
      </c>
      <c r="M71" s="3">
        <v>26.501899999999999</v>
      </c>
      <c r="N71" s="3"/>
      <c r="O71" s="3"/>
      <c r="P71" s="3"/>
      <c r="Q71" s="3"/>
      <c r="R71" s="3"/>
      <c r="S71" s="3"/>
      <c r="T71" s="3">
        <v>42.8</v>
      </c>
      <c r="U71" s="3">
        <v>42.2</v>
      </c>
      <c r="V71" s="3">
        <v>43</v>
      </c>
      <c r="W71" s="3">
        <v>31.1</v>
      </c>
      <c r="X71" s="3">
        <v>35.299999999999997</v>
      </c>
      <c r="Y71" s="3">
        <v>16.2</v>
      </c>
      <c r="Z71" s="3">
        <v>40.700000000000003</v>
      </c>
      <c r="AA71" s="3">
        <v>46.1</v>
      </c>
      <c r="AB71" s="3">
        <v>39.9</v>
      </c>
      <c r="AC71" s="3">
        <v>22.2</v>
      </c>
      <c r="AD71" s="3">
        <v>36.700000000000003</v>
      </c>
      <c r="AE71" s="3">
        <v>17.100000000000001</v>
      </c>
      <c r="AF71" s="3"/>
      <c r="AG71" s="3"/>
      <c r="AH71" s="3"/>
      <c r="AI71" s="3"/>
      <c r="AJ71" s="3">
        <v>31.1</v>
      </c>
      <c r="AK71" s="3">
        <v>14.1</v>
      </c>
      <c r="AL71" s="3">
        <v>35.5</v>
      </c>
      <c r="AM71" s="3">
        <v>16</v>
      </c>
    </row>
    <row r="72" spans="1:39">
      <c r="A72" s="17">
        <v>1919</v>
      </c>
      <c r="B72" s="3">
        <v>40.6</v>
      </c>
      <c r="C72" s="3">
        <v>28.8</v>
      </c>
      <c r="D72" s="3">
        <v>43.9</v>
      </c>
      <c r="E72" s="3">
        <v>28.2</v>
      </c>
      <c r="F72" s="3">
        <v>44</v>
      </c>
      <c r="G72" s="3">
        <v>39.799999999999997</v>
      </c>
      <c r="H72" s="3">
        <v>44.2</v>
      </c>
      <c r="I72" s="3">
        <v>24.6</v>
      </c>
      <c r="J72" s="3">
        <v>46.8</v>
      </c>
      <c r="K72" s="3">
        <v>29.7</v>
      </c>
      <c r="L72" s="3">
        <v>45.032600000000002</v>
      </c>
      <c r="M72" s="3">
        <v>26.4495</v>
      </c>
      <c r="N72" s="3"/>
      <c r="O72" s="3"/>
      <c r="P72" s="3"/>
      <c r="Q72" s="3"/>
      <c r="R72" s="3"/>
      <c r="S72" s="3"/>
      <c r="T72" s="3">
        <v>43.7</v>
      </c>
      <c r="U72" s="3">
        <v>40</v>
      </c>
      <c r="V72" s="3">
        <v>42.6</v>
      </c>
      <c r="W72" s="3">
        <v>31.5</v>
      </c>
      <c r="X72" s="3">
        <v>34.9</v>
      </c>
      <c r="Y72" s="3">
        <v>15.6</v>
      </c>
      <c r="Z72" s="3">
        <v>41.9</v>
      </c>
      <c r="AA72" s="3">
        <v>41.1</v>
      </c>
      <c r="AB72" s="3">
        <v>39.200000000000003</v>
      </c>
      <c r="AC72" s="3">
        <v>21.8</v>
      </c>
      <c r="AD72" s="3">
        <v>37.4</v>
      </c>
      <c r="AE72" s="3">
        <v>17.100000000000001</v>
      </c>
      <c r="AF72" s="3"/>
      <c r="AG72" s="3"/>
      <c r="AH72" s="3"/>
      <c r="AI72" s="3"/>
      <c r="AJ72" s="3">
        <v>30.7</v>
      </c>
      <c r="AK72" s="3">
        <v>13.8</v>
      </c>
      <c r="AL72" s="3">
        <v>35.200000000000003</v>
      </c>
      <c r="AM72" s="3">
        <v>15.4</v>
      </c>
    </row>
    <row r="73" spans="1:39">
      <c r="A73" s="17">
        <v>1920</v>
      </c>
      <c r="B73" s="3">
        <v>40.5</v>
      </c>
      <c r="C73" s="3">
        <v>27.5</v>
      </c>
      <c r="D73" s="3">
        <v>44.2</v>
      </c>
      <c r="E73" s="3">
        <v>26.8</v>
      </c>
      <c r="F73" s="3">
        <v>45.9</v>
      </c>
      <c r="G73" s="3">
        <v>36.9</v>
      </c>
      <c r="H73" s="3">
        <v>44.3</v>
      </c>
      <c r="I73" s="3">
        <v>24.3</v>
      </c>
      <c r="J73" s="3">
        <v>47.1</v>
      </c>
      <c r="K73" s="3">
        <v>29.3</v>
      </c>
      <c r="L73" s="3">
        <v>45</v>
      </c>
      <c r="M73" s="3">
        <v>26.4</v>
      </c>
      <c r="N73" s="3"/>
      <c r="O73" s="3"/>
      <c r="P73" s="3"/>
      <c r="Q73" s="3"/>
      <c r="R73" s="3"/>
      <c r="S73" s="3"/>
      <c r="T73" s="3">
        <v>45.1</v>
      </c>
      <c r="U73" s="3">
        <v>36.200000000000003</v>
      </c>
      <c r="V73" s="3">
        <v>42.1</v>
      </c>
      <c r="W73" s="3">
        <v>32</v>
      </c>
      <c r="X73" s="3">
        <v>34.799999999999997</v>
      </c>
      <c r="Y73" s="3">
        <v>14.9</v>
      </c>
      <c r="Z73" s="3">
        <v>43.7</v>
      </c>
      <c r="AA73" s="3">
        <v>34.799999999999997</v>
      </c>
      <c r="AB73" s="3">
        <v>38.4</v>
      </c>
      <c r="AC73" s="3">
        <v>21</v>
      </c>
      <c r="AD73" s="3">
        <v>38.700000000000003</v>
      </c>
      <c r="AE73" s="3">
        <v>17.3</v>
      </c>
      <c r="AF73" s="3"/>
      <c r="AG73" s="3"/>
      <c r="AH73" s="3"/>
      <c r="AI73" s="3"/>
      <c r="AJ73" s="3">
        <v>30.5</v>
      </c>
      <c r="AK73" s="3">
        <v>13.3</v>
      </c>
      <c r="AL73" s="3">
        <v>35.1</v>
      </c>
      <c r="AM73" s="3">
        <v>14.6</v>
      </c>
    </row>
    <row r="74" spans="1:39">
      <c r="A74" s="17">
        <v>1921</v>
      </c>
      <c r="B74" s="3">
        <v>40.700000000000003</v>
      </c>
      <c r="C74" s="3">
        <v>26.5</v>
      </c>
      <c r="D74" s="3">
        <v>44.5</v>
      </c>
      <c r="E74" s="3">
        <v>25.8</v>
      </c>
      <c r="F74" s="3">
        <v>47.5</v>
      </c>
      <c r="G74" s="3">
        <v>34.6</v>
      </c>
      <c r="H74" s="3">
        <v>44.4</v>
      </c>
      <c r="I74" s="3">
        <v>24</v>
      </c>
      <c r="J74" s="3">
        <v>47.3</v>
      </c>
      <c r="K74" s="3">
        <v>29</v>
      </c>
      <c r="L74" s="3">
        <v>44.973300000000002</v>
      </c>
      <c r="M74" s="3">
        <v>26.356400000000001</v>
      </c>
      <c r="N74" s="3"/>
      <c r="O74" s="3"/>
      <c r="P74" s="3"/>
      <c r="Q74" s="3"/>
      <c r="R74" s="3"/>
      <c r="S74" s="3"/>
      <c r="T74" s="3">
        <v>46.1</v>
      </c>
      <c r="U74" s="3">
        <v>33.5</v>
      </c>
      <c r="V74" s="3">
        <v>41.9</v>
      </c>
      <c r="W74" s="3">
        <v>32</v>
      </c>
      <c r="X74" s="3">
        <v>34.6</v>
      </c>
      <c r="Y74" s="3">
        <v>14.3</v>
      </c>
      <c r="Z74" s="3">
        <v>45</v>
      </c>
      <c r="AA74" s="3">
        <v>30.2</v>
      </c>
      <c r="AB74" s="3">
        <v>37.6</v>
      </c>
      <c r="AC74" s="3">
        <v>20.2</v>
      </c>
      <c r="AD74" s="3">
        <v>39.700000000000003</v>
      </c>
      <c r="AE74" s="3">
        <v>17.3</v>
      </c>
      <c r="AF74" s="3"/>
      <c r="AG74" s="3"/>
      <c r="AH74" s="3"/>
      <c r="AI74" s="3"/>
      <c r="AJ74" s="3">
        <v>30.3</v>
      </c>
      <c r="AK74" s="3">
        <v>12.9</v>
      </c>
      <c r="AL74" s="3">
        <v>35.1</v>
      </c>
      <c r="AM74" s="3">
        <v>14</v>
      </c>
    </row>
    <row r="75" spans="1:39">
      <c r="A75" s="17">
        <v>1922</v>
      </c>
      <c r="B75" s="3">
        <v>41</v>
      </c>
      <c r="C75" s="3">
        <v>25.7</v>
      </c>
      <c r="D75" s="3">
        <v>44.9</v>
      </c>
      <c r="E75" s="3">
        <v>25</v>
      </c>
      <c r="F75" s="3">
        <v>48.7</v>
      </c>
      <c r="G75" s="3">
        <v>33.1</v>
      </c>
      <c r="H75" s="3">
        <v>44.6</v>
      </c>
      <c r="I75" s="3">
        <v>23.7</v>
      </c>
      <c r="J75" s="3">
        <v>47.7</v>
      </c>
      <c r="K75" s="3">
        <v>28.8</v>
      </c>
      <c r="L75" s="3">
        <v>44.9499</v>
      </c>
      <c r="M75" s="3">
        <v>26.319900000000001</v>
      </c>
      <c r="N75" s="3"/>
      <c r="O75" s="3"/>
      <c r="P75" s="3"/>
      <c r="Q75" s="3"/>
      <c r="R75" s="3"/>
      <c r="S75" s="3"/>
      <c r="T75" s="3">
        <v>46.9</v>
      </c>
      <c r="U75" s="3">
        <v>31.8</v>
      </c>
      <c r="V75" s="3">
        <v>41.9</v>
      </c>
      <c r="W75" s="3">
        <v>31.7</v>
      </c>
      <c r="X75" s="3">
        <v>34.299999999999997</v>
      </c>
      <c r="Y75" s="3">
        <v>13.9</v>
      </c>
      <c r="Z75" s="3">
        <v>45.8</v>
      </c>
      <c r="AA75" s="3">
        <v>27.1</v>
      </c>
      <c r="AB75" s="3">
        <v>36.799999999999997</v>
      </c>
      <c r="AC75" s="3">
        <v>19.399999999999999</v>
      </c>
      <c r="AD75" s="3">
        <v>40.4</v>
      </c>
      <c r="AE75" s="3">
        <v>17.399999999999999</v>
      </c>
      <c r="AF75" s="3"/>
      <c r="AG75" s="3"/>
      <c r="AH75" s="3"/>
      <c r="AI75" s="3"/>
      <c r="AJ75" s="3">
        <v>30.1</v>
      </c>
      <c r="AK75" s="3">
        <v>12.5</v>
      </c>
      <c r="AL75" s="3">
        <v>35</v>
      </c>
      <c r="AM75" s="3">
        <v>13.6</v>
      </c>
    </row>
    <row r="76" spans="1:39">
      <c r="A76" s="17">
        <v>1923</v>
      </c>
      <c r="B76" s="3">
        <v>41.5</v>
      </c>
      <c r="C76" s="3">
        <v>25.3</v>
      </c>
      <c r="D76" s="3">
        <v>45.2</v>
      </c>
      <c r="E76" s="3">
        <v>24.4</v>
      </c>
      <c r="F76" s="3">
        <v>49.4</v>
      </c>
      <c r="G76" s="3">
        <v>32.200000000000003</v>
      </c>
      <c r="H76" s="3">
        <v>44.7</v>
      </c>
      <c r="I76" s="3">
        <v>23.4</v>
      </c>
      <c r="J76" s="3">
        <v>48</v>
      </c>
      <c r="K76" s="3">
        <v>28.7</v>
      </c>
      <c r="L76" s="3">
        <v>44.929200000000002</v>
      </c>
      <c r="M76" s="3">
        <v>26.2881</v>
      </c>
      <c r="N76" s="3"/>
      <c r="O76" s="3"/>
      <c r="P76" s="3"/>
      <c r="Q76" s="3"/>
      <c r="R76" s="3"/>
      <c r="S76" s="3"/>
      <c r="T76" s="3">
        <v>47.3</v>
      </c>
      <c r="U76" s="3">
        <v>31.2</v>
      </c>
      <c r="V76" s="3">
        <v>42.3</v>
      </c>
      <c r="W76" s="3">
        <v>31</v>
      </c>
      <c r="X76" s="3">
        <v>34.1</v>
      </c>
      <c r="Y76" s="3">
        <v>13.6</v>
      </c>
      <c r="Z76" s="3">
        <v>46.1</v>
      </c>
      <c r="AA76" s="3">
        <v>25.4</v>
      </c>
      <c r="AB76" s="3">
        <v>35.9</v>
      </c>
      <c r="AC76" s="3">
        <v>18.5</v>
      </c>
      <c r="AD76" s="3">
        <v>40.6</v>
      </c>
      <c r="AE76" s="3">
        <v>17.3</v>
      </c>
      <c r="AF76" s="3"/>
      <c r="AG76" s="3"/>
      <c r="AH76" s="3"/>
      <c r="AI76" s="3"/>
      <c r="AJ76" s="3">
        <v>29.9</v>
      </c>
      <c r="AK76" s="3">
        <v>12.3</v>
      </c>
      <c r="AL76" s="3">
        <v>34.9</v>
      </c>
      <c r="AM76" s="3">
        <v>13.4</v>
      </c>
    </row>
    <row r="77" spans="1:39">
      <c r="A77" s="17">
        <v>1924</v>
      </c>
      <c r="B77" s="3">
        <v>42.2</v>
      </c>
      <c r="C77" s="3">
        <v>25.1</v>
      </c>
      <c r="D77" s="3">
        <v>45.6</v>
      </c>
      <c r="E77" s="3">
        <v>24.1</v>
      </c>
      <c r="F77" s="3">
        <v>49.8</v>
      </c>
      <c r="G77" s="3">
        <v>32</v>
      </c>
      <c r="H77" s="3">
        <v>44.9</v>
      </c>
      <c r="I77" s="3">
        <v>23.1</v>
      </c>
      <c r="J77" s="3">
        <v>48.4</v>
      </c>
      <c r="K77" s="3">
        <v>28.7</v>
      </c>
      <c r="L77" s="3">
        <v>44.910400000000003</v>
      </c>
      <c r="M77" s="3">
        <v>26.258800000000001</v>
      </c>
      <c r="N77" s="3"/>
      <c r="O77" s="3"/>
      <c r="P77" s="3"/>
      <c r="Q77" s="3"/>
      <c r="R77" s="3"/>
      <c r="S77" s="3"/>
      <c r="T77" s="3">
        <v>47.5</v>
      </c>
      <c r="U77" s="3">
        <v>31.5</v>
      </c>
      <c r="V77" s="3">
        <v>42.8</v>
      </c>
      <c r="W77" s="3">
        <v>29.9</v>
      </c>
      <c r="X77" s="3">
        <v>33.799999999999997</v>
      </c>
      <c r="Y77" s="3">
        <v>13.5</v>
      </c>
      <c r="Z77" s="3">
        <v>45.8</v>
      </c>
      <c r="AA77" s="3">
        <v>24.9</v>
      </c>
      <c r="AB77" s="3">
        <v>35</v>
      </c>
      <c r="AC77" s="3">
        <v>17.600000000000001</v>
      </c>
      <c r="AD77" s="3">
        <v>40.5</v>
      </c>
      <c r="AE77" s="3">
        <v>17.2</v>
      </c>
      <c r="AF77" s="3"/>
      <c r="AG77" s="3"/>
      <c r="AH77" s="3"/>
      <c r="AI77" s="3"/>
      <c r="AJ77" s="3">
        <v>29.6</v>
      </c>
      <c r="AK77" s="3">
        <v>12.1</v>
      </c>
      <c r="AL77" s="3">
        <v>34.9</v>
      </c>
      <c r="AM77" s="3">
        <v>13.4</v>
      </c>
    </row>
    <row r="78" spans="1:39">
      <c r="A78" s="17">
        <v>1925</v>
      </c>
      <c r="B78" s="3">
        <v>43.1</v>
      </c>
      <c r="C78" s="3">
        <v>25.2</v>
      </c>
      <c r="D78" s="3">
        <v>46.1</v>
      </c>
      <c r="E78" s="3">
        <v>24.1</v>
      </c>
      <c r="F78" s="3">
        <v>49.8</v>
      </c>
      <c r="G78" s="3">
        <v>32.4</v>
      </c>
      <c r="H78" s="3">
        <v>45.1</v>
      </c>
      <c r="I78" s="3">
        <v>22.7</v>
      </c>
      <c r="J78" s="3">
        <v>48.8</v>
      </c>
      <c r="K78" s="3">
        <v>28.8</v>
      </c>
      <c r="L78" s="3">
        <v>44.892899999999997</v>
      </c>
      <c r="M78" s="3">
        <v>26.229500000000002</v>
      </c>
      <c r="N78" s="3"/>
      <c r="O78" s="3"/>
      <c r="P78" s="3"/>
      <c r="Q78" s="3"/>
      <c r="R78" s="3"/>
      <c r="S78" s="3"/>
      <c r="T78" s="3">
        <v>47.3</v>
      </c>
      <c r="U78" s="3">
        <v>32.9</v>
      </c>
      <c r="V78" s="3">
        <v>43.7</v>
      </c>
      <c r="W78" s="3">
        <v>28.4</v>
      </c>
      <c r="X78" s="3">
        <v>33.4</v>
      </c>
      <c r="Y78" s="3">
        <v>13.5</v>
      </c>
      <c r="Z78" s="3">
        <v>45.1</v>
      </c>
      <c r="AA78" s="3">
        <v>25.7</v>
      </c>
      <c r="AB78" s="3">
        <v>34.200000000000003</v>
      </c>
      <c r="AC78" s="3">
        <v>16.600000000000001</v>
      </c>
      <c r="AD78" s="3">
        <v>39.9</v>
      </c>
      <c r="AE78" s="3">
        <v>17</v>
      </c>
      <c r="AF78" s="3"/>
      <c r="AG78" s="3"/>
      <c r="AH78" s="3"/>
      <c r="AI78" s="3"/>
      <c r="AJ78" s="3">
        <v>29.4</v>
      </c>
      <c r="AK78" s="3">
        <v>12.1</v>
      </c>
      <c r="AL78" s="3">
        <v>34.799999999999997</v>
      </c>
      <c r="AM78" s="3">
        <v>13.6</v>
      </c>
    </row>
    <row r="79" spans="1:39">
      <c r="A79" s="17">
        <v>1926</v>
      </c>
      <c r="B79" s="3">
        <v>43.5</v>
      </c>
      <c r="C79" s="3">
        <v>25.1</v>
      </c>
      <c r="D79" s="3">
        <v>46.3</v>
      </c>
      <c r="E79" s="3">
        <v>23.9</v>
      </c>
      <c r="F79" s="3">
        <v>49.7</v>
      </c>
      <c r="G79" s="3">
        <v>32.6</v>
      </c>
      <c r="H79" s="3">
        <v>45.1</v>
      </c>
      <c r="I79" s="3">
        <v>22.5</v>
      </c>
      <c r="J79" s="3">
        <v>49.1</v>
      </c>
      <c r="K79" s="3">
        <v>28.7</v>
      </c>
      <c r="L79" s="3">
        <v>44.875900000000001</v>
      </c>
      <c r="M79" s="3">
        <v>26.197800000000001</v>
      </c>
      <c r="N79" s="3"/>
      <c r="O79" s="3"/>
      <c r="P79" s="3"/>
      <c r="Q79" s="3"/>
      <c r="R79" s="3"/>
      <c r="S79" s="3"/>
      <c r="T79" s="3">
        <v>47.2</v>
      </c>
      <c r="U79" s="3">
        <v>33.9</v>
      </c>
      <c r="V79" s="3">
        <v>44.2</v>
      </c>
      <c r="W79" s="3">
        <v>27.2</v>
      </c>
      <c r="X79" s="3">
        <v>33</v>
      </c>
      <c r="Y79" s="3">
        <v>13.4</v>
      </c>
      <c r="Z79" s="3">
        <v>44.5</v>
      </c>
      <c r="AA79" s="3">
        <v>26.3</v>
      </c>
      <c r="AB79" s="3">
        <v>33.4</v>
      </c>
      <c r="AC79" s="3">
        <v>15.8</v>
      </c>
      <c r="AD79" s="3">
        <v>39.4</v>
      </c>
      <c r="AE79" s="3">
        <v>16.8</v>
      </c>
      <c r="AF79" s="3"/>
      <c r="AG79" s="3"/>
      <c r="AH79" s="3"/>
      <c r="AI79" s="3"/>
      <c r="AJ79" s="3">
        <v>29</v>
      </c>
      <c r="AK79" s="3">
        <v>12</v>
      </c>
      <c r="AL79" s="3">
        <v>34.700000000000003</v>
      </c>
      <c r="AM79" s="3">
        <v>13.7</v>
      </c>
    </row>
    <row r="80" spans="1:39">
      <c r="A80" s="17">
        <v>1927</v>
      </c>
      <c r="B80" s="3">
        <v>43.5</v>
      </c>
      <c r="C80" s="3">
        <v>24.8</v>
      </c>
      <c r="D80" s="3">
        <v>46.4</v>
      </c>
      <c r="E80" s="3">
        <v>23.7</v>
      </c>
      <c r="F80" s="3">
        <v>49.4</v>
      </c>
      <c r="G80" s="3">
        <v>32.799999999999997</v>
      </c>
      <c r="H80" s="3">
        <v>45</v>
      </c>
      <c r="I80" s="3">
        <v>22.3</v>
      </c>
      <c r="J80" s="3">
        <v>49.2</v>
      </c>
      <c r="K80" s="3">
        <v>28.4</v>
      </c>
      <c r="L80" s="3">
        <v>44.858800000000002</v>
      </c>
      <c r="M80" s="3">
        <v>26.1614</v>
      </c>
      <c r="N80" s="3"/>
      <c r="O80" s="3"/>
      <c r="P80" s="3"/>
      <c r="Q80" s="3"/>
      <c r="R80" s="3"/>
      <c r="S80" s="3"/>
      <c r="T80" s="3">
        <v>47.1</v>
      </c>
      <c r="U80" s="3">
        <v>34.5</v>
      </c>
      <c r="V80" s="3">
        <v>44.2</v>
      </c>
      <c r="W80" s="3">
        <v>26.2</v>
      </c>
      <c r="X80" s="3">
        <v>32.5</v>
      </c>
      <c r="Y80" s="3">
        <v>13.2</v>
      </c>
      <c r="Z80" s="3">
        <v>44.1</v>
      </c>
      <c r="AA80" s="3">
        <v>26.8</v>
      </c>
      <c r="AB80" s="3">
        <v>32.799999999999997</v>
      </c>
      <c r="AC80" s="3">
        <v>15.1</v>
      </c>
      <c r="AD80" s="3">
        <v>39</v>
      </c>
      <c r="AE80" s="3">
        <v>16.600000000000001</v>
      </c>
      <c r="AF80" s="3"/>
      <c r="AG80" s="3"/>
      <c r="AH80" s="3"/>
      <c r="AI80" s="3"/>
      <c r="AJ80" s="3">
        <v>28.7</v>
      </c>
      <c r="AK80" s="3">
        <v>11.9</v>
      </c>
      <c r="AL80" s="3">
        <v>34.4</v>
      </c>
      <c r="AM80" s="3">
        <v>13.6</v>
      </c>
    </row>
    <row r="81" spans="1:39">
      <c r="A81" s="17">
        <v>1928</v>
      </c>
      <c r="B81" s="3">
        <v>43.1</v>
      </c>
      <c r="C81" s="3">
        <v>24.3</v>
      </c>
      <c r="D81" s="3">
        <v>46.3</v>
      </c>
      <c r="E81" s="3">
        <v>23.4</v>
      </c>
      <c r="F81" s="3">
        <v>48.9</v>
      </c>
      <c r="G81" s="3">
        <v>32.700000000000003</v>
      </c>
      <c r="H81" s="3">
        <v>44.8</v>
      </c>
      <c r="I81" s="3">
        <v>22.3</v>
      </c>
      <c r="J81" s="3">
        <v>49.2</v>
      </c>
      <c r="K81" s="3">
        <v>27.9</v>
      </c>
      <c r="L81" s="3">
        <v>44.840899999999998</v>
      </c>
      <c r="M81" s="3">
        <v>26.117899999999999</v>
      </c>
      <c r="N81" s="3"/>
      <c r="O81" s="3"/>
      <c r="P81" s="3"/>
      <c r="Q81" s="3"/>
      <c r="R81" s="3"/>
      <c r="S81" s="3"/>
      <c r="T81" s="3">
        <v>47</v>
      </c>
      <c r="U81" s="3">
        <v>34.700000000000003</v>
      </c>
      <c r="V81" s="3">
        <v>43.8</v>
      </c>
      <c r="W81" s="3">
        <v>25.5</v>
      </c>
      <c r="X81" s="3">
        <v>31.9</v>
      </c>
      <c r="Y81" s="3">
        <v>12.9</v>
      </c>
      <c r="Z81" s="3">
        <v>43.9</v>
      </c>
      <c r="AA81" s="3">
        <v>27.2</v>
      </c>
      <c r="AB81" s="3">
        <v>32.299999999999997</v>
      </c>
      <c r="AC81" s="3">
        <v>14.5</v>
      </c>
      <c r="AD81" s="3">
        <v>38.6</v>
      </c>
      <c r="AE81" s="3">
        <v>16.399999999999999</v>
      </c>
      <c r="AF81" s="3"/>
      <c r="AG81" s="3"/>
      <c r="AH81" s="3"/>
      <c r="AI81" s="3"/>
      <c r="AJ81" s="3">
        <v>28.2</v>
      </c>
      <c r="AK81" s="3">
        <v>11.8</v>
      </c>
      <c r="AL81" s="3">
        <v>33.9</v>
      </c>
      <c r="AM81" s="3">
        <v>13.4</v>
      </c>
    </row>
    <row r="82" spans="1:39">
      <c r="A82" s="17">
        <v>1929</v>
      </c>
      <c r="B82" s="3">
        <v>42.3</v>
      </c>
      <c r="C82" s="3">
        <v>23.7</v>
      </c>
      <c r="D82" s="3">
        <v>45.9</v>
      </c>
      <c r="E82" s="3">
        <v>23</v>
      </c>
      <c r="F82" s="3">
        <v>48.3</v>
      </c>
      <c r="G82" s="3">
        <v>32.5</v>
      </c>
      <c r="H82" s="3">
        <v>44.5</v>
      </c>
      <c r="I82" s="3">
        <v>22.3</v>
      </c>
      <c r="J82" s="3">
        <v>49.1</v>
      </c>
      <c r="K82" s="3">
        <v>27.3</v>
      </c>
      <c r="L82" s="3">
        <v>44.8215</v>
      </c>
      <c r="M82" s="3">
        <v>26.064900000000002</v>
      </c>
      <c r="N82" s="3"/>
      <c r="O82" s="3"/>
      <c r="P82" s="3"/>
      <c r="Q82" s="3"/>
      <c r="R82" s="3"/>
      <c r="S82" s="3"/>
      <c r="T82" s="3">
        <v>46.9</v>
      </c>
      <c r="U82" s="3">
        <v>34.6</v>
      </c>
      <c r="V82" s="3">
        <v>43.1</v>
      </c>
      <c r="W82" s="3">
        <v>25</v>
      </c>
      <c r="X82" s="3">
        <v>31.2</v>
      </c>
      <c r="Y82" s="3">
        <v>12.5</v>
      </c>
      <c r="Z82" s="3">
        <v>43.9</v>
      </c>
      <c r="AA82" s="3">
        <v>27.4</v>
      </c>
      <c r="AB82" s="3">
        <v>32</v>
      </c>
      <c r="AC82" s="3">
        <v>14.1</v>
      </c>
      <c r="AD82" s="3">
        <v>38.200000000000003</v>
      </c>
      <c r="AE82" s="3">
        <v>16.2</v>
      </c>
      <c r="AF82" s="3"/>
      <c r="AG82" s="3"/>
      <c r="AH82" s="3"/>
      <c r="AI82" s="3"/>
      <c r="AJ82" s="3">
        <v>27.7</v>
      </c>
      <c r="AK82" s="3">
        <v>11.7</v>
      </c>
      <c r="AL82" s="3">
        <v>33.299999999999997</v>
      </c>
      <c r="AM82" s="3">
        <v>13.1</v>
      </c>
    </row>
    <row r="83" spans="1:39">
      <c r="A83" s="17">
        <v>1930</v>
      </c>
      <c r="B83" s="3">
        <v>41.1</v>
      </c>
      <c r="C83" s="3">
        <v>22.9</v>
      </c>
      <c r="D83" s="3">
        <v>45.4</v>
      </c>
      <c r="E83" s="3">
        <v>22.5</v>
      </c>
      <c r="F83" s="3">
        <v>47.5</v>
      </c>
      <c r="G83" s="3">
        <v>32.200000000000003</v>
      </c>
      <c r="H83" s="3">
        <v>44</v>
      </c>
      <c r="I83" s="3">
        <v>22.5</v>
      </c>
      <c r="J83" s="3">
        <v>48.9</v>
      </c>
      <c r="K83" s="3">
        <v>26.5</v>
      </c>
      <c r="L83" s="3">
        <v>44.8</v>
      </c>
      <c r="M83" s="3">
        <v>26</v>
      </c>
      <c r="N83" s="3"/>
      <c r="O83" s="3"/>
      <c r="P83" s="3"/>
      <c r="Q83" s="3"/>
      <c r="R83" s="3"/>
      <c r="S83" s="3"/>
      <c r="T83" s="3">
        <v>46.8</v>
      </c>
      <c r="U83" s="3">
        <v>34</v>
      </c>
      <c r="V83" s="3">
        <v>41.9</v>
      </c>
      <c r="W83" s="3">
        <v>24.7</v>
      </c>
      <c r="X83" s="3">
        <v>30.5</v>
      </c>
      <c r="Y83" s="3">
        <v>12</v>
      </c>
      <c r="Z83" s="3">
        <v>44.1</v>
      </c>
      <c r="AA83" s="3">
        <v>27.4</v>
      </c>
      <c r="AB83" s="3">
        <v>31.7</v>
      </c>
      <c r="AC83" s="3">
        <v>13.7</v>
      </c>
      <c r="AD83" s="3">
        <v>37.799999999999997</v>
      </c>
      <c r="AE83" s="3">
        <v>16</v>
      </c>
      <c r="AF83" s="3"/>
      <c r="AG83" s="3"/>
      <c r="AH83" s="3"/>
      <c r="AI83" s="3"/>
      <c r="AJ83" s="3">
        <v>27.2</v>
      </c>
      <c r="AK83" s="3">
        <v>11.7</v>
      </c>
      <c r="AL83" s="3">
        <v>32.6</v>
      </c>
      <c r="AM83" s="3">
        <v>12.6</v>
      </c>
    </row>
    <row r="84" spans="1:39">
      <c r="A84" s="17">
        <v>1931</v>
      </c>
      <c r="B84" s="3">
        <v>40.200000000000003</v>
      </c>
      <c r="C84" s="3">
        <v>22.2</v>
      </c>
      <c r="D84" s="3">
        <v>45</v>
      </c>
      <c r="E84" s="3">
        <v>22</v>
      </c>
      <c r="F84" s="3">
        <v>46.8</v>
      </c>
      <c r="G84" s="3">
        <v>31.9</v>
      </c>
      <c r="H84" s="3">
        <v>43.5</v>
      </c>
      <c r="I84" s="3">
        <v>22.6</v>
      </c>
      <c r="J84" s="3">
        <v>48.6</v>
      </c>
      <c r="K84" s="3">
        <v>25.9</v>
      </c>
      <c r="L84" s="3">
        <v>44.777700000000003</v>
      </c>
      <c r="M84" s="3">
        <v>25.900700000000001</v>
      </c>
      <c r="N84" s="3"/>
      <c r="O84" s="3"/>
      <c r="P84" s="3"/>
      <c r="Q84" s="3"/>
      <c r="R84" s="3"/>
      <c r="S84" s="3"/>
      <c r="T84" s="3">
        <v>46.7</v>
      </c>
      <c r="U84" s="3">
        <v>33.4</v>
      </c>
      <c r="V84" s="3">
        <v>40.9</v>
      </c>
      <c r="W84" s="3">
        <v>24.5</v>
      </c>
      <c r="X84" s="3">
        <v>29.7</v>
      </c>
      <c r="Y84" s="3">
        <v>11.7</v>
      </c>
      <c r="Z84" s="3">
        <v>44.2</v>
      </c>
      <c r="AA84" s="3">
        <v>27.3</v>
      </c>
      <c r="AB84" s="3">
        <v>31.5</v>
      </c>
      <c r="AC84" s="3">
        <v>13.4</v>
      </c>
      <c r="AD84" s="3">
        <v>37.5</v>
      </c>
      <c r="AE84" s="3">
        <v>15.7</v>
      </c>
      <c r="AF84" s="3"/>
      <c r="AG84" s="3"/>
      <c r="AH84" s="3"/>
      <c r="AI84" s="3"/>
      <c r="AJ84" s="3">
        <v>26.6</v>
      </c>
      <c r="AK84" s="3">
        <v>11.6</v>
      </c>
      <c r="AL84" s="3">
        <v>31.8</v>
      </c>
      <c r="AM84" s="3">
        <v>12.3</v>
      </c>
    </row>
    <row r="85" spans="1:39">
      <c r="A85" s="17">
        <v>1932</v>
      </c>
      <c r="B85" s="3">
        <v>39.6</v>
      </c>
      <c r="C85" s="3">
        <v>21.8</v>
      </c>
      <c r="D85" s="3">
        <v>44.6</v>
      </c>
      <c r="E85" s="3">
        <v>21.5</v>
      </c>
      <c r="F85" s="3">
        <v>46.2</v>
      </c>
      <c r="G85" s="3">
        <v>31.7</v>
      </c>
      <c r="H85" s="3">
        <v>43.2</v>
      </c>
      <c r="I85" s="3">
        <v>22.6</v>
      </c>
      <c r="J85" s="3">
        <v>48.5</v>
      </c>
      <c r="K85" s="3">
        <v>25.5</v>
      </c>
      <c r="L85" s="3">
        <v>44.756300000000003</v>
      </c>
      <c r="M85" s="3">
        <v>25.748899999999999</v>
      </c>
      <c r="N85" s="3"/>
      <c r="O85" s="3"/>
      <c r="P85" s="3"/>
      <c r="Q85" s="3"/>
      <c r="R85" s="3"/>
      <c r="S85" s="3"/>
      <c r="T85" s="3">
        <v>46.6</v>
      </c>
      <c r="U85" s="3">
        <v>32.799999999999997</v>
      </c>
      <c r="V85" s="3">
        <v>40</v>
      </c>
      <c r="W85" s="3">
        <v>24.4</v>
      </c>
      <c r="X85" s="3">
        <v>28.9</v>
      </c>
      <c r="Y85" s="3">
        <v>11.5</v>
      </c>
      <c r="Z85" s="3">
        <v>44.2</v>
      </c>
      <c r="AA85" s="3">
        <v>26.9</v>
      </c>
      <c r="AB85" s="3">
        <v>31.3</v>
      </c>
      <c r="AC85" s="3">
        <v>13.2</v>
      </c>
      <c r="AD85" s="3">
        <v>37.299999999999997</v>
      </c>
      <c r="AE85" s="3">
        <v>15.2</v>
      </c>
      <c r="AF85" s="3"/>
      <c r="AG85" s="3"/>
      <c r="AH85" s="3"/>
      <c r="AI85" s="3"/>
      <c r="AJ85" s="3">
        <v>25.9</v>
      </c>
      <c r="AK85" s="3">
        <v>11.5</v>
      </c>
      <c r="AL85" s="3">
        <v>31</v>
      </c>
      <c r="AM85" s="3">
        <v>12.1</v>
      </c>
    </row>
    <row r="86" spans="1:39">
      <c r="A86" s="17">
        <v>1933</v>
      </c>
      <c r="B86" s="3">
        <v>39.299999999999997</v>
      </c>
      <c r="C86" s="3">
        <v>21.4</v>
      </c>
      <c r="D86" s="3">
        <v>44.2</v>
      </c>
      <c r="E86" s="3">
        <v>21</v>
      </c>
      <c r="F86" s="3">
        <v>45.6</v>
      </c>
      <c r="G86" s="3">
        <v>31.5</v>
      </c>
      <c r="H86" s="3">
        <v>43</v>
      </c>
      <c r="I86" s="3">
        <v>22.5</v>
      </c>
      <c r="J86" s="3">
        <v>48.3</v>
      </c>
      <c r="K86" s="3">
        <v>25.3</v>
      </c>
      <c r="L86" s="3">
        <v>44.735500000000002</v>
      </c>
      <c r="M86" s="3">
        <v>25.5487</v>
      </c>
      <c r="N86" s="3"/>
      <c r="O86" s="3"/>
      <c r="P86" s="3"/>
      <c r="Q86" s="3"/>
      <c r="R86" s="3"/>
      <c r="S86" s="3"/>
      <c r="T86" s="3">
        <v>46.3</v>
      </c>
      <c r="U86" s="3">
        <v>32.1</v>
      </c>
      <c r="V86" s="3">
        <v>39.4</v>
      </c>
      <c r="W86" s="3">
        <v>24.4</v>
      </c>
      <c r="X86" s="3">
        <v>28.1</v>
      </c>
      <c r="Y86" s="3">
        <v>11.4</v>
      </c>
      <c r="Z86" s="3">
        <v>44.1</v>
      </c>
      <c r="AA86" s="3">
        <v>26.4</v>
      </c>
      <c r="AB86" s="3">
        <v>31.1</v>
      </c>
      <c r="AC86" s="3">
        <v>13.1</v>
      </c>
      <c r="AD86" s="3">
        <v>37.200000000000003</v>
      </c>
      <c r="AE86" s="3">
        <v>14.7</v>
      </c>
      <c r="AF86" s="3"/>
      <c r="AG86" s="3"/>
      <c r="AH86" s="3"/>
      <c r="AI86" s="3"/>
      <c r="AJ86" s="3">
        <v>25.1</v>
      </c>
      <c r="AK86" s="3">
        <v>11.4</v>
      </c>
      <c r="AL86" s="3">
        <v>30.1</v>
      </c>
      <c r="AM86" s="3">
        <v>12</v>
      </c>
    </row>
    <row r="87" spans="1:39">
      <c r="A87" s="17">
        <v>1934</v>
      </c>
      <c r="B87" s="3">
        <v>39.299999999999997</v>
      </c>
      <c r="C87" s="3">
        <v>21.3</v>
      </c>
      <c r="D87" s="3">
        <v>43.9</v>
      </c>
      <c r="E87" s="3">
        <v>20.5</v>
      </c>
      <c r="F87" s="3">
        <v>45.1</v>
      </c>
      <c r="G87" s="3">
        <v>31.3</v>
      </c>
      <c r="H87" s="3">
        <v>42.8</v>
      </c>
      <c r="I87" s="3">
        <v>22.4</v>
      </c>
      <c r="J87" s="3">
        <v>48.2</v>
      </c>
      <c r="K87" s="3">
        <v>25.3</v>
      </c>
      <c r="L87" s="3">
        <v>44.714799999999997</v>
      </c>
      <c r="M87" s="3">
        <v>25.304300000000001</v>
      </c>
      <c r="N87" s="3"/>
      <c r="O87" s="3"/>
      <c r="P87" s="3"/>
      <c r="Q87" s="3"/>
      <c r="R87" s="3"/>
      <c r="S87" s="3"/>
      <c r="T87" s="3">
        <v>46.1</v>
      </c>
      <c r="U87" s="3">
        <v>31.3</v>
      </c>
      <c r="V87" s="3">
        <v>38.9</v>
      </c>
      <c r="W87" s="3">
        <v>24.4</v>
      </c>
      <c r="X87" s="3">
        <v>27.3</v>
      </c>
      <c r="Y87" s="3">
        <v>11.5</v>
      </c>
      <c r="Z87" s="3">
        <v>43.9</v>
      </c>
      <c r="AA87" s="3">
        <v>25.6</v>
      </c>
      <c r="AB87" s="3">
        <v>30.9</v>
      </c>
      <c r="AC87" s="3">
        <v>13</v>
      </c>
      <c r="AD87" s="3">
        <v>37.200000000000003</v>
      </c>
      <c r="AE87" s="3">
        <v>14</v>
      </c>
      <c r="AF87" s="3"/>
      <c r="AG87" s="3"/>
      <c r="AH87" s="3"/>
      <c r="AI87" s="3"/>
      <c r="AJ87" s="3">
        <v>24.3</v>
      </c>
      <c r="AK87" s="3">
        <v>11.4</v>
      </c>
      <c r="AL87" s="3">
        <v>29.1</v>
      </c>
      <c r="AM87" s="3">
        <v>12</v>
      </c>
    </row>
    <row r="88" spans="1:39">
      <c r="A88" s="17">
        <v>1935</v>
      </c>
      <c r="B88" s="3">
        <v>39.700000000000003</v>
      </c>
      <c r="C88" s="3">
        <v>21.3</v>
      </c>
      <c r="D88" s="3">
        <v>43.6</v>
      </c>
      <c r="E88" s="3">
        <v>20</v>
      </c>
      <c r="F88" s="3">
        <v>44.6</v>
      </c>
      <c r="G88" s="3">
        <v>31.3</v>
      </c>
      <c r="H88" s="3">
        <v>42.8</v>
      </c>
      <c r="I88" s="3">
        <v>22.2</v>
      </c>
      <c r="J88" s="3">
        <v>48.2</v>
      </c>
      <c r="K88" s="3">
        <v>25.6</v>
      </c>
      <c r="L88" s="3">
        <v>44.694000000000003</v>
      </c>
      <c r="M88" s="3">
        <v>25.0199</v>
      </c>
      <c r="N88" s="3"/>
      <c r="O88" s="3"/>
      <c r="P88" s="3"/>
      <c r="Q88" s="3"/>
      <c r="R88" s="3"/>
      <c r="S88" s="3"/>
      <c r="T88" s="3">
        <v>45.7</v>
      </c>
      <c r="U88" s="3">
        <v>30.4</v>
      </c>
      <c r="V88" s="3">
        <v>38.6</v>
      </c>
      <c r="W88" s="3">
        <v>24.5</v>
      </c>
      <c r="X88" s="3">
        <v>26.5</v>
      </c>
      <c r="Y88" s="3">
        <v>11.7</v>
      </c>
      <c r="Z88" s="3">
        <v>43.7</v>
      </c>
      <c r="AA88" s="3">
        <v>24.6</v>
      </c>
      <c r="AB88" s="3">
        <v>30.7</v>
      </c>
      <c r="AC88" s="3">
        <v>13</v>
      </c>
      <c r="AD88" s="3">
        <v>37.200000000000003</v>
      </c>
      <c r="AE88" s="3">
        <v>13.2</v>
      </c>
      <c r="AF88" s="3"/>
      <c r="AG88" s="3"/>
      <c r="AH88" s="3"/>
      <c r="AI88" s="3"/>
      <c r="AJ88" s="3">
        <v>23.4</v>
      </c>
      <c r="AK88" s="3">
        <v>11.3</v>
      </c>
      <c r="AL88" s="3">
        <v>28.1</v>
      </c>
      <c r="AM88" s="3">
        <v>12.2</v>
      </c>
    </row>
    <row r="89" spans="1:39">
      <c r="A89" s="17">
        <v>1936</v>
      </c>
      <c r="B89" s="3">
        <v>40</v>
      </c>
      <c r="C89" s="3">
        <v>21.2</v>
      </c>
      <c r="D89" s="3">
        <v>43.4</v>
      </c>
      <c r="E89" s="3">
        <v>19.5</v>
      </c>
      <c r="F89" s="3">
        <v>44.3</v>
      </c>
      <c r="G89" s="3">
        <v>31.1</v>
      </c>
      <c r="H89" s="3">
        <v>42.7</v>
      </c>
      <c r="I89" s="3">
        <v>22</v>
      </c>
      <c r="J89" s="3">
        <v>48</v>
      </c>
      <c r="K89" s="3">
        <v>25.7</v>
      </c>
      <c r="L89" s="3">
        <v>44.672699999999999</v>
      </c>
      <c r="M89" s="3">
        <v>24.6998</v>
      </c>
      <c r="N89" s="3"/>
      <c r="O89" s="3"/>
      <c r="P89" s="3"/>
      <c r="Q89" s="3"/>
      <c r="R89" s="3"/>
      <c r="S89" s="3"/>
      <c r="T89" s="3">
        <v>45.5</v>
      </c>
      <c r="U89" s="3">
        <v>29.8</v>
      </c>
      <c r="V89" s="3">
        <v>38.4</v>
      </c>
      <c r="W89" s="3">
        <v>24.4</v>
      </c>
      <c r="X89" s="3">
        <v>25.9</v>
      </c>
      <c r="Y89" s="3">
        <v>11.7</v>
      </c>
      <c r="Z89" s="3">
        <v>43.5</v>
      </c>
      <c r="AA89" s="3">
        <v>23.9</v>
      </c>
      <c r="AB89" s="3">
        <v>30.7</v>
      </c>
      <c r="AC89" s="3">
        <v>12.9</v>
      </c>
      <c r="AD89" s="3">
        <v>37.4</v>
      </c>
      <c r="AE89" s="3">
        <v>12.7</v>
      </c>
      <c r="AF89" s="3"/>
      <c r="AG89" s="3"/>
      <c r="AH89" s="3"/>
      <c r="AI89" s="3"/>
      <c r="AJ89" s="3">
        <v>22.6</v>
      </c>
      <c r="AK89" s="3">
        <v>11.2</v>
      </c>
      <c r="AL89" s="3">
        <v>27.3</v>
      </c>
      <c r="AM89" s="3">
        <v>12.2</v>
      </c>
    </row>
    <row r="90" spans="1:39">
      <c r="A90" s="17">
        <v>1937</v>
      </c>
      <c r="B90" s="3">
        <v>40.200000000000003</v>
      </c>
      <c r="C90" s="3">
        <v>21.1</v>
      </c>
      <c r="D90" s="3">
        <v>43.3</v>
      </c>
      <c r="E90" s="3">
        <v>19.100000000000001</v>
      </c>
      <c r="F90" s="3">
        <v>44.1</v>
      </c>
      <c r="G90" s="3">
        <v>30.8</v>
      </c>
      <c r="H90" s="3">
        <v>42.6</v>
      </c>
      <c r="I90" s="3">
        <v>21.7</v>
      </c>
      <c r="J90" s="3">
        <v>47.8</v>
      </c>
      <c r="K90" s="3">
        <v>25.7</v>
      </c>
      <c r="L90" s="3">
        <v>44.650500000000001</v>
      </c>
      <c r="M90" s="3">
        <v>24.347999999999999</v>
      </c>
      <c r="N90" s="3"/>
      <c r="O90" s="3"/>
      <c r="P90" s="3"/>
      <c r="Q90" s="3"/>
      <c r="R90" s="3"/>
      <c r="S90" s="3"/>
      <c r="T90" s="3">
        <v>45.3</v>
      </c>
      <c r="U90" s="3">
        <v>29.4</v>
      </c>
      <c r="V90" s="3">
        <v>38.299999999999997</v>
      </c>
      <c r="W90" s="3">
        <v>24</v>
      </c>
      <c r="X90" s="3">
        <v>25.5</v>
      </c>
      <c r="Y90" s="3">
        <v>11.7</v>
      </c>
      <c r="Z90" s="3">
        <v>43.4</v>
      </c>
      <c r="AA90" s="3">
        <v>23.3</v>
      </c>
      <c r="AB90" s="3">
        <v>30.8</v>
      </c>
      <c r="AC90" s="3">
        <v>12.8</v>
      </c>
      <c r="AD90" s="3">
        <v>37.700000000000003</v>
      </c>
      <c r="AE90" s="3">
        <v>12.4</v>
      </c>
      <c r="AF90" s="3"/>
      <c r="AG90" s="3"/>
      <c r="AH90" s="3"/>
      <c r="AI90" s="3"/>
      <c r="AJ90" s="3">
        <v>22.1</v>
      </c>
      <c r="AK90" s="3">
        <v>11.1</v>
      </c>
      <c r="AL90" s="3">
        <v>26.7</v>
      </c>
      <c r="AM90" s="3">
        <v>12.1</v>
      </c>
    </row>
    <row r="91" spans="1:39">
      <c r="A91" s="17">
        <v>1938</v>
      </c>
      <c r="B91" s="3">
        <v>40.5</v>
      </c>
      <c r="C91" s="3">
        <v>21</v>
      </c>
      <c r="D91" s="3">
        <v>43.1</v>
      </c>
      <c r="E91" s="3">
        <v>18.8</v>
      </c>
      <c r="F91" s="3">
        <v>44</v>
      </c>
      <c r="G91" s="3">
        <v>30.4</v>
      </c>
      <c r="H91" s="3">
        <v>42.5</v>
      </c>
      <c r="I91" s="3">
        <v>21.3</v>
      </c>
      <c r="J91" s="3">
        <v>47.5</v>
      </c>
      <c r="K91" s="3">
        <v>25.6</v>
      </c>
      <c r="L91" s="3">
        <v>44.627099999999999</v>
      </c>
      <c r="M91" s="3">
        <v>23.968800000000002</v>
      </c>
      <c r="N91" s="3"/>
      <c r="O91" s="3"/>
      <c r="P91" s="3"/>
      <c r="Q91" s="3"/>
      <c r="R91" s="3"/>
      <c r="S91" s="3"/>
      <c r="T91" s="3">
        <v>45.2</v>
      </c>
      <c r="U91" s="3">
        <v>29.2</v>
      </c>
      <c r="V91" s="3">
        <v>38.299999999999997</v>
      </c>
      <c r="W91" s="3">
        <v>23.4</v>
      </c>
      <c r="X91" s="3">
        <v>25.3</v>
      </c>
      <c r="Y91" s="3">
        <v>11.6</v>
      </c>
      <c r="Z91" s="3">
        <v>43.4</v>
      </c>
      <c r="AA91" s="3">
        <v>23</v>
      </c>
      <c r="AB91" s="3">
        <v>31</v>
      </c>
      <c r="AC91" s="3">
        <v>12.5</v>
      </c>
      <c r="AD91" s="3">
        <v>38.1</v>
      </c>
      <c r="AE91" s="3">
        <v>12.3</v>
      </c>
      <c r="AF91" s="3"/>
      <c r="AG91" s="3"/>
      <c r="AH91" s="3"/>
      <c r="AI91" s="3"/>
      <c r="AJ91" s="3">
        <v>21.8</v>
      </c>
      <c r="AK91" s="3">
        <v>11</v>
      </c>
      <c r="AL91" s="3">
        <v>26.3</v>
      </c>
      <c r="AM91" s="3">
        <v>11.9</v>
      </c>
    </row>
    <row r="92" spans="1:39">
      <c r="A92" s="17">
        <v>1939</v>
      </c>
      <c r="B92" s="3">
        <v>40.700000000000003</v>
      </c>
      <c r="C92" s="3">
        <v>20.9</v>
      </c>
      <c r="D92" s="3">
        <v>43.1</v>
      </c>
      <c r="E92" s="3">
        <v>18.600000000000001</v>
      </c>
      <c r="F92" s="3">
        <v>44</v>
      </c>
      <c r="G92" s="3">
        <v>30</v>
      </c>
      <c r="H92" s="3">
        <v>42.4</v>
      </c>
      <c r="I92" s="3">
        <v>20.9</v>
      </c>
      <c r="J92" s="3">
        <v>47.1</v>
      </c>
      <c r="K92" s="3">
        <v>25.5</v>
      </c>
      <c r="L92" s="3">
        <v>44.6021</v>
      </c>
      <c r="M92" s="3">
        <v>23.566500000000001</v>
      </c>
      <c r="N92" s="3"/>
      <c r="O92" s="3"/>
      <c r="P92" s="3"/>
      <c r="Q92" s="3"/>
      <c r="R92" s="3"/>
      <c r="S92" s="3"/>
      <c r="T92" s="3">
        <v>45.3</v>
      </c>
      <c r="U92" s="3">
        <v>29.3</v>
      </c>
      <c r="V92" s="3">
        <v>38.299999999999997</v>
      </c>
      <c r="W92" s="3">
        <v>22.6</v>
      </c>
      <c r="X92" s="3">
        <v>25.4</v>
      </c>
      <c r="Y92" s="3">
        <v>11.3</v>
      </c>
      <c r="Z92" s="3">
        <v>43.4</v>
      </c>
      <c r="AA92" s="3">
        <v>22.8</v>
      </c>
      <c r="AB92" s="3">
        <v>31.3</v>
      </c>
      <c r="AC92" s="3">
        <v>12.2</v>
      </c>
      <c r="AD92" s="3">
        <v>38.6</v>
      </c>
      <c r="AE92" s="3">
        <v>12.4</v>
      </c>
      <c r="AF92" s="3"/>
      <c r="AG92" s="3"/>
      <c r="AH92" s="3"/>
      <c r="AI92" s="3"/>
      <c r="AJ92" s="3">
        <v>21.6</v>
      </c>
      <c r="AK92" s="3">
        <v>10.9</v>
      </c>
      <c r="AL92" s="3">
        <v>26.1</v>
      </c>
      <c r="AM92" s="3">
        <v>11.6</v>
      </c>
    </row>
    <row r="93" spans="1:39">
      <c r="A93" s="17">
        <v>1940</v>
      </c>
      <c r="B93" s="3">
        <v>40.799999999999997</v>
      </c>
      <c r="C93" s="3">
        <v>20.7</v>
      </c>
      <c r="D93" s="3">
        <v>43</v>
      </c>
      <c r="E93" s="3">
        <v>18.5</v>
      </c>
      <c r="F93" s="3">
        <v>44.2</v>
      </c>
      <c r="G93" s="3">
        <v>29.4</v>
      </c>
      <c r="H93" s="3">
        <v>42.3</v>
      </c>
      <c r="I93" s="3">
        <v>20.5</v>
      </c>
      <c r="J93" s="3">
        <v>46.6</v>
      </c>
      <c r="K93" s="3">
        <v>25.2</v>
      </c>
      <c r="L93" s="3">
        <v>44.575299999999999</v>
      </c>
      <c r="M93" s="3">
        <v>23.145099999999999</v>
      </c>
      <c r="N93" s="3"/>
      <c r="O93" s="3"/>
      <c r="P93" s="3">
        <v>44.4</v>
      </c>
      <c r="Q93" s="3">
        <v>29.8</v>
      </c>
      <c r="R93" s="3"/>
      <c r="S93" s="3"/>
      <c r="T93" s="3">
        <v>45.4</v>
      </c>
      <c r="U93" s="3">
        <v>29.6</v>
      </c>
      <c r="V93" s="3">
        <v>38.5</v>
      </c>
      <c r="W93" s="3">
        <v>21.6</v>
      </c>
      <c r="X93" s="3">
        <v>25.6</v>
      </c>
      <c r="Y93" s="3">
        <v>10.9</v>
      </c>
      <c r="Z93" s="3">
        <v>43.5</v>
      </c>
      <c r="AA93" s="3">
        <v>22.8</v>
      </c>
      <c r="AB93" s="3">
        <v>31.8</v>
      </c>
      <c r="AC93" s="3">
        <v>11.8</v>
      </c>
      <c r="AD93" s="3">
        <v>39.200000000000003</v>
      </c>
      <c r="AE93" s="3">
        <v>12.7</v>
      </c>
      <c r="AF93" s="3"/>
      <c r="AG93" s="3"/>
      <c r="AH93" s="3"/>
      <c r="AI93" s="3"/>
      <c r="AJ93" s="3">
        <v>21.7</v>
      </c>
      <c r="AK93" s="3">
        <v>10.7</v>
      </c>
      <c r="AL93" s="3">
        <v>26.1</v>
      </c>
      <c r="AM93" s="3">
        <v>11.1</v>
      </c>
    </row>
    <row r="94" spans="1:39">
      <c r="A94" s="17">
        <v>1941</v>
      </c>
      <c r="B94" s="3">
        <v>41.1</v>
      </c>
      <c r="C94" s="3">
        <v>20.399999999999999</v>
      </c>
      <c r="D94" s="3">
        <v>42.9</v>
      </c>
      <c r="E94" s="3">
        <v>18.2</v>
      </c>
      <c r="F94" s="3">
        <v>44.5</v>
      </c>
      <c r="G94" s="3">
        <v>28.9</v>
      </c>
      <c r="H94" s="3">
        <v>42.3</v>
      </c>
      <c r="I94" s="3">
        <v>20.2</v>
      </c>
      <c r="J94" s="3">
        <v>46.2</v>
      </c>
      <c r="K94" s="3">
        <v>24.8</v>
      </c>
      <c r="L94" s="3">
        <v>44.546199999999999</v>
      </c>
      <c r="M94" s="3">
        <v>22.7089</v>
      </c>
      <c r="N94" s="3"/>
      <c r="O94" s="3"/>
      <c r="P94" s="3">
        <v>44.4</v>
      </c>
      <c r="Q94" s="3">
        <v>29.5</v>
      </c>
      <c r="R94" s="3"/>
      <c r="S94" s="3"/>
      <c r="T94" s="3">
        <v>45.4</v>
      </c>
      <c r="U94" s="3">
        <v>29.4</v>
      </c>
      <c r="V94" s="3">
        <v>38.5</v>
      </c>
      <c r="W94" s="3">
        <v>20.7</v>
      </c>
      <c r="X94" s="3">
        <v>25.8</v>
      </c>
      <c r="Y94" s="3">
        <v>10.6</v>
      </c>
      <c r="Z94" s="3">
        <v>43.7</v>
      </c>
      <c r="AA94" s="3">
        <v>22.5</v>
      </c>
      <c r="AB94" s="3">
        <v>32.1</v>
      </c>
      <c r="AC94" s="3">
        <v>11.4</v>
      </c>
      <c r="AD94" s="3">
        <v>39.6</v>
      </c>
      <c r="AE94" s="3">
        <v>12.9</v>
      </c>
      <c r="AF94" s="3"/>
      <c r="AG94" s="3"/>
      <c r="AH94" s="3"/>
      <c r="AI94" s="3"/>
      <c r="AJ94" s="3">
        <v>21.7</v>
      </c>
      <c r="AK94" s="3">
        <v>10.5</v>
      </c>
      <c r="AL94" s="3">
        <v>26.1</v>
      </c>
      <c r="AM94" s="3">
        <v>10.8</v>
      </c>
    </row>
    <row r="95" spans="1:39">
      <c r="A95" s="17">
        <v>1942</v>
      </c>
      <c r="B95" s="3">
        <v>41.4</v>
      </c>
      <c r="C95" s="3">
        <v>20</v>
      </c>
      <c r="D95" s="3">
        <v>42.8</v>
      </c>
      <c r="E95" s="3">
        <v>17.600000000000001</v>
      </c>
      <c r="F95" s="3">
        <v>45</v>
      </c>
      <c r="G95" s="3">
        <v>28.5</v>
      </c>
      <c r="H95" s="3">
        <v>42.3</v>
      </c>
      <c r="I95" s="3">
        <v>20.100000000000001</v>
      </c>
      <c r="J95" s="3">
        <v>45.9</v>
      </c>
      <c r="K95" s="3">
        <v>24.2</v>
      </c>
      <c r="L95" s="3">
        <v>44.514400000000002</v>
      </c>
      <c r="M95" s="3">
        <v>22.2621</v>
      </c>
      <c r="N95" s="3"/>
      <c r="O95" s="3"/>
      <c r="P95" s="3">
        <v>44.5</v>
      </c>
      <c r="Q95" s="3">
        <v>29.1</v>
      </c>
      <c r="R95" s="3"/>
      <c r="S95" s="3"/>
      <c r="T95" s="3">
        <v>45.3</v>
      </c>
      <c r="U95" s="3">
        <v>28.9</v>
      </c>
      <c r="V95" s="3">
        <v>38.4</v>
      </c>
      <c r="W95" s="3">
        <v>20</v>
      </c>
      <c r="X95" s="3">
        <v>25.8</v>
      </c>
      <c r="Y95" s="3">
        <v>10.4</v>
      </c>
      <c r="Z95" s="3">
        <v>43.8</v>
      </c>
      <c r="AA95" s="3">
        <v>22</v>
      </c>
      <c r="AB95" s="3">
        <v>32.1</v>
      </c>
      <c r="AC95" s="3">
        <v>11</v>
      </c>
      <c r="AD95" s="3">
        <v>39.700000000000003</v>
      </c>
      <c r="AE95" s="3">
        <v>12.9</v>
      </c>
      <c r="AF95" s="3"/>
      <c r="AG95" s="3"/>
      <c r="AH95" s="3"/>
      <c r="AI95" s="3"/>
      <c r="AJ95" s="3">
        <v>21.6</v>
      </c>
      <c r="AK95" s="3">
        <v>10.3</v>
      </c>
      <c r="AL95" s="3">
        <v>26.1</v>
      </c>
      <c r="AM95" s="3">
        <v>10.4</v>
      </c>
    </row>
    <row r="96" spans="1:39">
      <c r="A96" s="17">
        <v>1943</v>
      </c>
      <c r="B96" s="3">
        <v>41.8</v>
      </c>
      <c r="C96" s="3">
        <v>19.399999999999999</v>
      </c>
      <c r="D96" s="3">
        <v>42.7</v>
      </c>
      <c r="E96" s="3">
        <v>16.899999999999999</v>
      </c>
      <c r="F96" s="3">
        <v>45.7</v>
      </c>
      <c r="G96" s="3">
        <v>28.1</v>
      </c>
      <c r="H96" s="3">
        <v>42.4</v>
      </c>
      <c r="I96" s="3">
        <v>20.2</v>
      </c>
      <c r="J96" s="3">
        <v>45.7</v>
      </c>
      <c r="K96" s="3">
        <v>23.4</v>
      </c>
      <c r="L96" s="3">
        <v>44.479700000000001</v>
      </c>
      <c r="M96" s="3">
        <v>21.808900000000001</v>
      </c>
      <c r="N96" s="3"/>
      <c r="O96" s="3"/>
      <c r="P96" s="3">
        <v>44.5</v>
      </c>
      <c r="Q96" s="3">
        <v>28.3</v>
      </c>
      <c r="R96" s="3"/>
      <c r="S96" s="3"/>
      <c r="T96" s="3">
        <v>45.1</v>
      </c>
      <c r="U96" s="3">
        <v>28</v>
      </c>
      <c r="V96" s="3">
        <v>38.200000000000003</v>
      </c>
      <c r="W96" s="3">
        <v>19.399999999999999</v>
      </c>
      <c r="X96" s="3">
        <v>25.7</v>
      </c>
      <c r="Y96" s="3">
        <v>10.1</v>
      </c>
      <c r="Z96" s="3">
        <v>43.9</v>
      </c>
      <c r="AA96" s="3">
        <v>21.4</v>
      </c>
      <c r="AB96" s="3">
        <v>31.9</v>
      </c>
      <c r="AC96" s="3">
        <v>10.5</v>
      </c>
      <c r="AD96" s="3">
        <v>39.700000000000003</v>
      </c>
      <c r="AE96" s="3">
        <v>12.7</v>
      </c>
      <c r="AF96" s="3"/>
      <c r="AG96" s="3"/>
      <c r="AH96" s="3"/>
      <c r="AI96" s="3"/>
      <c r="AJ96" s="3">
        <v>21.6</v>
      </c>
      <c r="AK96" s="3">
        <v>10.1</v>
      </c>
      <c r="AL96" s="3">
        <v>26.1</v>
      </c>
      <c r="AM96" s="3">
        <v>10.199999999999999</v>
      </c>
    </row>
    <row r="97" spans="1:39">
      <c r="A97" s="17">
        <v>1944</v>
      </c>
      <c r="B97" s="3">
        <v>42.3</v>
      </c>
      <c r="C97" s="3">
        <v>18.7</v>
      </c>
      <c r="D97" s="3">
        <v>42.5</v>
      </c>
      <c r="E97" s="3">
        <v>16</v>
      </c>
      <c r="F97" s="3">
        <v>46.5</v>
      </c>
      <c r="G97" s="3">
        <v>27.7</v>
      </c>
      <c r="H97" s="3">
        <v>42.7</v>
      </c>
      <c r="I97" s="3">
        <v>20.399999999999999</v>
      </c>
      <c r="J97" s="3">
        <v>45.7</v>
      </c>
      <c r="K97" s="3">
        <v>22.6</v>
      </c>
      <c r="L97" s="3">
        <v>44.441699999999997</v>
      </c>
      <c r="M97" s="3">
        <v>21.3535</v>
      </c>
      <c r="N97" s="3"/>
      <c r="O97" s="3"/>
      <c r="P97" s="3">
        <v>44.6</v>
      </c>
      <c r="Q97" s="3">
        <v>27.4</v>
      </c>
      <c r="R97" s="3"/>
      <c r="S97" s="3"/>
      <c r="T97" s="3">
        <v>44.8</v>
      </c>
      <c r="U97" s="3">
        <v>26.7</v>
      </c>
      <c r="V97" s="3">
        <v>37.9</v>
      </c>
      <c r="W97" s="3">
        <v>19</v>
      </c>
      <c r="X97" s="3">
        <v>25.6</v>
      </c>
      <c r="Y97" s="3">
        <v>10</v>
      </c>
      <c r="Z97" s="3">
        <v>44.1</v>
      </c>
      <c r="AA97" s="3">
        <v>20.5</v>
      </c>
      <c r="AB97" s="3">
        <v>31.5</v>
      </c>
      <c r="AC97" s="3">
        <v>9.9</v>
      </c>
      <c r="AD97" s="3">
        <v>39.4</v>
      </c>
      <c r="AE97" s="3">
        <v>12.3</v>
      </c>
      <c r="AF97" s="3"/>
      <c r="AG97" s="3"/>
      <c r="AH97" s="3"/>
      <c r="AI97" s="3"/>
      <c r="AJ97" s="3">
        <v>21.4</v>
      </c>
      <c r="AK97" s="3">
        <v>9.8000000000000007</v>
      </c>
      <c r="AL97" s="3">
        <v>26.2</v>
      </c>
      <c r="AM97" s="3">
        <v>10</v>
      </c>
    </row>
    <row r="98" spans="1:39">
      <c r="A98" s="17">
        <v>1945</v>
      </c>
      <c r="B98" s="3">
        <v>42.9</v>
      </c>
      <c r="C98" s="3">
        <v>17.8</v>
      </c>
      <c r="D98" s="3">
        <v>42.3</v>
      </c>
      <c r="E98" s="3">
        <v>14.9</v>
      </c>
      <c r="F98" s="3">
        <v>47.5</v>
      </c>
      <c r="G98" s="3">
        <v>27.4</v>
      </c>
      <c r="H98" s="3">
        <v>43</v>
      </c>
      <c r="I98" s="3">
        <v>20.9</v>
      </c>
      <c r="J98" s="3">
        <v>45.7</v>
      </c>
      <c r="K98" s="3">
        <v>21.5</v>
      </c>
      <c r="L98" s="3">
        <v>44.4</v>
      </c>
      <c r="M98" s="3">
        <v>20.9</v>
      </c>
      <c r="N98" s="3"/>
      <c r="O98" s="3"/>
      <c r="P98" s="3">
        <v>44.7</v>
      </c>
      <c r="Q98" s="3">
        <v>26.2</v>
      </c>
      <c r="R98" s="3"/>
      <c r="S98" s="3"/>
      <c r="T98" s="3">
        <v>44.4</v>
      </c>
      <c r="U98" s="3">
        <v>25</v>
      </c>
      <c r="V98" s="3">
        <v>37.5</v>
      </c>
      <c r="W98" s="3">
        <v>18.7</v>
      </c>
      <c r="X98" s="3">
        <v>25.3</v>
      </c>
      <c r="Y98" s="3">
        <v>9.9</v>
      </c>
      <c r="Z98" s="3">
        <v>44.2</v>
      </c>
      <c r="AA98" s="3">
        <v>19.3</v>
      </c>
      <c r="AB98" s="3">
        <v>30.8</v>
      </c>
      <c r="AC98" s="3">
        <v>9.4</v>
      </c>
      <c r="AD98" s="3">
        <v>38.9</v>
      </c>
      <c r="AE98" s="3">
        <v>11.8</v>
      </c>
      <c r="AF98" s="3"/>
      <c r="AG98" s="3"/>
      <c r="AH98" s="3"/>
      <c r="AI98" s="3"/>
      <c r="AJ98" s="3">
        <v>21.3</v>
      </c>
      <c r="AK98" s="3">
        <v>9.6</v>
      </c>
      <c r="AL98" s="3">
        <v>26.3</v>
      </c>
      <c r="AM98" s="3">
        <v>9.9</v>
      </c>
    </row>
    <row r="99" spans="1:39">
      <c r="A99" s="17">
        <v>1946</v>
      </c>
      <c r="B99" s="3">
        <v>43.3</v>
      </c>
      <c r="C99" s="3">
        <v>17</v>
      </c>
      <c r="D99" s="3">
        <v>42.3</v>
      </c>
      <c r="E99" s="3">
        <v>13.9</v>
      </c>
      <c r="F99" s="3">
        <v>48.4</v>
      </c>
      <c r="G99" s="3">
        <v>27</v>
      </c>
      <c r="H99" s="3">
        <v>43.2</v>
      </c>
      <c r="I99" s="3">
        <v>21</v>
      </c>
      <c r="J99" s="3">
        <v>45.8</v>
      </c>
      <c r="K99" s="3">
        <v>20.6</v>
      </c>
      <c r="L99" s="3">
        <v>44.348100000000002</v>
      </c>
      <c r="M99" s="3">
        <v>20.3948</v>
      </c>
      <c r="N99" s="3"/>
      <c r="O99" s="3"/>
      <c r="P99" s="3">
        <v>44.8</v>
      </c>
      <c r="Q99" s="3">
        <v>25.3</v>
      </c>
      <c r="R99" s="3"/>
      <c r="S99" s="3"/>
      <c r="T99" s="3">
        <v>44.3</v>
      </c>
      <c r="U99" s="3">
        <v>23.7</v>
      </c>
      <c r="V99" s="3">
        <v>37.1</v>
      </c>
      <c r="W99" s="3">
        <v>18.3</v>
      </c>
      <c r="X99" s="3">
        <v>25.2</v>
      </c>
      <c r="Y99" s="3">
        <v>9.8000000000000007</v>
      </c>
      <c r="Z99" s="3">
        <v>44.4</v>
      </c>
      <c r="AA99" s="3">
        <v>18.399999999999999</v>
      </c>
      <c r="AB99" s="3">
        <v>30.3</v>
      </c>
      <c r="AC99" s="3">
        <v>8.9</v>
      </c>
      <c r="AD99" s="3">
        <v>38.5</v>
      </c>
      <c r="AE99" s="3">
        <v>11.3</v>
      </c>
      <c r="AF99" s="3"/>
      <c r="AG99" s="3"/>
      <c r="AH99" s="3"/>
      <c r="AI99" s="3"/>
      <c r="AJ99" s="3">
        <v>21.1</v>
      </c>
      <c r="AK99" s="3">
        <v>9.3000000000000007</v>
      </c>
      <c r="AL99" s="3">
        <v>26.4</v>
      </c>
      <c r="AM99" s="3">
        <v>9.8000000000000007</v>
      </c>
    </row>
    <row r="100" spans="1:39">
      <c r="A100" s="17">
        <v>1947</v>
      </c>
      <c r="B100" s="3">
        <v>43.7</v>
      </c>
      <c r="C100" s="3">
        <v>16.2</v>
      </c>
      <c r="D100" s="3">
        <v>42.5</v>
      </c>
      <c r="E100" s="3">
        <v>13.1</v>
      </c>
      <c r="F100" s="3">
        <v>49.2</v>
      </c>
      <c r="G100" s="3">
        <v>26.6</v>
      </c>
      <c r="H100" s="3">
        <v>43.4</v>
      </c>
      <c r="I100" s="3">
        <v>21</v>
      </c>
      <c r="J100" s="3">
        <v>45.9</v>
      </c>
      <c r="K100" s="3">
        <v>19.899999999999999</v>
      </c>
      <c r="L100" s="3">
        <v>44.28</v>
      </c>
      <c r="M100" s="3">
        <v>19.7958</v>
      </c>
      <c r="N100" s="3"/>
      <c r="O100" s="3"/>
      <c r="P100" s="3">
        <v>44.9</v>
      </c>
      <c r="Q100" s="3">
        <v>24.5</v>
      </c>
      <c r="R100" s="3"/>
      <c r="S100" s="3"/>
      <c r="T100" s="3">
        <v>44.5</v>
      </c>
      <c r="U100" s="3">
        <v>22.6</v>
      </c>
      <c r="V100" s="3">
        <v>36.9</v>
      </c>
      <c r="W100" s="3">
        <v>17.7</v>
      </c>
      <c r="X100" s="3">
        <v>25.1</v>
      </c>
      <c r="Y100" s="3">
        <v>9.6</v>
      </c>
      <c r="Z100" s="3">
        <v>44.5</v>
      </c>
      <c r="AA100" s="3">
        <v>17.7</v>
      </c>
      <c r="AB100" s="3">
        <v>29.9</v>
      </c>
      <c r="AC100" s="3">
        <v>8.6</v>
      </c>
      <c r="AD100" s="3">
        <v>38.200000000000003</v>
      </c>
      <c r="AE100" s="3">
        <v>10.8</v>
      </c>
      <c r="AF100" s="3"/>
      <c r="AG100" s="3"/>
      <c r="AH100" s="3"/>
      <c r="AI100" s="3"/>
      <c r="AJ100" s="3">
        <v>21.1</v>
      </c>
      <c r="AK100" s="3">
        <v>9.1</v>
      </c>
      <c r="AL100" s="3">
        <v>26.4</v>
      </c>
      <c r="AM100" s="3">
        <v>9.6</v>
      </c>
    </row>
    <row r="101" spans="1:39">
      <c r="A101" s="17">
        <v>1948</v>
      </c>
      <c r="B101" s="3">
        <v>43.9</v>
      </c>
      <c r="C101" s="3">
        <v>15.3</v>
      </c>
      <c r="D101" s="3">
        <v>42.9</v>
      </c>
      <c r="E101" s="3">
        <v>12.4</v>
      </c>
      <c r="F101" s="3">
        <v>49.9</v>
      </c>
      <c r="G101" s="3">
        <v>26.1</v>
      </c>
      <c r="H101" s="3">
        <v>43.6</v>
      </c>
      <c r="I101" s="3">
        <v>20.8</v>
      </c>
      <c r="J101" s="3">
        <v>46</v>
      </c>
      <c r="K101" s="3">
        <v>19.3</v>
      </c>
      <c r="L101" s="3">
        <v>44.195999999999998</v>
      </c>
      <c r="M101" s="3">
        <v>19.124300000000002</v>
      </c>
      <c r="N101" s="3"/>
      <c r="O101" s="3"/>
      <c r="P101" s="3">
        <v>45</v>
      </c>
      <c r="Q101" s="3">
        <v>24</v>
      </c>
      <c r="R101" s="3"/>
      <c r="S101" s="3"/>
      <c r="T101" s="3">
        <v>45</v>
      </c>
      <c r="U101" s="3">
        <v>21.8</v>
      </c>
      <c r="V101" s="3">
        <v>36.799999999999997</v>
      </c>
      <c r="W101" s="3">
        <v>16.899999999999999</v>
      </c>
      <c r="X101" s="3">
        <v>25.1</v>
      </c>
      <c r="Y101" s="3">
        <v>9.5</v>
      </c>
      <c r="Z101" s="3">
        <v>44.6</v>
      </c>
      <c r="AA101" s="3">
        <v>17.100000000000001</v>
      </c>
      <c r="AB101" s="3">
        <v>29.6</v>
      </c>
      <c r="AC101" s="3">
        <v>8.4</v>
      </c>
      <c r="AD101" s="3">
        <v>38</v>
      </c>
      <c r="AE101" s="3">
        <v>10.3</v>
      </c>
      <c r="AF101" s="3"/>
      <c r="AG101" s="3"/>
      <c r="AH101" s="3"/>
      <c r="AI101" s="3"/>
      <c r="AJ101" s="3">
        <v>21</v>
      </c>
      <c r="AK101" s="3">
        <v>8.9</v>
      </c>
      <c r="AL101" s="3">
        <v>26.5</v>
      </c>
      <c r="AM101" s="3">
        <v>9.5</v>
      </c>
    </row>
    <row r="102" spans="1:39">
      <c r="A102" s="17">
        <v>1949</v>
      </c>
      <c r="B102" s="3">
        <v>44.1</v>
      </c>
      <c r="C102" s="3">
        <v>14.4</v>
      </c>
      <c r="D102" s="3">
        <v>43.4</v>
      </c>
      <c r="E102" s="3">
        <v>11.9</v>
      </c>
      <c r="F102" s="3">
        <v>50.4</v>
      </c>
      <c r="G102" s="3">
        <v>25.5</v>
      </c>
      <c r="H102" s="3">
        <v>43.7</v>
      </c>
      <c r="I102" s="3">
        <v>20.3</v>
      </c>
      <c r="J102" s="3">
        <v>46.1</v>
      </c>
      <c r="K102" s="3">
        <v>18.8</v>
      </c>
      <c r="L102" s="3">
        <v>44.096699999999998</v>
      </c>
      <c r="M102" s="3">
        <v>18.402000000000001</v>
      </c>
      <c r="N102" s="3"/>
      <c r="O102" s="3"/>
      <c r="P102" s="3">
        <v>45.1</v>
      </c>
      <c r="Q102" s="3">
        <v>23.6</v>
      </c>
      <c r="R102" s="3"/>
      <c r="S102" s="3"/>
      <c r="T102" s="3">
        <v>45.7</v>
      </c>
      <c r="U102" s="3">
        <v>21.2</v>
      </c>
      <c r="V102" s="3">
        <v>36.700000000000003</v>
      </c>
      <c r="W102" s="3">
        <v>16</v>
      </c>
      <c r="X102" s="3">
        <v>25.3</v>
      </c>
      <c r="Y102" s="3">
        <v>9.3000000000000007</v>
      </c>
      <c r="Z102" s="3">
        <v>44.7</v>
      </c>
      <c r="AA102" s="3">
        <v>16.7</v>
      </c>
      <c r="AB102" s="3">
        <v>29.5</v>
      </c>
      <c r="AC102" s="3">
        <v>8.3000000000000007</v>
      </c>
      <c r="AD102" s="3">
        <v>38</v>
      </c>
      <c r="AE102" s="3">
        <v>9.9</v>
      </c>
      <c r="AF102" s="3"/>
      <c r="AG102" s="3"/>
      <c r="AH102" s="3"/>
      <c r="AI102" s="3"/>
      <c r="AJ102" s="3">
        <v>21</v>
      </c>
      <c r="AK102" s="3">
        <v>8.6999999999999993</v>
      </c>
      <c r="AL102" s="3">
        <v>26.5</v>
      </c>
      <c r="AM102" s="3">
        <v>9.3000000000000007</v>
      </c>
    </row>
    <row r="103" spans="1:39">
      <c r="A103" s="17">
        <v>1950</v>
      </c>
      <c r="B103" s="3">
        <v>44.1</v>
      </c>
      <c r="C103" s="3">
        <v>13.6</v>
      </c>
      <c r="D103" s="3">
        <v>44.1</v>
      </c>
      <c r="E103" s="3">
        <v>11.5</v>
      </c>
      <c r="F103" s="3">
        <v>50.9</v>
      </c>
      <c r="G103" s="3">
        <v>24.9</v>
      </c>
      <c r="H103" s="3">
        <v>43.7</v>
      </c>
      <c r="I103" s="3">
        <v>19.7</v>
      </c>
      <c r="J103" s="3">
        <v>46.2</v>
      </c>
      <c r="K103" s="3">
        <v>18.399999999999999</v>
      </c>
      <c r="L103" s="3">
        <v>43.982300000000002</v>
      </c>
      <c r="M103" s="3">
        <v>17.650099999999998</v>
      </c>
      <c r="N103" s="3">
        <v>44.5</v>
      </c>
      <c r="O103" s="3">
        <v>11.7</v>
      </c>
      <c r="P103" s="3">
        <v>45.2</v>
      </c>
      <c r="Q103" s="3">
        <v>23.5</v>
      </c>
      <c r="R103" s="3">
        <v>43</v>
      </c>
      <c r="S103" s="3">
        <v>25.8</v>
      </c>
      <c r="T103" s="3">
        <v>46.8</v>
      </c>
      <c r="U103" s="3">
        <v>20.9</v>
      </c>
      <c r="V103" s="3">
        <v>36.799999999999997</v>
      </c>
      <c r="W103" s="3">
        <v>15</v>
      </c>
      <c r="X103" s="3">
        <v>25.5</v>
      </c>
      <c r="Y103" s="3">
        <v>9.1</v>
      </c>
      <c r="Z103" s="3">
        <v>44.7</v>
      </c>
      <c r="AA103" s="3">
        <v>16.399999999999999</v>
      </c>
      <c r="AB103" s="3">
        <v>32.1</v>
      </c>
      <c r="AC103" s="3">
        <v>11.2</v>
      </c>
      <c r="AD103" s="3">
        <v>38</v>
      </c>
      <c r="AE103" s="3">
        <v>9.5</v>
      </c>
      <c r="AF103" s="3">
        <v>53.1</v>
      </c>
      <c r="AG103" s="3">
        <v>21.8</v>
      </c>
      <c r="AH103" s="3"/>
      <c r="AI103" s="3"/>
      <c r="AJ103" s="3">
        <v>21</v>
      </c>
      <c r="AK103" s="3">
        <v>8.6</v>
      </c>
      <c r="AL103" s="3">
        <v>26.4</v>
      </c>
      <c r="AM103" s="3">
        <v>9.1</v>
      </c>
    </row>
    <row r="104" spans="1:39">
      <c r="A104" s="17">
        <v>1951</v>
      </c>
      <c r="B104" s="3">
        <v>44.2</v>
      </c>
      <c r="C104" s="3">
        <v>12.8</v>
      </c>
      <c r="D104" s="3">
        <v>44.7</v>
      </c>
      <c r="E104" s="3">
        <v>11.1</v>
      </c>
      <c r="F104" s="3">
        <v>51.1</v>
      </c>
      <c r="G104" s="3">
        <v>24.2</v>
      </c>
      <c r="H104" s="3">
        <v>43.8</v>
      </c>
      <c r="I104" s="3">
        <v>19</v>
      </c>
      <c r="J104" s="3">
        <v>46.3</v>
      </c>
      <c r="K104" s="3">
        <v>18.100000000000001</v>
      </c>
      <c r="L104" s="3">
        <v>43.853968794708869</v>
      </c>
      <c r="M104" s="3">
        <v>16.890157517963704</v>
      </c>
      <c r="N104" s="3">
        <v>44.3</v>
      </c>
      <c r="O104" s="3">
        <v>11.6</v>
      </c>
      <c r="P104" s="3">
        <v>45.4</v>
      </c>
      <c r="Q104" s="3">
        <v>23.1</v>
      </c>
      <c r="R104" s="3">
        <v>43</v>
      </c>
      <c r="S104" s="3">
        <v>25.5</v>
      </c>
      <c r="T104" s="3">
        <v>47.6</v>
      </c>
      <c r="U104" s="3">
        <v>20.5</v>
      </c>
      <c r="V104" s="3">
        <v>36.9</v>
      </c>
      <c r="W104" s="3">
        <v>14.2</v>
      </c>
      <c r="X104" s="3">
        <v>25.6</v>
      </c>
      <c r="Y104" s="3">
        <v>9</v>
      </c>
      <c r="Z104" s="3">
        <v>44.8</v>
      </c>
      <c r="AA104" s="3">
        <v>16</v>
      </c>
      <c r="AB104" s="3">
        <v>31.4</v>
      </c>
      <c r="AC104" s="3">
        <v>10.9</v>
      </c>
      <c r="AD104" s="3">
        <v>38.1</v>
      </c>
      <c r="AE104" s="3">
        <v>9.1999999999999993</v>
      </c>
      <c r="AF104" s="3">
        <v>53.4</v>
      </c>
      <c r="AG104" s="3">
        <v>21.3</v>
      </c>
      <c r="AH104" s="3"/>
      <c r="AI104" s="3"/>
      <c r="AJ104" s="3">
        <v>21.1</v>
      </c>
      <c r="AK104" s="3">
        <v>8.5</v>
      </c>
      <c r="AL104" s="3">
        <v>26.3</v>
      </c>
      <c r="AM104" s="3">
        <v>8.9</v>
      </c>
    </row>
    <row r="105" spans="1:39">
      <c r="A105" s="17">
        <v>1952</v>
      </c>
      <c r="B105" s="3">
        <v>44.4</v>
      </c>
      <c r="C105" s="3">
        <v>12.3</v>
      </c>
      <c r="D105" s="3">
        <v>45.2</v>
      </c>
      <c r="E105" s="3">
        <v>10.8</v>
      </c>
      <c r="F105" s="3">
        <v>51.1</v>
      </c>
      <c r="G105" s="3">
        <v>23.6</v>
      </c>
      <c r="H105" s="3">
        <v>44.1</v>
      </c>
      <c r="I105" s="3">
        <v>18.3</v>
      </c>
      <c r="J105" s="3">
        <v>46.3</v>
      </c>
      <c r="K105" s="3">
        <v>17.7</v>
      </c>
      <c r="L105" s="3">
        <v>43.714627551788659</v>
      </c>
      <c r="M105" s="3">
        <v>16.144067041311835</v>
      </c>
      <c r="N105" s="3">
        <v>44.1</v>
      </c>
      <c r="O105" s="3">
        <v>11.6</v>
      </c>
      <c r="P105" s="3">
        <v>45.6</v>
      </c>
      <c r="Q105" s="3">
        <v>22.5</v>
      </c>
      <c r="R105" s="3">
        <v>43</v>
      </c>
      <c r="S105" s="3">
        <v>25.2</v>
      </c>
      <c r="T105" s="3">
        <v>48.1</v>
      </c>
      <c r="U105" s="3">
        <v>20.100000000000001</v>
      </c>
      <c r="V105" s="3">
        <v>37</v>
      </c>
      <c r="W105" s="3">
        <v>13.5</v>
      </c>
      <c r="X105" s="3">
        <v>25.6</v>
      </c>
      <c r="Y105" s="3">
        <v>8.9</v>
      </c>
      <c r="Z105" s="3">
        <v>45</v>
      </c>
      <c r="AA105" s="3">
        <v>15.5</v>
      </c>
      <c r="AB105" s="3">
        <v>31.3</v>
      </c>
      <c r="AC105" s="3">
        <v>10.5</v>
      </c>
      <c r="AD105" s="3">
        <v>38.5</v>
      </c>
      <c r="AE105" s="3">
        <v>9.1999999999999993</v>
      </c>
      <c r="AF105" s="3">
        <v>53.9</v>
      </c>
      <c r="AG105" s="3">
        <v>20.7</v>
      </c>
      <c r="AH105" s="3"/>
      <c r="AI105" s="3"/>
      <c r="AJ105" s="3">
        <v>21.2</v>
      </c>
      <c r="AK105" s="3">
        <v>8.5</v>
      </c>
      <c r="AL105" s="3">
        <v>26.2</v>
      </c>
      <c r="AM105" s="3">
        <v>8.8000000000000007</v>
      </c>
    </row>
    <row r="106" spans="1:39">
      <c r="A106" s="17">
        <v>1953</v>
      </c>
      <c r="B106" s="3">
        <v>44.8</v>
      </c>
      <c r="C106" s="3">
        <v>11.9</v>
      </c>
      <c r="D106" s="3">
        <v>45.5</v>
      </c>
      <c r="E106" s="3">
        <v>10.5</v>
      </c>
      <c r="F106" s="3">
        <v>51</v>
      </c>
      <c r="G106" s="3">
        <v>23</v>
      </c>
      <c r="H106" s="3">
        <v>44.6</v>
      </c>
      <c r="I106" s="3">
        <v>17.5</v>
      </c>
      <c r="J106" s="3">
        <v>46.2</v>
      </c>
      <c r="K106" s="3">
        <v>17.399999999999999</v>
      </c>
      <c r="L106" s="3">
        <v>43.567445704343193</v>
      </c>
      <c r="M106" s="3">
        <v>15.435530582653417</v>
      </c>
      <c r="N106" s="3">
        <v>43.9</v>
      </c>
      <c r="O106" s="3">
        <v>11.5</v>
      </c>
      <c r="P106" s="3">
        <v>46</v>
      </c>
      <c r="Q106" s="3">
        <v>21.5</v>
      </c>
      <c r="R106" s="3">
        <v>43.2</v>
      </c>
      <c r="S106" s="3">
        <v>24.8</v>
      </c>
      <c r="T106" s="3">
        <v>48.2</v>
      </c>
      <c r="U106" s="3">
        <v>19.7</v>
      </c>
      <c r="V106" s="3">
        <v>37.1</v>
      </c>
      <c r="W106" s="3">
        <v>13.1</v>
      </c>
      <c r="X106" s="3">
        <v>25.4</v>
      </c>
      <c r="Y106" s="3">
        <v>8.8000000000000007</v>
      </c>
      <c r="Z106" s="3">
        <v>45.1</v>
      </c>
      <c r="AA106" s="3">
        <v>14.9</v>
      </c>
      <c r="AB106" s="3">
        <v>31.2</v>
      </c>
      <c r="AC106" s="3">
        <v>10.3</v>
      </c>
      <c r="AD106" s="3">
        <v>39.1</v>
      </c>
      <c r="AE106" s="3">
        <v>9.4</v>
      </c>
      <c r="AF106" s="3">
        <v>54.2</v>
      </c>
      <c r="AG106" s="3">
        <v>20.2</v>
      </c>
      <c r="AH106" s="3"/>
      <c r="AI106" s="3"/>
      <c r="AJ106" s="3">
        <v>21.3</v>
      </c>
      <c r="AK106" s="3">
        <v>8.6</v>
      </c>
      <c r="AL106" s="3">
        <v>25.9</v>
      </c>
      <c r="AM106" s="3">
        <v>8.6999999999999993</v>
      </c>
    </row>
    <row r="107" spans="1:39">
      <c r="A107" s="17">
        <v>1954</v>
      </c>
      <c r="B107" s="3">
        <v>45.3</v>
      </c>
      <c r="C107" s="3">
        <v>11.8</v>
      </c>
      <c r="D107" s="3">
        <v>45.6</v>
      </c>
      <c r="E107" s="3">
        <v>10.199999999999999</v>
      </c>
      <c r="F107" s="3">
        <v>50.7</v>
      </c>
      <c r="G107" s="3">
        <v>22.5</v>
      </c>
      <c r="H107" s="3">
        <v>45.2</v>
      </c>
      <c r="I107" s="3">
        <v>16.7</v>
      </c>
      <c r="J107" s="3">
        <v>45.9</v>
      </c>
      <c r="K107" s="3">
        <v>17.2</v>
      </c>
      <c r="L107" s="3">
        <v>43.414523898587021</v>
      </c>
      <c r="M107" s="3">
        <v>14.787571540930326</v>
      </c>
      <c r="N107" s="3">
        <v>43.6</v>
      </c>
      <c r="O107" s="3">
        <v>11.5</v>
      </c>
      <c r="P107" s="3">
        <v>46.5</v>
      </c>
      <c r="Q107" s="3">
        <v>20.5</v>
      </c>
      <c r="R107" s="3">
        <v>43.3</v>
      </c>
      <c r="S107" s="3">
        <v>24.4</v>
      </c>
      <c r="T107" s="3">
        <v>48.1</v>
      </c>
      <c r="U107" s="3">
        <v>19.399999999999999</v>
      </c>
      <c r="V107" s="3">
        <v>37.1</v>
      </c>
      <c r="W107" s="3">
        <v>12.7</v>
      </c>
      <c r="X107" s="3">
        <v>25.1</v>
      </c>
      <c r="Y107" s="3">
        <v>8.6999999999999993</v>
      </c>
      <c r="Z107" s="3">
        <v>45.3</v>
      </c>
      <c r="AA107" s="3">
        <v>14.2</v>
      </c>
      <c r="AB107" s="3">
        <v>31.2</v>
      </c>
      <c r="AC107" s="3">
        <v>10</v>
      </c>
      <c r="AD107" s="3">
        <v>39.700000000000003</v>
      </c>
      <c r="AE107" s="3">
        <v>9.6999999999999993</v>
      </c>
      <c r="AF107" s="3">
        <v>54.4</v>
      </c>
      <c r="AG107" s="3">
        <v>19.7</v>
      </c>
      <c r="AH107" s="3"/>
      <c r="AI107" s="3"/>
      <c r="AJ107" s="3">
        <v>21.4</v>
      </c>
      <c r="AK107" s="3">
        <v>8.8000000000000007</v>
      </c>
      <c r="AL107" s="3">
        <v>25.6</v>
      </c>
      <c r="AM107" s="3">
        <v>8.6999999999999993</v>
      </c>
    </row>
    <row r="108" spans="1:39">
      <c r="A108" s="17">
        <v>1955</v>
      </c>
      <c r="B108" s="3">
        <v>45.8</v>
      </c>
      <c r="C108" s="3">
        <v>11.7</v>
      </c>
      <c r="D108" s="3">
        <v>45.6</v>
      </c>
      <c r="E108" s="3">
        <v>9.9</v>
      </c>
      <c r="F108" s="3">
        <v>50.4</v>
      </c>
      <c r="G108" s="3">
        <v>22.1</v>
      </c>
      <c r="H108" s="3">
        <v>45.8</v>
      </c>
      <c r="I108" s="3">
        <v>15.8</v>
      </c>
      <c r="J108" s="3">
        <v>45.5</v>
      </c>
      <c r="K108" s="3">
        <v>17</v>
      </c>
      <c r="L108" s="3">
        <v>43.258160290355214</v>
      </c>
      <c r="M108" s="3">
        <v>14.225590527756291</v>
      </c>
      <c r="N108" s="3">
        <v>43.4</v>
      </c>
      <c r="O108" s="3">
        <v>11.4</v>
      </c>
      <c r="P108" s="3">
        <v>46.9</v>
      </c>
      <c r="Q108" s="3">
        <v>19.5</v>
      </c>
      <c r="R108" s="3">
        <v>43.5</v>
      </c>
      <c r="S108" s="3">
        <v>24.2</v>
      </c>
      <c r="T108" s="3">
        <v>47.8</v>
      </c>
      <c r="U108" s="3">
        <v>19.100000000000001</v>
      </c>
      <c r="V108" s="3">
        <v>37.1</v>
      </c>
      <c r="W108" s="3">
        <v>12.5</v>
      </c>
      <c r="X108" s="3">
        <v>24.9</v>
      </c>
      <c r="Y108" s="3">
        <v>8.9</v>
      </c>
      <c r="Z108" s="3">
        <v>45.5</v>
      </c>
      <c r="AA108" s="3">
        <v>13.5</v>
      </c>
      <c r="AB108" s="3">
        <v>31.1</v>
      </c>
      <c r="AC108" s="3">
        <v>9.8000000000000007</v>
      </c>
      <c r="AD108" s="3">
        <v>40.299999999999997</v>
      </c>
      <c r="AE108" s="3">
        <v>10.1</v>
      </c>
      <c r="AF108" s="3">
        <v>54.4</v>
      </c>
      <c r="AG108" s="3">
        <v>19.100000000000001</v>
      </c>
      <c r="AH108" s="3"/>
      <c r="AI108" s="3"/>
      <c r="AJ108" s="3">
        <v>21.6</v>
      </c>
      <c r="AK108" s="3">
        <v>9</v>
      </c>
      <c r="AL108" s="3">
        <v>25.2</v>
      </c>
      <c r="AM108" s="3">
        <v>8.6999999999999993</v>
      </c>
    </row>
    <row r="109" spans="1:39">
      <c r="A109" s="17">
        <v>1956</v>
      </c>
      <c r="B109" s="3">
        <v>46.3</v>
      </c>
      <c r="C109" s="3">
        <v>11.5</v>
      </c>
      <c r="D109" s="3">
        <v>45.7</v>
      </c>
      <c r="E109" s="3">
        <v>9.6999999999999993</v>
      </c>
      <c r="F109" s="3">
        <v>50.2</v>
      </c>
      <c r="G109" s="3">
        <v>21.9</v>
      </c>
      <c r="H109" s="3">
        <v>46.2</v>
      </c>
      <c r="I109" s="3">
        <v>15.1</v>
      </c>
      <c r="J109" s="3">
        <v>45.1</v>
      </c>
      <c r="K109" s="3">
        <v>16.8</v>
      </c>
      <c r="L109" s="3">
        <v>43.054444729153332</v>
      </c>
      <c r="M109" s="3">
        <v>13.702314664078541</v>
      </c>
      <c r="N109" s="3">
        <v>43.1</v>
      </c>
      <c r="O109" s="3">
        <v>11.2</v>
      </c>
      <c r="P109" s="3">
        <v>47.2</v>
      </c>
      <c r="Q109" s="3">
        <v>18.899999999999999</v>
      </c>
      <c r="R109" s="3">
        <v>43.5</v>
      </c>
      <c r="S109" s="3">
        <v>23.9</v>
      </c>
      <c r="T109" s="3">
        <v>47.6</v>
      </c>
      <c r="U109" s="3">
        <v>18.899999999999999</v>
      </c>
      <c r="V109" s="3">
        <v>37</v>
      </c>
      <c r="W109" s="3">
        <v>12.2</v>
      </c>
      <c r="X109" s="3">
        <v>24.8</v>
      </c>
      <c r="Y109" s="3">
        <v>8.6999999999999993</v>
      </c>
      <c r="Z109" s="3">
        <v>45.7</v>
      </c>
      <c r="AA109" s="3">
        <v>12.8</v>
      </c>
      <c r="AB109" s="3">
        <v>31.1</v>
      </c>
      <c r="AC109" s="3">
        <v>9.6</v>
      </c>
      <c r="AD109" s="3">
        <v>40.6</v>
      </c>
      <c r="AE109" s="3">
        <v>10.3</v>
      </c>
      <c r="AF109" s="3">
        <v>54.2</v>
      </c>
      <c r="AG109" s="3">
        <v>18.5</v>
      </c>
      <c r="AH109" s="3"/>
      <c r="AI109" s="3"/>
      <c r="AJ109" s="3">
        <v>21.7</v>
      </c>
      <c r="AK109" s="3">
        <v>9.1999999999999993</v>
      </c>
      <c r="AL109" s="3">
        <v>24.9</v>
      </c>
      <c r="AM109" s="3">
        <v>8.6</v>
      </c>
    </row>
    <row r="110" spans="1:39">
      <c r="A110" s="17">
        <v>1957</v>
      </c>
      <c r="B110" s="3">
        <v>46.6</v>
      </c>
      <c r="C110" s="3">
        <v>11.3</v>
      </c>
      <c r="D110" s="3">
        <v>45.8</v>
      </c>
      <c r="E110" s="3">
        <v>9.6</v>
      </c>
      <c r="F110" s="3">
        <v>50.1</v>
      </c>
      <c r="G110" s="3">
        <v>21.6</v>
      </c>
      <c r="H110" s="3">
        <v>46.4</v>
      </c>
      <c r="I110" s="3">
        <v>14</v>
      </c>
      <c r="J110" s="3">
        <v>44.6</v>
      </c>
      <c r="K110" s="3">
        <v>16.600000000000001</v>
      </c>
      <c r="L110" s="3">
        <v>42.776359679999999</v>
      </c>
      <c r="M110" s="3">
        <v>13.178589696000001</v>
      </c>
      <c r="N110" s="3">
        <v>42.9</v>
      </c>
      <c r="O110" s="3">
        <v>11.1</v>
      </c>
      <c r="P110" s="3">
        <v>47.4</v>
      </c>
      <c r="Q110" s="3">
        <v>18.399999999999999</v>
      </c>
      <c r="R110" s="3">
        <v>43.7</v>
      </c>
      <c r="S110" s="3">
        <v>23.6</v>
      </c>
      <c r="T110" s="3">
        <v>47.6</v>
      </c>
      <c r="U110" s="3">
        <v>18.7</v>
      </c>
      <c r="V110" s="3">
        <v>36.700000000000003</v>
      </c>
      <c r="W110" s="3">
        <v>11.9</v>
      </c>
      <c r="X110" s="3">
        <v>24.6</v>
      </c>
      <c r="Y110" s="3">
        <v>8.9</v>
      </c>
      <c r="Z110" s="3">
        <v>45.8</v>
      </c>
      <c r="AA110" s="3">
        <v>12.4</v>
      </c>
      <c r="AB110" s="3">
        <v>31.1</v>
      </c>
      <c r="AC110" s="3">
        <v>9.4</v>
      </c>
      <c r="AD110" s="3">
        <v>40.700000000000003</v>
      </c>
      <c r="AE110" s="3">
        <v>10.4</v>
      </c>
      <c r="AF110" s="3">
        <v>53.9</v>
      </c>
      <c r="AG110" s="3">
        <v>17.899999999999999</v>
      </c>
      <c r="AH110" s="3"/>
      <c r="AI110" s="3"/>
      <c r="AJ110" s="3">
        <v>21.9</v>
      </c>
      <c r="AK110" s="3">
        <v>9.4</v>
      </c>
      <c r="AL110" s="3">
        <v>24.6</v>
      </c>
      <c r="AM110" s="3">
        <v>8.8000000000000007</v>
      </c>
    </row>
    <row r="111" spans="1:39">
      <c r="A111" s="17">
        <v>1958</v>
      </c>
      <c r="B111" s="3">
        <v>46.7</v>
      </c>
      <c r="C111" s="3">
        <v>10.9</v>
      </c>
      <c r="D111" s="3">
        <v>46</v>
      </c>
      <c r="E111" s="3">
        <v>9.3000000000000007</v>
      </c>
      <c r="F111" s="3">
        <v>49.6</v>
      </c>
      <c r="G111" s="3">
        <v>20.8</v>
      </c>
      <c r="H111" s="3">
        <v>46.4</v>
      </c>
      <c r="I111" s="3">
        <v>13.3</v>
      </c>
      <c r="J111" s="3">
        <v>44.1</v>
      </c>
      <c r="K111" s="3">
        <v>16.2</v>
      </c>
      <c r="L111" s="3">
        <v>42.444051870025582</v>
      </c>
      <c r="M111" s="3">
        <v>12.671211084431011</v>
      </c>
      <c r="N111" s="3">
        <v>42.7</v>
      </c>
      <c r="O111" s="3">
        <v>10.9</v>
      </c>
      <c r="P111" s="3">
        <v>47.3</v>
      </c>
      <c r="Q111" s="3">
        <v>18</v>
      </c>
      <c r="R111" s="3">
        <v>43.8</v>
      </c>
      <c r="S111" s="3">
        <v>23.3</v>
      </c>
      <c r="T111" s="3">
        <v>47.4</v>
      </c>
      <c r="U111" s="3">
        <v>18.3</v>
      </c>
      <c r="V111" s="3">
        <v>36.200000000000003</v>
      </c>
      <c r="W111" s="3">
        <v>11.6</v>
      </c>
      <c r="X111" s="3">
        <v>24.2</v>
      </c>
      <c r="Y111" s="3">
        <v>8.4</v>
      </c>
      <c r="Z111" s="3">
        <v>45.9</v>
      </c>
      <c r="AA111" s="3">
        <v>12.1</v>
      </c>
      <c r="AB111" s="3">
        <v>31.2</v>
      </c>
      <c r="AC111" s="3">
        <v>9.1999999999999993</v>
      </c>
      <c r="AD111" s="3">
        <v>40.700000000000003</v>
      </c>
      <c r="AE111" s="3">
        <v>10.199999999999999</v>
      </c>
      <c r="AF111" s="3">
        <v>53.4</v>
      </c>
      <c r="AG111" s="3">
        <v>17.3</v>
      </c>
      <c r="AH111" s="3"/>
      <c r="AI111" s="3"/>
      <c r="AJ111" s="3">
        <v>21.9</v>
      </c>
      <c r="AK111" s="3">
        <v>9.4</v>
      </c>
      <c r="AL111" s="3">
        <v>24.2</v>
      </c>
      <c r="AM111" s="3">
        <v>8.5</v>
      </c>
    </row>
    <row r="112" spans="1:39">
      <c r="A112" s="17">
        <v>1959</v>
      </c>
      <c r="B112" s="3">
        <v>45.7</v>
      </c>
      <c r="C112" s="3">
        <v>10.5</v>
      </c>
      <c r="D112" s="3">
        <v>45.9</v>
      </c>
      <c r="E112" s="3">
        <v>9</v>
      </c>
      <c r="F112" s="3">
        <v>49.1</v>
      </c>
      <c r="G112" s="3">
        <v>19.899999999999999</v>
      </c>
      <c r="H112" s="3">
        <v>46.2</v>
      </c>
      <c r="I112" s="3">
        <v>12.5</v>
      </c>
      <c r="J112" s="3">
        <v>43.9</v>
      </c>
      <c r="K112" s="3">
        <v>15.8</v>
      </c>
      <c r="L112" s="3">
        <v>42.067057095185575</v>
      </c>
      <c r="M112" s="3">
        <v>12.186822824965788</v>
      </c>
      <c r="N112" s="3">
        <v>42.5</v>
      </c>
      <c r="O112" s="3">
        <v>10.7</v>
      </c>
      <c r="P112" s="3">
        <v>47.2</v>
      </c>
      <c r="Q112" s="3">
        <v>17.600000000000001</v>
      </c>
      <c r="R112" s="3">
        <v>43.9</v>
      </c>
      <c r="S112" s="3">
        <v>23</v>
      </c>
      <c r="T112" s="3">
        <v>47.2</v>
      </c>
      <c r="U112" s="3">
        <v>18.100000000000001</v>
      </c>
      <c r="V112" s="3">
        <v>35.700000000000003</v>
      </c>
      <c r="W112" s="3">
        <v>11.3</v>
      </c>
      <c r="X112" s="3">
        <v>24.4</v>
      </c>
      <c r="Y112" s="3">
        <v>8.6</v>
      </c>
      <c r="Z112" s="3">
        <v>46</v>
      </c>
      <c r="AA112" s="3">
        <v>11.9</v>
      </c>
      <c r="AB112" s="3">
        <v>31.9</v>
      </c>
      <c r="AC112" s="3">
        <v>9.1</v>
      </c>
      <c r="AD112" s="3">
        <v>40.9</v>
      </c>
      <c r="AE112" s="3">
        <v>10</v>
      </c>
      <c r="AF112" s="3">
        <v>52.8</v>
      </c>
      <c r="AG112" s="3">
        <v>16.7</v>
      </c>
      <c r="AH112" s="3"/>
      <c r="AI112" s="3"/>
      <c r="AJ112" s="3">
        <v>21.8</v>
      </c>
      <c r="AK112" s="3">
        <v>9.5</v>
      </c>
      <c r="AL112" s="3">
        <v>24.2</v>
      </c>
      <c r="AM112" s="3">
        <v>8.6</v>
      </c>
    </row>
    <row r="113" spans="1:39">
      <c r="A113" s="17">
        <v>1960</v>
      </c>
      <c r="B113" s="3">
        <v>45</v>
      </c>
      <c r="C113" s="3">
        <v>10</v>
      </c>
      <c r="D113" s="3">
        <v>45.5</v>
      </c>
      <c r="E113" s="3">
        <v>8.6999999999999993</v>
      </c>
      <c r="F113" s="3">
        <v>48.5</v>
      </c>
      <c r="G113" s="3">
        <v>18.8</v>
      </c>
      <c r="H113" s="3">
        <v>45.9</v>
      </c>
      <c r="I113" s="3">
        <v>12</v>
      </c>
      <c r="J113" s="3">
        <v>43.7</v>
      </c>
      <c r="K113" s="3">
        <v>15.3</v>
      </c>
      <c r="L113" s="3">
        <v>41.655440441482718</v>
      </c>
      <c r="M113" s="3">
        <v>11.75965445945142</v>
      </c>
      <c r="N113" s="3">
        <v>42.4</v>
      </c>
      <c r="O113" s="3">
        <v>10.6</v>
      </c>
      <c r="P113" s="3">
        <v>46.9</v>
      </c>
      <c r="Q113" s="3">
        <v>17.100000000000001</v>
      </c>
      <c r="R113" s="3">
        <v>43.9</v>
      </c>
      <c r="S113" s="3">
        <v>22.7</v>
      </c>
      <c r="T113" s="3">
        <v>47</v>
      </c>
      <c r="U113" s="3">
        <v>17.8</v>
      </c>
      <c r="V113" s="3">
        <v>35.299999999999997</v>
      </c>
      <c r="W113" s="3">
        <v>11</v>
      </c>
      <c r="X113" s="3">
        <v>24.2</v>
      </c>
      <c r="Y113" s="3">
        <v>8.6999999999999993</v>
      </c>
      <c r="Z113" s="3">
        <v>46</v>
      </c>
      <c r="AA113" s="3">
        <v>11.8</v>
      </c>
      <c r="AB113" s="3">
        <v>32.799999999999997</v>
      </c>
      <c r="AC113" s="3">
        <v>8.9</v>
      </c>
      <c r="AD113" s="3">
        <v>41.1</v>
      </c>
      <c r="AE113" s="3">
        <v>9.6</v>
      </c>
      <c r="AF113" s="3">
        <v>52</v>
      </c>
      <c r="AG113" s="3">
        <v>16.100000000000001</v>
      </c>
      <c r="AH113" s="3"/>
      <c r="AI113" s="3"/>
      <c r="AJ113" s="3">
        <v>21.8</v>
      </c>
      <c r="AK113" s="3">
        <v>9.6</v>
      </c>
      <c r="AL113" s="3">
        <v>24.1</v>
      </c>
      <c r="AM113" s="3">
        <v>8.6999999999999993</v>
      </c>
    </row>
    <row r="114" spans="1:39">
      <c r="A114" s="17">
        <v>1961</v>
      </c>
      <c r="B114" s="3">
        <v>44.1</v>
      </c>
      <c r="C114" s="3">
        <v>9.6</v>
      </c>
      <c r="D114" s="3">
        <v>44.8</v>
      </c>
      <c r="E114" s="3">
        <v>8.4</v>
      </c>
      <c r="F114" s="3">
        <v>48</v>
      </c>
      <c r="G114" s="3">
        <v>18.5</v>
      </c>
      <c r="H114" s="3">
        <v>45.5</v>
      </c>
      <c r="I114" s="3">
        <v>11.6</v>
      </c>
      <c r="J114" s="3">
        <v>43.5</v>
      </c>
      <c r="K114" s="3">
        <v>14.8</v>
      </c>
      <c r="L114" s="3">
        <v>41.215422222348309</v>
      </c>
      <c r="M114" s="3">
        <v>11.393721925593859</v>
      </c>
      <c r="N114" s="3">
        <v>42.3</v>
      </c>
      <c r="O114" s="3">
        <v>10.4</v>
      </c>
      <c r="P114" s="3">
        <v>46.6</v>
      </c>
      <c r="Q114" s="3">
        <v>16.7</v>
      </c>
      <c r="R114" s="3">
        <v>43.9</v>
      </c>
      <c r="S114" s="3">
        <v>22.4</v>
      </c>
      <c r="T114" s="3">
        <v>47</v>
      </c>
      <c r="U114" s="3">
        <v>17.5</v>
      </c>
      <c r="V114" s="3">
        <v>34.799999999999997</v>
      </c>
      <c r="W114" s="3">
        <v>10.9</v>
      </c>
      <c r="X114" s="3">
        <v>23.9</v>
      </c>
      <c r="Y114" s="3">
        <v>8.5</v>
      </c>
      <c r="Z114" s="3">
        <v>45.9</v>
      </c>
      <c r="AA114" s="3">
        <v>11.1</v>
      </c>
      <c r="AB114" s="3">
        <v>33.700000000000003</v>
      </c>
      <c r="AC114" s="3">
        <v>8.8000000000000007</v>
      </c>
      <c r="AD114" s="3">
        <v>41.3</v>
      </c>
      <c r="AE114" s="3">
        <v>9.3000000000000007</v>
      </c>
      <c r="AF114" s="3">
        <v>51.2</v>
      </c>
      <c r="AG114" s="3">
        <v>15.5</v>
      </c>
      <c r="AH114" s="3"/>
      <c r="AI114" s="3"/>
      <c r="AJ114" s="3">
        <v>21.8</v>
      </c>
      <c r="AK114" s="3">
        <v>9.6</v>
      </c>
      <c r="AL114" s="3">
        <v>23.8</v>
      </c>
      <c r="AM114" s="3">
        <v>8.5</v>
      </c>
    </row>
    <row r="115" spans="1:39">
      <c r="A115" s="17">
        <v>1962</v>
      </c>
      <c r="B115" s="3">
        <v>43.4</v>
      </c>
      <c r="C115" s="3">
        <v>9.3000000000000007</v>
      </c>
      <c r="D115" s="3">
        <v>43.9</v>
      </c>
      <c r="E115" s="3">
        <v>8.1999999999999993</v>
      </c>
      <c r="F115" s="3">
        <v>47.4</v>
      </c>
      <c r="G115" s="3">
        <v>18.100000000000001</v>
      </c>
      <c r="H115" s="3">
        <v>44.9</v>
      </c>
      <c r="I115" s="3">
        <v>11.2</v>
      </c>
      <c r="J115" s="3">
        <v>43.4</v>
      </c>
      <c r="K115" s="3">
        <v>14.4</v>
      </c>
      <c r="L115" s="3">
        <v>40.771400329677874</v>
      </c>
      <c r="M115" s="3">
        <v>11.075126857664545</v>
      </c>
      <c r="N115" s="3">
        <v>42.2</v>
      </c>
      <c r="O115" s="3">
        <v>10.199999999999999</v>
      </c>
      <c r="P115" s="3">
        <v>46.2</v>
      </c>
      <c r="Q115" s="3">
        <v>16.399999999999999</v>
      </c>
      <c r="R115" s="3">
        <v>43.9</v>
      </c>
      <c r="S115" s="3">
        <v>22.1</v>
      </c>
      <c r="T115" s="3">
        <v>47.1</v>
      </c>
      <c r="U115" s="3">
        <v>17.2</v>
      </c>
      <c r="V115" s="3">
        <v>34.299999999999997</v>
      </c>
      <c r="W115" s="3">
        <v>10.6</v>
      </c>
      <c r="X115" s="3">
        <v>23.8</v>
      </c>
      <c r="Y115" s="3">
        <v>8.6999999999999993</v>
      </c>
      <c r="Z115" s="3">
        <v>46</v>
      </c>
      <c r="AA115" s="3">
        <v>10.7</v>
      </c>
      <c r="AB115" s="3">
        <v>34.6</v>
      </c>
      <c r="AC115" s="3">
        <v>8.6</v>
      </c>
      <c r="AD115" s="3">
        <v>41.3</v>
      </c>
      <c r="AE115" s="3">
        <v>9</v>
      </c>
      <c r="AF115" s="3">
        <v>50.2</v>
      </c>
      <c r="AG115" s="3">
        <v>14.9</v>
      </c>
      <c r="AH115" s="3"/>
      <c r="AI115" s="3"/>
      <c r="AJ115" s="3">
        <v>21.8</v>
      </c>
      <c r="AK115" s="3">
        <v>9.6</v>
      </c>
      <c r="AL115" s="3">
        <v>23.8</v>
      </c>
      <c r="AM115" s="3">
        <v>8.6999999999999993</v>
      </c>
    </row>
    <row r="116" spans="1:39">
      <c r="A116" s="17">
        <v>1963</v>
      </c>
      <c r="B116" s="3">
        <v>42.7</v>
      </c>
      <c r="C116" s="3">
        <v>8.8000000000000007</v>
      </c>
      <c r="D116" s="3">
        <v>42.7</v>
      </c>
      <c r="E116" s="3">
        <v>8</v>
      </c>
      <c r="F116" s="3">
        <v>46.9</v>
      </c>
      <c r="G116" s="3">
        <v>17.8</v>
      </c>
      <c r="H116" s="3">
        <v>44.2</v>
      </c>
      <c r="I116" s="3">
        <v>10.8</v>
      </c>
      <c r="J116" s="3">
        <v>43.2</v>
      </c>
      <c r="K116" s="3">
        <v>13.9</v>
      </c>
      <c r="L116" s="3">
        <v>40.307363682138153</v>
      </c>
      <c r="M116" s="3">
        <v>10.848326725182602</v>
      </c>
      <c r="N116" s="3">
        <v>42.1</v>
      </c>
      <c r="O116" s="3">
        <v>10</v>
      </c>
      <c r="P116" s="3">
        <v>45.8</v>
      </c>
      <c r="Q116" s="3">
        <v>15.8</v>
      </c>
      <c r="R116" s="3">
        <v>43.8</v>
      </c>
      <c r="S116" s="3">
        <v>21.7</v>
      </c>
      <c r="T116" s="3">
        <v>47</v>
      </c>
      <c r="U116" s="3">
        <v>17</v>
      </c>
      <c r="V116" s="3">
        <v>33.700000000000003</v>
      </c>
      <c r="W116" s="3">
        <v>10.4</v>
      </c>
      <c r="X116" s="3">
        <v>23.5</v>
      </c>
      <c r="Y116" s="3">
        <v>8.6999999999999993</v>
      </c>
      <c r="Z116" s="3">
        <v>46.1</v>
      </c>
      <c r="AA116" s="3">
        <v>10.6</v>
      </c>
      <c r="AB116" s="3">
        <v>35.4</v>
      </c>
      <c r="AC116" s="3">
        <v>8.6</v>
      </c>
      <c r="AD116" s="3">
        <v>41.2</v>
      </c>
      <c r="AE116" s="3">
        <v>8.9</v>
      </c>
      <c r="AF116" s="3">
        <v>49.2</v>
      </c>
      <c r="AG116" s="3">
        <v>14.3</v>
      </c>
      <c r="AH116" s="3"/>
      <c r="AI116" s="3"/>
      <c r="AJ116" s="3">
        <v>21.8</v>
      </c>
      <c r="AK116" s="3">
        <v>9.6999999999999993</v>
      </c>
      <c r="AL116" s="3">
        <v>23.5</v>
      </c>
      <c r="AM116" s="3">
        <v>8.6999999999999993</v>
      </c>
    </row>
    <row r="117" spans="1:39">
      <c r="A117" s="17">
        <v>1964</v>
      </c>
      <c r="B117" s="3">
        <v>42</v>
      </c>
      <c r="C117" s="3">
        <v>8.5</v>
      </c>
      <c r="D117" s="3">
        <v>41.4</v>
      </c>
      <c r="E117" s="3">
        <v>7.8</v>
      </c>
      <c r="F117" s="3">
        <v>46.5</v>
      </c>
      <c r="G117" s="3">
        <v>17.5</v>
      </c>
      <c r="H117" s="3">
        <v>43.4</v>
      </c>
      <c r="I117" s="3">
        <v>10.4</v>
      </c>
      <c r="J117" s="3">
        <v>43.1</v>
      </c>
      <c r="K117" s="3">
        <v>13.5</v>
      </c>
      <c r="L117" s="3">
        <v>39.753235904</v>
      </c>
      <c r="M117" s="3">
        <v>10.694687136000001</v>
      </c>
      <c r="N117" s="3">
        <v>41.7</v>
      </c>
      <c r="O117" s="3">
        <v>10</v>
      </c>
      <c r="P117" s="3">
        <v>45.4</v>
      </c>
      <c r="Q117" s="3">
        <v>15.5</v>
      </c>
      <c r="R117" s="3">
        <v>43.7</v>
      </c>
      <c r="S117" s="3">
        <v>21.4</v>
      </c>
      <c r="T117" s="3">
        <v>46.8</v>
      </c>
      <c r="U117" s="3">
        <v>16.8</v>
      </c>
      <c r="V117" s="3">
        <v>33.1</v>
      </c>
      <c r="W117" s="3">
        <v>10.1</v>
      </c>
      <c r="X117" s="3">
        <v>23.2</v>
      </c>
      <c r="Y117" s="3">
        <v>8.9</v>
      </c>
      <c r="Z117" s="3">
        <v>46.2</v>
      </c>
      <c r="AA117" s="3">
        <v>10.6</v>
      </c>
      <c r="AB117" s="3">
        <v>34.9</v>
      </c>
      <c r="AC117" s="3">
        <v>8.3000000000000007</v>
      </c>
      <c r="AD117" s="3">
        <v>40.799999999999997</v>
      </c>
      <c r="AE117" s="3">
        <v>8.6999999999999993</v>
      </c>
      <c r="AF117" s="3">
        <v>48.1</v>
      </c>
      <c r="AG117" s="3">
        <v>13.6</v>
      </c>
      <c r="AH117" s="3"/>
      <c r="AI117" s="3"/>
      <c r="AJ117" s="3">
        <v>21.5</v>
      </c>
      <c r="AK117" s="3">
        <v>9.6999999999999993</v>
      </c>
      <c r="AL117" s="3">
        <v>23.2</v>
      </c>
      <c r="AM117" s="3">
        <v>8.9</v>
      </c>
    </row>
    <row r="118" spans="1:39">
      <c r="A118" s="17">
        <v>1965</v>
      </c>
      <c r="B118" s="3">
        <v>41.3</v>
      </c>
      <c r="C118" s="3">
        <v>8.1</v>
      </c>
      <c r="D118" s="3">
        <v>39.9</v>
      </c>
      <c r="E118" s="3">
        <v>7.6</v>
      </c>
      <c r="F118" s="3">
        <v>46.2</v>
      </c>
      <c r="G118" s="3">
        <v>17.3</v>
      </c>
      <c r="H118" s="3">
        <v>42.4</v>
      </c>
      <c r="I118" s="3">
        <v>10.1</v>
      </c>
      <c r="J118" s="3">
        <v>42.9</v>
      </c>
      <c r="K118" s="3">
        <v>13.1</v>
      </c>
      <c r="L118" s="3">
        <v>39.104670672933899</v>
      </c>
      <c r="M118" s="3">
        <v>10.609341345867794</v>
      </c>
      <c r="N118" s="3">
        <v>41</v>
      </c>
      <c r="O118" s="3">
        <v>9.9</v>
      </c>
      <c r="P118" s="3">
        <v>44.9</v>
      </c>
      <c r="Q118" s="3">
        <v>15.2</v>
      </c>
      <c r="R118" s="3">
        <v>43.6</v>
      </c>
      <c r="S118" s="3">
        <v>21</v>
      </c>
      <c r="T118" s="3">
        <v>46.3</v>
      </c>
      <c r="U118" s="3">
        <v>16.5</v>
      </c>
      <c r="V118" s="3">
        <v>32.4</v>
      </c>
      <c r="W118" s="3">
        <v>9.8000000000000007</v>
      </c>
      <c r="X118" s="3">
        <v>22.6</v>
      </c>
      <c r="Y118" s="3">
        <v>8.8000000000000007</v>
      </c>
      <c r="Z118" s="3">
        <v>46.1</v>
      </c>
      <c r="AA118" s="3">
        <v>10.5</v>
      </c>
      <c r="AB118" s="3">
        <v>34.4</v>
      </c>
      <c r="AC118" s="3">
        <v>8.1</v>
      </c>
      <c r="AD118" s="3">
        <v>40.299999999999997</v>
      </c>
      <c r="AE118" s="3">
        <v>8.6</v>
      </c>
      <c r="AF118" s="3">
        <v>47</v>
      </c>
      <c r="AG118" s="3">
        <v>14.1</v>
      </c>
      <c r="AH118" s="3"/>
      <c r="AI118" s="3"/>
      <c r="AJ118" s="3">
        <v>21.2</v>
      </c>
      <c r="AK118" s="3">
        <v>9.6999999999999993</v>
      </c>
      <c r="AL118" s="3">
        <v>22.6</v>
      </c>
      <c r="AM118" s="3">
        <v>8.8000000000000007</v>
      </c>
    </row>
    <row r="119" spans="1:39">
      <c r="A119" s="17">
        <v>1966</v>
      </c>
      <c r="B119" s="3">
        <v>40.5</v>
      </c>
      <c r="C119" s="3">
        <v>7.6</v>
      </c>
      <c r="D119" s="3">
        <v>38.299999999999997</v>
      </c>
      <c r="E119" s="3">
        <v>7.3</v>
      </c>
      <c r="F119" s="3">
        <v>46</v>
      </c>
      <c r="G119" s="3">
        <v>17</v>
      </c>
      <c r="H119" s="3">
        <v>41.3</v>
      </c>
      <c r="I119" s="3">
        <v>9.6999999999999993</v>
      </c>
      <c r="J119" s="3">
        <v>42.6</v>
      </c>
      <c r="K119" s="3">
        <v>12.7</v>
      </c>
      <c r="L119" s="3">
        <v>38.3987523447516</v>
      </c>
      <c r="M119" s="3">
        <v>10.509724878670079</v>
      </c>
      <c r="N119" s="3">
        <v>40.200000000000003</v>
      </c>
      <c r="O119" s="3">
        <v>9.8000000000000007</v>
      </c>
      <c r="P119" s="3">
        <v>44.4</v>
      </c>
      <c r="Q119" s="3">
        <v>14.9</v>
      </c>
      <c r="R119" s="3">
        <v>43.5</v>
      </c>
      <c r="S119" s="3">
        <v>20.6</v>
      </c>
      <c r="T119" s="3">
        <v>45.7</v>
      </c>
      <c r="U119" s="3">
        <v>16.2</v>
      </c>
      <c r="V119" s="3">
        <v>31.7</v>
      </c>
      <c r="W119" s="3">
        <v>9.4</v>
      </c>
      <c r="X119" s="3">
        <v>22.3</v>
      </c>
      <c r="Y119" s="3">
        <v>8.8000000000000007</v>
      </c>
      <c r="Z119" s="3">
        <v>46</v>
      </c>
      <c r="AA119" s="3">
        <v>10.5</v>
      </c>
      <c r="AB119" s="3">
        <v>33.4</v>
      </c>
      <c r="AC119" s="3">
        <v>7.9</v>
      </c>
      <c r="AD119" s="3">
        <v>39.9</v>
      </c>
      <c r="AE119" s="3">
        <v>8.4</v>
      </c>
      <c r="AF119" s="3">
        <v>46.2</v>
      </c>
      <c r="AG119" s="3">
        <v>12.6</v>
      </c>
      <c r="AH119" s="3"/>
      <c r="AI119" s="3"/>
      <c r="AJ119" s="3">
        <v>20.9</v>
      </c>
      <c r="AK119" s="3">
        <v>9.6999999999999993</v>
      </c>
      <c r="AL119" s="3">
        <v>22.3</v>
      </c>
      <c r="AM119" s="3">
        <v>8.8000000000000007</v>
      </c>
    </row>
    <row r="120" spans="1:39">
      <c r="A120" s="17">
        <v>1967</v>
      </c>
      <c r="B120" s="3">
        <v>39.700000000000003</v>
      </c>
      <c r="C120" s="3">
        <v>7.3</v>
      </c>
      <c r="D120" s="3">
        <v>36.799999999999997</v>
      </c>
      <c r="E120" s="3">
        <v>7</v>
      </c>
      <c r="F120" s="3">
        <v>45.6</v>
      </c>
      <c r="G120" s="3">
        <v>16.7</v>
      </c>
      <c r="H120" s="3">
        <v>40.200000000000003</v>
      </c>
      <c r="I120" s="3">
        <v>9.4</v>
      </c>
      <c r="J120" s="3">
        <v>42.4</v>
      </c>
      <c r="K120" s="3">
        <v>12.4</v>
      </c>
      <c r="L120" s="3">
        <v>37.616239553214733</v>
      </c>
      <c r="M120" s="3">
        <v>10.434778401570775</v>
      </c>
      <c r="N120" s="3">
        <v>39.200000000000003</v>
      </c>
      <c r="O120" s="3">
        <v>9.6999999999999993</v>
      </c>
      <c r="P120" s="3">
        <v>44</v>
      </c>
      <c r="Q120" s="3">
        <v>14.6</v>
      </c>
      <c r="R120" s="3">
        <v>43.4</v>
      </c>
      <c r="S120" s="3">
        <v>20.3</v>
      </c>
      <c r="T120" s="3">
        <v>45.1</v>
      </c>
      <c r="U120" s="3">
        <v>16</v>
      </c>
      <c r="V120" s="3">
        <v>30.9</v>
      </c>
      <c r="W120" s="3">
        <v>9.1</v>
      </c>
      <c r="X120" s="3">
        <v>22.4</v>
      </c>
      <c r="Y120" s="3">
        <v>8.9</v>
      </c>
      <c r="Z120" s="3">
        <v>45.8</v>
      </c>
      <c r="AA120" s="3">
        <v>10.4</v>
      </c>
      <c r="AB120" s="3">
        <v>32.5</v>
      </c>
      <c r="AC120" s="3">
        <v>7.7</v>
      </c>
      <c r="AD120" s="3">
        <v>39.200000000000003</v>
      </c>
      <c r="AE120" s="3">
        <v>8.1999999999999993</v>
      </c>
      <c r="AF120" s="3">
        <v>45</v>
      </c>
      <c r="AG120" s="3">
        <v>12</v>
      </c>
      <c r="AH120" s="3"/>
      <c r="AI120" s="3"/>
      <c r="AJ120" s="3">
        <v>20.5</v>
      </c>
      <c r="AK120" s="3">
        <v>9.6999999999999993</v>
      </c>
      <c r="AL120" s="3">
        <v>22.4</v>
      </c>
      <c r="AM120" s="3">
        <v>8.9</v>
      </c>
    </row>
    <row r="121" spans="1:39">
      <c r="A121" s="17">
        <v>1968</v>
      </c>
      <c r="B121" s="3">
        <v>39</v>
      </c>
      <c r="C121" s="3">
        <v>7.1</v>
      </c>
      <c r="D121" s="3">
        <v>34.6</v>
      </c>
      <c r="E121" s="3">
        <v>6.8</v>
      </c>
      <c r="F121" s="3">
        <v>45.3</v>
      </c>
      <c r="G121" s="3">
        <v>16.600000000000001</v>
      </c>
      <c r="H121" s="3">
        <v>38.9</v>
      </c>
      <c r="I121" s="3">
        <v>9.1</v>
      </c>
      <c r="J121" s="3">
        <v>42</v>
      </c>
      <c r="K121" s="3">
        <v>12.1</v>
      </c>
      <c r="L121" s="3">
        <v>36.80668613976367</v>
      </c>
      <c r="M121" s="3">
        <v>10.341312750595822</v>
      </c>
      <c r="N121" s="3">
        <v>38.4</v>
      </c>
      <c r="O121" s="3">
        <v>9.6</v>
      </c>
      <c r="P121" s="3">
        <v>43.4</v>
      </c>
      <c r="Q121" s="3">
        <v>14.4</v>
      </c>
      <c r="R121" s="3">
        <v>43.3</v>
      </c>
      <c r="S121" s="3">
        <v>19.899999999999999</v>
      </c>
      <c r="T121" s="3">
        <v>44.3</v>
      </c>
      <c r="U121" s="3">
        <v>15.9</v>
      </c>
      <c r="V121" s="3">
        <v>30.2</v>
      </c>
      <c r="W121" s="3">
        <v>8.8000000000000007</v>
      </c>
      <c r="X121" s="3">
        <v>22.7</v>
      </c>
      <c r="Y121" s="3">
        <v>9.1999999999999993</v>
      </c>
      <c r="Z121" s="3">
        <v>45.5</v>
      </c>
      <c r="AA121" s="3">
        <v>10.4</v>
      </c>
      <c r="AB121" s="3">
        <v>31.6</v>
      </c>
      <c r="AC121" s="3">
        <v>7.5</v>
      </c>
      <c r="AD121" s="3">
        <v>38.5</v>
      </c>
      <c r="AE121" s="3">
        <v>8</v>
      </c>
      <c r="AF121" s="3">
        <v>43.6</v>
      </c>
      <c r="AG121" s="3">
        <v>11.5</v>
      </c>
      <c r="AH121" s="3"/>
      <c r="AI121" s="3"/>
      <c r="AJ121" s="3">
        <v>20.2</v>
      </c>
      <c r="AK121" s="3">
        <v>9.6999999999999993</v>
      </c>
      <c r="AL121" s="3">
        <v>22.7</v>
      </c>
      <c r="AM121" s="3">
        <v>9.1999999999999993</v>
      </c>
    </row>
    <row r="122" spans="1:39">
      <c r="A122" s="17">
        <v>1969</v>
      </c>
      <c r="B122" s="3">
        <v>38.200000000000003</v>
      </c>
      <c r="C122" s="3">
        <v>7.1</v>
      </c>
      <c r="D122" s="3">
        <v>33.799999999999997</v>
      </c>
      <c r="E122" s="3">
        <v>6.5</v>
      </c>
      <c r="F122" s="3">
        <v>45.1</v>
      </c>
      <c r="G122" s="3">
        <v>16.7</v>
      </c>
      <c r="H122" s="3">
        <v>37.6</v>
      </c>
      <c r="I122" s="3">
        <v>8.6999999999999993</v>
      </c>
      <c r="J122" s="3">
        <v>41.7</v>
      </c>
      <c r="K122" s="3">
        <v>11.8</v>
      </c>
      <c r="L122" s="3">
        <v>36.217315814974242</v>
      </c>
      <c r="M122" s="3">
        <v>10.224561731918367</v>
      </c>
      <c r="N122" s="3">
        <v>37.6</v>
      </c>
      <c r="O122" s="3">
        <v>9.5</v>
      </c>
      <c r="P122" s="3">
        <v>42.9</v>
      </c>
      <c r="Q122" s="3">
        <v>14.1</v>
      </c>
      <c r="R122" s="3">
        <v>43</v>
      </c>
      <c r="S122" s="3">
        <v>19.5</v>
      </c>
      <c r="T122" s="3">
        <v>43.5</v>
      </c>
      <c r="U122" s="3">
        <v>15.5</v>
      </c>
      <c r="V122" s="3">
        <v>29.5</v>
      </c>
      <c r="W122" s="3">
        <v>8.5</v>
      </c>
      <c r="X122" s="3">
        <v>23</v>
      </c>
      <c r="Y122" s="3">
        <v>9.5</v>
      </c>
      <c r="Z122" s="3">
        <v>45.1</v>
      </c>
      <c r="AA122" s="3">
        <v>10.3</v>
      </c>
      <c r="AB122" s="3">
        <v>31</v>
      </c>
      <c r="AC122" s="3">
        <v>7.3</v>
      </c>
      <c r="AD122" s="3">
        <v>37.9</v>
      </c>
      <c r="AE122" s="3">
        <v>7.8</v>
      </c>
      <c r="AF122" s="3">
        <v>42.7</v>
      </c>
      <c r="AG122" s="3">
        <v>11</v>
      </c>
      <c r="AH122" s="3"/>
      <c r="AI122" s="3"/>
      <c r="AJ122" s="3">
        <v>20.100000000000001</v>
      </c>
      <c r="AK122" s="3">
        <v>9.6999999999999993</v>
      </c>
      <c r="AL122" s="3">
        <v>23</v>
      </c>
      <c r="AM122" s="3">
        <v>9.5</v>
      </c>
    </row>
    <row r="123" spans="1:39">
      <c r="A123" s="17">
        <v>1970</v>
      </c>
      <c r="B123" s="3">
        <v>37.5</v>
      </c>
      <c r="C123" s="3">
        <v>6.7</v>
      </c>
      <c r="D123" s="3">
        <v>32.6</v>
      </c>
      <c r="E123" s="3">
        <v>6.3</v>
      </c>
      <c r="F123" s="3">
        <v>44.9</v>
      </c>
      <c r="G123" s="3">
        <v>16</v>
      </c>
      <c r="H123" s="3">
        <v>36.5</v>
      </c>
      <c r="I123" s="3">
        <v>8.4</v>
      </c>
      <c r="J123" s="3">
        <v>41.2</v>
      </c>
      <c r="K123" s="3">
        <v>11.4</v>
      </c>
      <c r="L123" s="3">
        <v>35.674973005295413</v>
      </c>
      <c r="M123" s="3">
        <v>10.144368054977093</v>
      </c>
      <c r="N123" s="3">
        <v>37</v>
      </c>
      <c r="O123" s="3">
        <v>9.4</v>
      </c>
      <c r="P123" s="3">
        <v>42.4</v>
      </c>
      <c r="Q123" s="3">
        <v>18.8</v>
      </c>
      <c r="R123" s="3">
        <v>42.7</v>
      </c>
      <c r="S123" s="3">
        <v>19.2</v>
      </c>
      <c r="T123" s="3">
        <v>42.8</v>
      </c>
      <c r="U123" s="3">
        <v>15.4</v>
      </c>
      <c r="V123" s="3">
        <v>28.8</v>
      </c>
      <c r="W123" s="3">
        <v>8.4</v>
      </c>
      <c r="X123" s="3">
        <v>23.4</v>
      </c>
      <c r="Y123" s="3">
        <v>9.1999999999999993</v>
      </c>
      <c r="Z123" s="3">
        <v>44.5</v>
      </c>
      <c r="AA123" s="3">
        <v>10</v>
      </c>
      <c r="AB123" s="3">
        <v>29.9</v>
      </c>
      <c r="AC123" s="3">
        <v>7</v>
      </c>
      <c r="AD123" s="3">
        <v>37.4</v>
      </c>
      <c r="AE123" s="3">
        <v>7.6</v>
      </c>
      <c r="AF123" s="3">
        <v>41.9</v>
      </c>
      <c r="AG123" s="3">
        <v>10.6</v>
      </c>
      <c r="AH123" s="3"/>
      <c r="AI123" s="3"/>
      <c r="AJ123" s="3">
        <v>20.100000000000001</v>
      </c>
      <c r="AK123" s="3">
        <v>9.8000000000000007</v>
      </c>
      <c r="AL123" s="3">
        <v>23.4</v>
      </c>
      <c r="AM123" s="3">
        <v>9.1999999999999993</v>
      </c>
    </row>
    <row r="124" spans="1:39">
      <c r="A124" s="17">
        <v>1971</v>
      </c>
      <c r="B124" s="3">
        <v>36.700000000000003</v>
      </c>
      <c r="C124" s="3">
        <v>6.5</v>
      </c>
      <c r="D124" s="3">
        <v>31.6</v>
      </c>
      <c r="E124" s="3">
        <v>6</v>
      </c>
      <c r="F124" s="3">
        <v>44.7</v>
      </c>
      <c r="G124" s="3">
        <v>14.9</v>
      </c>
      <c r="H124" s="3">
        <v>35.4</v>
      </c>
      <c r="I124" s="3">
        <v>8.1</v>
      </c>
      <c r="J124" s="3">
        <v>40.700000000000003</v>
      </c>
      <c r="K124" s="3">
        <v>11.1</v>
      </c>
      <c r="L124" s="3">
        <v>35.264230655999995</v>
      </c>
      <c r="M124" s="3">
        <v>9.9777285120000005</v>
      </c>
      <c r="N124" s="3">
        <v>36.299999999999997</v>
      </c>
      <c r="O124" s="3">
        <v>9.3000000000000007</v>
      </c>
      <c r="P124" s="3">
        <v>41.8</v>
      </c>
      <c r="Q124" s="3">
        <v>13.5</v>
      </c>
      <c r="R124" s="3">
        <v>42.4</v>
      </c>
      <c r="S124" s="3">
        <v>18.8</v>
      </c>
      <c r="T124" s="3">
        <v>42.8</v>
      </c>
      <c r="U124" s="3">
        <v>15</v>
      </c>
      <c r="V124" s="3">
        <v>28.1</v>
      </c>
      <c r="W124" s="3">
        <v>8.1999999999999993</v>
      </c>
      <c r="X124" s="3">
        <v>23.6</v>
      </c>
      <c r="Y124" s="3">
        <v>9.4</v>
      </c>
      <c r="Z124" s="3">
        <v>43.9</v>
      </c>
      <c r="AA124" s="3">
        <v>9.6999999999999993</v>
      </c>
      <c r="AB124" s="3">
        <v>28.5</v>
      </c>
      <c r="AC124" s="3">
        <v>6.8</v>
      </c>
      <c r="AD124" s="3">
        <v>36.700000000000003</v>
      </c>
      <c r="AE124" s="3">
        <v>7.3</v>
      </c>
      <c r="AF124" s="3">
        <v>41.2</v>
      </c>
      <c r="AG124" s="3">
        <v>10.199999999999999</v>
      </c>
      <c r="AH124" s="3"/>
      <c r="AI124" s="3"/>
      <c r="AJ124" s="3">
        <v>20</v>
      </c>
      <c r="AK124" s="3">
        <v>9.8000000000000007</v>
      </c>
      <c r="AL124" s="3">
        <v>23.6</v>
      </c>
      <c r="AM124" s="3">
        <v>9.4</v>
      </c>
    </row>
    <row r="125" spans="1:39">
      <c r="A125" s="17">
        <v>1972</v>
      </c>
      <c r="B125" s="3">
        <v>36.1</v>
      </c>
      <c r="C125" s="3">
        <v>6.3</v>
      </c>
      <c r="D125" s="3">
        <v>30.7</v>
      </c>
      <c r="E125" s="3">
        <v>5.7</v>
      </c>
      <c r="F125" s="3">
        <v>44.4</v>
      </c>
      <c r="G125" s="3">
        <v>14</v>
      </c>
      <c r="H125" s="3">
        <v>34.4</v>
      </c>
      <c r="I125" s="3">
        <v>7.8</v>
      </c>
      <c r="J125" s="3">
        <v>40.1</v>
      </c>
      <c r="K125" s="3">
        <v>10.7</v>
      </c>
      <c r="L125" s="3">
        <v>34.795848100000235</v>
      </c>
      <c r="M125" s="3">
        <v>9.8555774296976253</v>
      </c>
      <c r="N125" s="3">
        <v>35.799999999999997</v>
      </c>
      <c r="O125" s="3">
        <v>9.1</v>
      </c>
      <c r="P125" s="3">
        <v>41.2</v>
      </c>
      <c r="Q125" s="3">
        <v>13.3</v>
      </c>
      <c r="R125" s="3">
        <v>41.9</v>
      </c>
      <c r="S125" s="3">
        <v>18.5</v>
      </c>
      <c r="T125" s="3">
        <v>42.5</v>
      </c>
      <c r="U125" s="3">
        <v>14.6</v>
      </c>
      <c r="V125" s="3">
        <v>27.4</v>
      </c>
      <c r="W125" s="3">
        <v>8</v>
      </c>
      <c r="X125" s="3">
        <v>23.8</v>
      </c>
      <c r="Y125" s="3">
        <v>9.3000000000000007</v>
      </c>
      <c r="Z125" s="3">
        <v>43</v>
      </c>
      <c r="AA125" s="3">
        <v>9.3000000000000007</v>
      </c>
      <c r="AB125" s="3">
        <v>27.2</v>
      </c>
      <c r="AC125" s="3">
        <v>6.7</v>
      </c>
      <c r="AD125" s="3">
        <v>36</v>
      </c>
      <c r="AE125" s="3">
        <v>7</v>
      </c>
      <c r="AF125" s="3">
        <v>40.6</v>
      </c>
      <c r="AG125" s="3">
        <v>9.8000000000000007</v>
      </c>
      <c r="AH125" s="3"/>
      <c r="AI125" s="3"/>
      <c r="AJ125" s="3">
        <v>20</v>
      </c>
      <c r="AK125" s="3">
        <v>9.8000000000000007</v>
      </c>
      <c r="AL125" s="3">
        <v>23.8</v>
      </c>
      <c r="AM125" s="3">
        <v>9.3000000000000007</v>
      </c>
    </row>
    <row r="126" spans="1:39">
      <c r="A126" s="17">
        <v>1973</v>
      </c>
      <c r="B126" s="3">
        <v>35.700000000000003</v>
      </c>
      <c r="C126" s="3">
        <v>6.2</v>
      </c>
      <c r="D126" s="3">
        <v>30.1</v>
      </c>
      <c r="E126" s="3">
        <v>5.5</v>
      </c>
      <c r="F126" s="3">
        <v>44.2</v>
      </c>
      <c r="G126" s="3">
        <v>13.4</v>
      </c>
      <c r="H126" s="3">
        <v>33.700000000000003</v>
      </c>
      <c r="I126" s="3">
        <v>7.6</v>
      </c>
      <c r="J126" s="3">
        <v>39.5</v>
      </c>
      <c r="K126" s="3">
        <v>10.4</v>
      </c>
      <c r="L126" s="3">
        <v>34.411204248195638</v>
      </c>
      <c r="M126" s="3">
        <v>9.7150564805845185</v>
      </c>
      <c r="N126" s="3">
        <v>35.4</v>
      </c>
      <c r="O126" s="3">
        <v>8.9</v>
      </c>
      <c r="P126" s="3">
        <v>40.700000000000003</v>
      </c>
      <c r="Q126" s="3">
        <v>13.2</v>
      </c>
      <c r="R126" s="3">
        <v>41.7</v>
      </c>
      <c r="S126" s="3">
        <v>18.100000000000001</v>
      </c>
      <c r="T126" s="3">
        <v>42.2</v>
      </c>
      <c r="U126" s="3">
        <v>13.9</v>
      </c>
      <c r="V126" s="3">
        <v>26.8</v>
      </c>
      <c r="W126" s="3">
        <v>7.7</v>
      </c>
      <c r="X126" s="3">
        <v>24.1</v>
      </c>
      <c r="Y126" s="3">
        <v>9.3000000000000007</v>
      </c>
      <c r="Z126" s="3">
        <v>42.1</v>
      </c>
      <c r="AA126" s="3">
        <v>9</v>
      </c>
      <c r="AB126" s="3">
        <v>25.8</v>
      </c>
      <c r="AC126" s="3">
        <v>6.6</v>
      </c>
      <c r="AD126" s="3">
        <v>35</v>
      </c>
      <c r="AE126" s="3">
        <v>6.7</v>
      </c>
      <c r="AF126" s="3">
        <v>40</v>
      </c>
      <c r="AG126" s="3">
        <v>9.4</v>
      </c>
      <c r="AH126" s="3"/>
      <c r="AI126" s="3"/>
      <c r="AJ126" s="3">
        <v>20.399999999999999</v>
      </c>
      <c r="AK126" s="3">
        <v>9.8000000000000007</v>
      </c>
      <c r="AL126" s="3">
        <v>24.1</v>
      </c>
      <c r="AM126" s="3">
        <v>9.3000000000000007</v>
      </c>
    </row>
    <row r="127" spans="1:39">
      <c r="A127" s="17">
        <v>1974</v>
      </c>
      <c r="B127" s="3">
        <v>35.299999999999997</v>
      </c>
      <c r="C127" s="3">
        <v>6</v>
      </c>
      <c r="D127" s="3">
        <v>29.9</v>
      </c>
      <c r="E127" s="3">
        <v>5.2</v>
      </c>
      <c r="F127" s="3">
        <v>44.1</v>
      </c>
      <c r="G127" s="3">
        <v>13.2</v>
      </c>
      <c r="H127" s="3">
        <v>33.1</v>
      </c>
      <c r="I127" s="3">
        <v>7.3</v>
      </c>
      <c r="J127" s="3">
        <v>38.9</v>
      </c>
      <c r="K127" s="3">
        <v>10.1</v>
      </c>
      <c r="L127" s="3">
        <v>33.878234524713754</v>
      </c>
      <c r="M127" s="3">
        <v>9.6393779982492998</v>
      </c>
      <c r="N127" s="3">
        <v>35.200000000000003</v>
      </c>
      <c r="O127" s="3">
        <v>8.9</v>
      </c>
      <c r="P127" s="3">
        <v>40.1</v>
      </c>
      <c r="Q127" s="3">
        <v>12.8</v>
      </c>
      <c r="R127" s="3">
        <v>41.5</v>
      </c>
      <c r="S127" s="3">
        <v>17.7</v>
      </c>
      <c r="T127" s="3">
        <v>41.9</v>
      </c>
      <c r="U127" s="3">
        <v>13.7</v>
      </c>
      <c r="V127" s="3">
        <v>26.1</v>
      </c>
      <c r="W127" s="3">
        <v>7.4</v>
      </c>
      <c r="X127" s="3">
        <v>24.5</v>
      </c>
      <c r="Y127" s="3">
        <v>9.3000000000000007</v>
      </c>
      <c r="Z127" s="3">
        <v>41.2</v>
      </c>
      <c r="AA127" s="3">
        <v>8.6</v>
      </c>
      <c r="AB127" s="3">
        <v>24.1</v>
      </c>
      <c r="AC127" s="3">
        <v>6.5</v>
      </c>
      <c r="AD127" s="3">
        <v>34.200000000000003</v>
      </c>
      <c r="AE127" s="3">
        <v>6.4</v>
      </c>
      <c r="AF127" s="3">
        <v>39.1</v>
      </c>
      <c r="AG127" s="3">
        <v>9.1</v>
      </c>
      <c r="AH127" s="3"/>
      <c r="AI127" s="3"/>
      <c r="AJ127" s="3">
        <v>21.1</v>
      </c>
      <c r="AK127" s="3">
        <v>9.9</v>
      </c>
      <c r="AL127" s="3">
        <v>24.5</v>
      </c>
      <c r="AM127" s="3">
        <v>9.3000000000000007</v>
      </c>
    </row>
    <row r="128" spans="1:39">
      <c r="A128" s="17">
        <v>1975</v>
      </c>
      <c r="B128" s="3">
        <v>35</v>
      </c>
      <c r="C128" s="3">
        <v>5.9</v>
      </c>
      <c r="D128" s="3">
        <v>29.8</v>
      </c>
      <c r="E128" s="3">
        <v>4.9000000000000004</v>
      </c>
      <c r="F128" s="3">
        <v>44.1</v>
      </c>
      <c r="G128" s="3">
        <v>13.3</v>
      </c>
      <c r="H128" s="3">
        <v>32.700000000000003</v>
      </c>
      <c r="I128" s="3">
        <v>7.1</v>
      </c>
      <c r="J128" s="3">
        <v>38.200000000000003</v>
      </c>
      <c r="K128" s="3">
        <v>9.8000000000000007</v>
      </c>
      <c r="L128" s="3">
        <v>33.601291128696374</v>
      </c>
      <c r="M128" s="3">
        <v>9.4710596775153206</v>
      </c>
      <c r="N128" s="3">
        <v>34.9</v>
      </c>
      <c r="O128" s="3">
        <v>8.8000000000000007</v>
      </c>
      <c r="P128" s="3">
        <v>39.5</v>
      </c>
      <c r="Q128" s="3">
        <v>12.5</v>
      </c>
      <c r="R128" s="3">
        <v>41.1</v>
      </c>
      <c r="S128" s="3">
        <v>17.2</v>
      </c>
      <c r="T128" s="3">
        <v>41.5</v>
      </c>
      <c r="U128" s="3">
        <v>13.2</v>
      </c>
      <c r="V128" s="3">
        <v>25.5</v>
      </c>
      <c r="W128" s="3">
        <v>7</v>
      </c>
      <c r="X128" s="3">
        <v>24.9</v>
      </c>
      <c r="Y128" s="3">
        <v>9.1</v>
      </c>
      <c r="Z128" s="3">
        <v>40.1</v>
      </c>
      <c r="AA128" s="3">
        <v>8.1999999999999993</v>
      </c>
      <c r="AB128" s="3">
        <v>21.6</v>
      </c>
      <c r="AC128" s="3">
        <v>6.4</v>
      </c>
      <c r="AD128" s="3">
        <v>33.299999999999997</v>
      </c>
      <c r="AE128" s="3">
        <v>6.1</v>
      </c>
      <c r="AF128" s="3">
        <v>38.4</v>
      </c>
      <c r="AG128" s="3">
        <v>8.8000000000000007</v>
      </c>
      <c r="AH128" s="3"/>
      <c r="AI128" s="3"/>
      <c r="AJ128" s="3">
        <v>21.5</v>
      </c>
      <c r="AK128" s="3">
        <v>9.9</v>
      </c>
      <c r="AL128" s="3">
        <v>24.9</v>
      </c>
      <c r="AM128" s="3">
        <v>9.1</v>
      </c>
    </row>
    <row r="129" spans="1:39">
      <c r="A129" s="17">
        <v>1976</v>
      </c>
      <c r="B129" s="3">
        <v>34.700000000000003</v>
      </c>
      <c r="C129" s="3">
        <v>5.7</v>
      </c>
      <c r="D129" s="3">
        <v>29.9</v>
      </c>
      <c r="E129" s="3">
        <v>4.7</v>
      </c>
      <c r="F129" s="3">
        <v>44</v>
      </c>
      <c r="G129" s="3">
        <v>16.600000000000001</v>
      </c>
      <c r="H129" s="3">
        <v>32.5</v>
      </c>
      <c r="I129" s="3">
        <v>6.9</v>
      </c>
      <c r="J129" s="3">
        <v>37.6</v>
      </c>
      <c r="K129" s="3">
        <v>9.5</v>
      </c>
      <c r="L129" s="3">
        <v>33.346355997783775</v>
      </c>
      <c r="M129" s="3">
        <v>9.2894033902883333</v>
      </c>
      <c r="N129" s="3">
        <v>34.799999999999997</v>
      </c>
      <c r="O129" s="3">
        <v>8.6999999999999993</v>
      </c>
      <c r="P129" s="3">
        <v>38.9</v>
      </c>
      <c r="Q129" s="3">
        <v>12.2</v>
      </c>
      <c r="R129" s="3">
        <v>41.2</v>
      </c>
      <c r="S129" s="3">
        <v>16.7</v>
      </c>
      <c r="T129" s="3">
        <v>41.2</v>
      </c>
      <c r="U129" s="3">
        <v>12.5</v>
      </c>
      <c r="V129" s="3">
        <v>24.9</v>
      </c>
      <c r="W129" s="3">
        <v>6.8</v>
      </c>
      <c r="X129" s="3">
        <v>25.2</v>
      </c>
      <c r="Y129" s="3">
        <v>9.1999999999999993</v>
      </c>
      <c r="Z129" s="3">
        <v>39.1</v>
      </c>
      <c r="AA129" s="3">
        <v>7.9</v>
      </c>
      <c r="AB129" s="3">
        <v>19.399999999999999</v>
      </c>
      <c r="AC129" s="3">
        <v>6.3</v>
      </c>
      <c r="AD129" s="3">
        <v>32.5</v>
      </c>
      <c r="AE129" s="3">
        <v>5.9</v>
      </c>
      <c r="AF129" s="3">
        <v>37.700000000000003</v>
      </c>
      <c r="AG129" s="3">
        <v>8.5</v>
      </c>
      <c r="AH129" s="3"/>
      <c r="AI129" s="3"/>
      <c r="AJ129" s="3">
        <v>21.4</v>
      </c>
      <c r="AK129" s="3">
        <v>9.9</v>
      </c>
      <c r="AL129" s="3">
        <v>25.2</v>
      </c>
      <c r="AM129" s="3">
        <v>9.1999999999999993</v>
      </c>
    </row>
    <row r="130" spans="1:39">
      <c r="A130" s="17">
        <v>1977</v>
      </c>
      <c r="B130" s="3">
        <v>34.5</v>
      </c>
      <c r="C130" s="3">
        <v>5.5</v>
      </c>
      <c r="D130" s="3">
        <v>30</v>
      </c>
      <c r="E130" s="3">
        <v>4.5999999999999996</v>
      </c>
      <c r="F130" s="3">
        <v>43.9</v>
      </c>
      <c r="G130" s="3">
        <v>12.1</v>
      </c>
      <c r="H130" s="3">
        <v>32.200000000000003</v>
      </c>
      <c r="I130" s="3">
        <v>6.6</v>
      </c>
      <c r="J130" s="3">
        <v>36.9</v>
      </c>
      <c r="K130" s="3">
        <v>9.1999999999999993</v>
      </c>
      <c r="L130" s="3">
        <v>33.20262273262712</v>
      </c>
      <c r="M130" s="3">
        <v>9.0980514494275013</v>
      </c>
      <c r="N130" s="3">
        <v>35</v>
      </c>
      <c r="O130" s="3">
        <v>8.6999999999999993</v>
      </c>
      <c r="P130" s="3">
        <v>38.299999999999997</v>
      </c>
      <c r="Q130" s="3">
        <v>11.9</v>
      </c>
      <c r="R130" s="3">
        <v>40.9</v>
      </c>
      <c r="S130" s="3">
        <v>16.399999999999999</v>
      </c>
      <c r="T130" s="3">
        <v>40.799999999999997</v>
      </c>
      <c r="U130" s="3">
        <v>12.5</v>
      </c>
      <c r="V130" s="3">
        <v>24.5</v>
      </c>
      <c r="W130" s="3">
        <v>6.5</v>
      </c>
      <c r="X130" s="3">
        <v>25.5</v>
      </c>
      <c r="Y130" s="3">
        <v>8.9</v>
      </c>
      <c r="Z130" s="3">
        <v>38.1</v>
      </c>
      <c r="AA130" s="3">
        <v>7.6</v>
      </c>
      <c r="AB130" s="3">
        <v>17.3</v>
      </c>
      <c r="AC130" s="3">
        <v>6.2</v>
      </c>
      <c r="AD130" s="3">
        <v>31.7</v>
      </c>
      <c r="AE130" s="3">
        <v>5.7</v>
      </c>
      <c r="AF130" s="3">
        <v>37</v>
      </c>
      <c r="AG130" s="3">
        <v>8.1999999999999993</v>
      </c>
      <c r="AH130" s="3"/>
      <c r="AI130" s="3"/>
      <c r="AJ130" s="3">
        <v>20.6</v>
      </c>
      <c r="AK130" s="3">
        <v>9.9</v>
      </c>
      <c r="AL130" s="3">
        <v>25.5</v>
      </c>
      <c r="AM130" s="3">
        <v>8.9</v>
      </c>
    </row>
    <row r="131" spans="1:39">
      <c r="A131" s="17">
        <v>1978</v>
      </c>
      <c r="B131" s="3">
        <v>34.1</v>
      </c>
      <c r="C131" s="3">
        <v>5.4</v>
      </c>
      <c r="D131" s="3">
        <v>30.2</v>
      </c>
      <c r="E131" s="3">
        <v>4.5</v>
      </c>
      <c r="F131" s="3">
        <v>43.7</v>
      </c>
      <c r="G131" s="3">
        <v>11.5</v>
      </c>
      <c r="H131" s="3">
        <v>31.5</v>
      </c>
      <c r="I131" s="3">
        <v>6.4</v>
      </c>
      <c r="J131" s="3">
        <v>36.299999999999997</v>
      </c>
      <c r="K131" s="3">
        <v>8.8000000000000007</v>
      </c>
      <c r="L131" s="3">
        <v>32.985085599999998</v>
      </c>
      <c r="M131" s="3">
        <v>8.9012510720000009</v>
      </c>
      <c r="N131" s="3">
        <v>35.1</v>
      </c>
      <c r="O131" s="3">
        <v>8.6</v>
      </c>
      <c r="P131" s="3">
        <v>37.700000000000003</v>
      </c>
      <c r="Q131" s="3">
        <v>11.5</v>
      </c>
      <c r="R131" s="3">
        <v>40.5</v>
      </c>
      <c r="S131" s="3">
        <v>16.100000000000001</v>
      </c>
      <c r="T131" s="3">
        <v>40.4</v>
      </c>
      <c r="U131" s="3">
        <v>12.1</v>
      </c>
      <c r="V131" s="3">
        <v>24</v>
      </c>
      <c r="W131" s="3">
        <v>6.4</v>
      </c>
      <c r="X131" s="3">
        <v>25.4</v>
      </c>
      <c r="Y131" s="3">
        <v>8.9</v>
      </c>
      <c r="Z131" s="3">
        <v>37.4</v>
      </c>
      <c r="AA131" s="3">
        <v>7.4</v>
      </c>
      <c r="AB131" s="3">
        <v>15.1</v>
      </c>
      <c r="AC131" s="3">
        <v>6.2</v>
      </c>
      <c r="AD131" s="3">
        <v>31.1</v>
      </c>
      <c r="AE131" s="3">
        <v>5.5</v>
      </c>
      <c r="AF131" s="3">
        <v>36.299999999999997</v>
      </c>
      <c r="AG131" s="3">
        <v>8</v>
      </c>
      <c r="AH131" s="3"/>
      <c r="AI131" s="3"/>
      <c r="AJ131" s="3">
        <v>20.100000000000001</v>
      </c>
      <c r="AK131" s="3">
        <v>9.9</v>
      </c>
      <c r="AL131" s="3">
        <v>25.4</v>
      </c>
      <c r="AM131" s="3">
        <v>8.9</v>
      </c>
    </row>
    <row r="132" spans="1:39">
      <c r="A132" s="17">
        <v>1979</v>
      </c>
      <c r="B132" s="3">
        <v>33.799999999999997</v>
      </c>
      <c r="C132" s="3">
        <v>5.4</v>
      </c>
      <c r="D132" s="3">
        <v>30.5</v>
      </c>
      <c r="E132" s="3">
        <v>4.3</v>
      </c>
      <c r="F132" s="3">
        <v>43.6</v>
      </c>
      <c r="G132" s="3">
        <v>11.4</v>
      </c>
      <c r="H132" s="3">
        <v>31.2</v>
      </c>
      <c r="I132" s="3">
        <v>6.3</v>
      </c>
      <c r="J132" s="3">
        <v>35.700000000000003</v>
      </c>
      <c r="K132" s="3">
        <v>8.5</v>
      </c>
      <c r="L132" s="3">
        <v>32.68261751799227</v>
      </c>
      <c r="M132" s="3">
        <v>8.7979885820907953</v>
      </c>
      <c r="N132" s="3">
        <v>35.6</v>
      </c>
      <c r="O132" s="3">
        <v>8.6</v>
      </c>
      <c r="P132" s="3">
        <v>37.1</v>
      </c>
      <c r="Q132" s="3">
        <v>11.2</v>
      </c>
      <c r="R132" s="3">
        <v>40.1</v>
      </c>
      <c r="S132" s="3">
        <v>15.7</v>
      </c>
      <c r="T132" s="3">
        <v>40.1</v>
      </c>
      <c r="U132" s="3">
        <v>12.5</v>
      </c>
      <c r="V132" s="3">
        <v>23.6</v>
      </c>
      <c r="W132" s="3">
        <v>6.2</v>
      </c>
      <c r="X132" s="3">
        <v>25.1</v>
      </c>
      <c r="Y132" s="3">
        <v>8.8000000000000007</v>
      </c>
      <c r="Z132" s="3">
        <v>36.200000000000003</v>
      </c>
      <c r="AA132" s="3">
        <v>7.1</v>
      </c>
      <c r="AB132" s="3">
        <v>14.6</v>
      </c>
      <c r="AC132" s="3">
        <v>6.3</v>
      </c>
      <c r="AD132" s="3">
        <v>30.7</v>
      </c>
      <c r="AE132" s="3">
        <v>5.4</v>
      </c>
      <c r="AF132" s="3">
        <v>35.799999999999997</v>
      </c>
      <c r="AG132" s="3">
        <v>8.1</v>
      </c>
      <c r="AH132" s="3"/>
      <c r="AI132" s="3"/>
      <c r="AJ132" s="3">
        <v>19.3</v>
      </c>
      <c r="AK132" s="3">
        <v>10</v>
      </c>
      <c r="AL132" s="3">
        <v>25.1</v>
      </c>
      <c r="AM132" s="3">
        <v>8.8000000000000007</v>
      </c>
    </row>
    <row r="133" spans="1:39">
      <c r="A133" s="17">
        <v>1980</v>
      </c>
      <c r="B133" s="3">
        <v>33.299999999999997</v>
      </c>
      <c r="C133" s="3">
        <v>5.4</v>
      </c>
      <c r="D133" s="3">
        <v>30.4</v>
      </c>
      <c r="E133" s="3">
        <v>4.2</v>
      </c>
      <c r="F133" s="3">
        <v>43.6</v>
      </c>
      <c r="G133" s="3">
        <v>12</v>
      </c>
      <c r="H133" s="3">
        <v>31.1</v>
      </c>
      <c r="I133" s="3">
        <v>6.2</v>
      </c>
      <c r="J133" s="3">
        <v>35.200000000000003</v>
      </c>
      <c r="K133" s="3">
        <v>8.1999999999999993</v>
      </c>
      <c r="L133" s="3">
        <v>32.384664294639137</v>
      </c>
      <c r="M133" s="3">
        <v>8.5990903730588446</v>
      </c>
      <c r="N133" s="3">
        <v>36.200000000000003</v>
      </c>
      <c r="O133" s="3">
        <v>8.5</v>
      </c>
      <c r="P133" s="3">
        <v>36.5</v>
      </c>
      <c r="Q133" s="3">
        <v>10.9</v>
      </c>
      <c r="R133" s="3">
        <v>39.700000000000003</v>
      </c>
      <c r="S133" s="3">
        <v>15.3</v>
      </c>
      <c r="T133" s="3">
        <v>39.799999999999997</v>
      </c>
      <c r="U133" s="3">
        <v>15.2</v>
      </c>
      <c r="V133" s="3">
        <v>23.2</v>
      </c>
      <c r="W133" s="3">
        <v>6</v>
      </c>
      <c r="X133" s="3">
        <v>24.7</v>
      </c>
      <c r="Y133" s="3">
        <v>8.9</v>
      </c>
      <c r="Z133" s="3">
        <v>35</v>
      </c>
      <c r="AA133" s="3">
        <v>6.9</v>
      </c>
      <c r="AB133" s="3">
        <v>13.9</v>
      </c>
      <c r="AC133" s="3">
        <v>6.3</v>
      </c>
      <c r="AD133" s="3">
        <v>30.4</v>
      </c>
      <c r="AE133" s="3">
        <v>5.3</v>
      </c>
      <c r="AF133" s="3">
        <v>35.1</v>
      </c>
      <c r="AG133" s="3">
        <v>7.6</v>
      </c>
      <c r="AH133" s="3"/>
      <c r="AI133" s="3"/>
      <c r="AJ133" s="3">
        <v>18.5</v>
      </c>
      <c r="AK133" s="3">
        <v>9.9</v>
      </c>
      <c r="AL133" s="3">
        <v>24.7</v>
      </c>
      <c r="AM133" s="3">
        <v>8.9</v>
      </c>
    </row>
    <row r="134" spans="1:39">
      <c r="A134" s="17">
        <v>1981</v>
      </c>
      <c r="B134" s="3">
        <v>32.799999999999997</v>
      </c>
      <c r="C134" s="3">
        <v>5.3</v>
      </c>
      <c r="D134" s="3">
        <v>30.4</v>
      </c>
      <c r="E134" s="3">
        <v>4.0999999999999996</v>
      </c>
      <c r="F134" s="3">
        <v>43.4</v>
      </c>
      <c r="G134" s="3">
        <v>12.2</v>
      </c>
      <c r="H134" s="3">
        <v>30.8</v>
      </c>
      <c r="I134" s="3">
        <v>6</v>
      </c>
      <c r="J134" s="3">
        <v>34.700000000000003</v>
      </c>
      <c r="K134" s="3">
        <v>8</v>
      </c>
      <c r="L134" s="3">
        <v>31.9903077704823</v>
      </c>
      <c r="M134" s="3">
        <v>8.399607965983698</v>
      </c>
      <c r="N134" s="3">
        <v>36.9</v>
      </c>
      <c r="O134" s="3">
        <v>8.4</v>
      </c>
      <c r="P134" s="3">
        <v>35.9</v>
      </c>
      <c r="Q134" s="3">
        <v>10.5</v>
      </c>
      <c r="R134" s="3">
        <v>39.299999999999997</v>
      </c>
      <c r="S134" s="3">
        <v>15</v>
      </c>
      <c r="T134" s="3">
        <v>39.6</v>
      </c>
      <c r="U134" s="3">
        <v>13.9</v>
      </c>
      <c r="V134" s="3">
        <v>23</v>
      </c>
      <c r="W134" s="3">
        <v>6</v>
      </c>
      <c r="X134" s="3">
        <v>24.3</v>
      </c>
      <c r="Y134" s="3">
        <v>8.6999999999999993</v>
      </c>
      <c r="Z134" s="3">
        <v>34.299999999999997</v>
      </c>
      <c r="AA134" s="3">
        <v>6.7</v>
      </c>
      <c r="AB134" s="3">
        <v>13.9</v>
      </c>
      <c r="AC134" s="3">
        <v>6.4</v>
      </c>
      <c r="AD134" s="3">
        <v>30.2</v>
      </c>
      <c r="AE134" s="3">
        <v>5.2</v>
      </c>
      <c r="AF134" s="3">
        <v>34.4</v>
      </c>
      <c r="AG134" s="3">
        <v>7.4</v>
      </c>
      <c r="AH134" s="3"/>
      <c r="AI134" s="3"/>
      <c r="AJ134" s="3">
        <v>18.2</v>
      </c>
      <c r="AK134" s="3">
        <v>9.6999999999999993</v>
      </c>
      <c r="AL134" s="3">
        <v>24.3</v>
      </c>
      <c r="AM134" s="3">
        <v>8.6999999999999993</v>
      </c>
    </row>
    <row r="135" spans="1:39">
      <c r="A135" s="17">
        <v>1982</v>
      </c>
      <c r="B135" s="3">
        <v>32.299999999999997</v>
      </c>
      <c r="C135" s="3">
        <v>5.2</v>
      </c>
      <c r="D135" s="3">
        <v>30.5</v>
      </c>
      <c r="E135" s="3">
        <v>4</v>
      </c>
      <c r="F135" s="3">
        <v>43.2</v>
      </c>
      <c r="G135" s="3">
        <v>15.6</v>
      </c>
      <c r="H135" s="3">
        <v>30.5</v>
      </c>
      <c r="I135" s="3">
        <v>5.8</v>
      </c>
      <c r="J135" s="3">
        <v>34.1</v>
      </c>
      <c r="K135" s="3">
        <v>7.7</v>
      </c>
      <c r="L135" s="3">
        <v>31.495546255298386</v>
      </c>
      <c r="M135" s="3">
        <v>8.1998759018504188</v>
      </c>
      <c r="N135" s="3">
        <v>37</v>
      </c>
      <c r="O135" s="3">
        <v>8.1999999999999993</v>
      </c>
      <c r="P135" s="3">
        <v>35.4</v>
      </c>
      <c r="Q135" s="3">
        <v>10.1</v>
      </c>
      <c r="R135" s="3">
        <v>38.799999999999997</v>
      </c>
      <c r="S135" s="3">
        <v>14.8</v>
      </c>
      <c r="T135" s="3">
        <v>38.6</v>
      </c>
      <c r="U135" s="3">
        <v>12.4</v>
      </c>
      <c r="V135" s="3">
        <v>22.7</v>
      </c>
      <c r="W135" s="3">
        <v>5.9</v>
      </c>
      <c r="X135" s="3">
        <v>23.8</v>
      </c>
      <c r="Y135" s="3">
        <v>8.8000000000000007</v>
      </c>
      <c r="Z135" s="3">
        <v>33.9</v>
      </c>
      <c r="AA135" s="3">
        <v>6.6</v>
      </c>
      <c r="AB135" s="3">
        <v>15.9</v>
      </c>
      <c r="AC135" s="3">
        <v>6.3</v>
      </c>
      <c r="AD135" s="3">
        <v>30</v>
      </c>
      <c r="AE135" s="3">
        <v>5.2</v>
      </c>
      <c r="AF135" s="3">
        <v>33.799999999999997</v>
      </c>
      <c r="AG135" s="3">
        <v>7.2</v>
      </c>
      <c r="AH135" s="3"/>
      <c r="AI135" s="3"/>
      <c r="AJ135" s="3">
        <v>18</v>
      </c>
      <c r="AK135" s="3">
        <v>9.6</v>
      </c>
      <c r="AL135" s="3">
        <v>23.8</v>
      </c>
      <c r="AM135" s="3">
        <v>8.8000000000000007</v>
      </c>
    </row>
    <row r="136" spans="1:39">
      <c r="A136" s="17">
        <v>1983</v>
      </c>
      <c r="B136" s="3">
        <v>31.8</v>
      </c>
      <c r="C136" s="3">
        <v>5</v>
      </c>
      <c r="D136" s="3">
        <v>30.5</v>
      </c>
      <c r="E136" s="3">
        <v>3.9</v>
      </c>
      <c r="F136" s="3">
        <v>42.8</v>
      </c>
      <c r="G136" s="3">
        <v>10.7</v>
      </c>
      <c r="H136" s="3">
        <v>29.9</v>
      </c>
      <c r="I136" s="3">
        <v>5.8</v>
      </c>
      <c r="J136" s="3">
        <v>33.6</v>
      </c>
      <c r="K136" s="3">
        <v>7.5</v>
      </c>
      <c r="L136" s="3">
        <v>30.798879691602785</v>
      </c>
      <c r="M136" s="3">
        <v>8.0998194650286184</v>
      </c>
      <c r="N136" s="3">
        <v>37</v>
      </c>
      <c r="O136" s="3">
        <v>8</v>
      </c>
      <c r="P136" s="3">
        <v>35</v>
      </c>
      <c r="Q136" s="3">
        <v>9.9</v>
      </c>
      <c r="R136" s="3">
        <v>38.4</v>
      </c>
      <c r="S136" s="3">
        <v>14.5</v>
      </c>
      <c r="T136" s="3">
        <v>37.700000000000003</v>
      </c>
      <c r="U136" s="3">
        <v>11.8</v>
      </c>
      <c r="V136" s="3">
        <v>22.6</v>
      </c>
      <c r="W136" s="3">
        <v>5.8</v>
      </c>
      <c r="X136" s="3">
        <v>23.3</v>
      </c>
      <c r="Y136" s="3">
        <v>8.8000000000000007</v>
      </c>
      <c r="Z136" s="3">
        <v>33.4</v>
      </c>
      <c r="AA136" s="3">
        <v>6.5</v>
      </c>
      <c r="AB136" s="3">
        <v>16.5</v>
      </c>
      <c r="AC136" s="3">
        <v>6.3</v>
      </c>
      <c r="AD136" s="3">
        <v>29.9</v>
      </c>
      <c r="AE136" s="3">
        <v>5.2</v>
      </c>
      <c r="AF136" s="3">
        <v>33.6</v>
      </c>
      <c r="AG136" s="3">
        <v>7.1</v>
      </c>
      <c r="AH136" s="3"/>
      <c r="AI136" s="3"/>
      <c r="AJ136" s="3">
        <v>17.899999999999999</v>
      </c>
      <c r="AK136" s="3">
        <v>9.8000000000000007</v>
      </c>
      <c r="AL136" s="3">
        <v>23.3</v>
      </c>
      <c r="AM136" s="3">
        <v>8.8000000000000007</v>
      </c>
    </row>
    <row r="137" spans="1:39">
      <c r="A137" s="17">
        <v>1984</v>
      </c>
      <c r="B137" s="3">
        <v>31.4</v>
      </c>
      <c r="C137" s="3">
        <v>5</v>
      </c>
      <c r="D137" s="3">
        <v>30.5</v>
      </c>
      <c r="E137" s="3">
        <v>3.9</v>
      </c>
      <c r="F137" s="3">
        <v>41.9</v>
      </c>
      <c r="G137" s="3">
        <v>10.199999999999999</v>
      </c>
      <c r="H137" s="3">
        <v>29</v>
      </c>
      <c r="I137" s="3">
        <v>5.7</v>
      </c>
      <c r="J137" s="3">
        <v>33.299999999999997</v>
      </c>
      <c r="K137" s="3">
        <v>7.2</v>
      </c>
      <c r="L137" s="3">
        <v>29.999905766713393</v>
      </c>
      <c r="M137" s="3">
        <v>7.8999835387693222</v>
      </c>
      <c r="N137" s="3">
        <v>37</v>
      </c>
      <c r="O137" s="3">
        <v>7.7</v>
      </c>
      <c r="P137" s="3">
        <v>34.5</v>
      </c>
      <c r="Q137" s="3">
        <v>9.6</v>
      </c>
      <c r="R137" s="3">
        <v>38.1</v>
      </c>
      <c r="S137" s="3">
        <v>14.1</v>
      </c>
      <c r="T137" s="3">
        <v>36.700000000000003</v>
      </c>
      <c r="U137" s="3">
        <v>10.6</v>
      </c>
      <c r="V137" s="3">
        <v>22.5</v>
      </c>
      <c r="W137" s="3">
        <v>5.7</v>
      </c>
      <c r="X137" s="3">
        <v>23</v>
      </c>
      <c r="Y137" s="3">
        <v>8.8000000000000007</v>
      </c>
      <c r="Z137" s="3">
        <v>33.1</v>
      </c>
      <c r="AA137" s="3">
        <v>6.4</v>
      </c>
      <c r="AB137" s="3">
        <v>16.5</v>
      </c>
      <c r="AC137" s="3">
        <v>6.4</v>
      </c>
      <c r="AD137" s="3">
        <v>29.5</v>
      </c>
      <c r="AE137" s="3">
        <v>5.0999999999999996</v>
      </c>
      <c r="AF137" s="3">
        <v>33</v>
      </c>
      <c r="AG137" s="3">
        <v>6.9</v>
      </c>
      <c r="AH137" s="3"/>
      <c r="AI137" s="3"/>
      <c r="AJ137" s="3">
        <v>17.8</v>
      </c>
      <c r="AK137" s="3">
        <v>9.9</v>
      </c>
      <c r="AL137" s="3">
        <v>23</v>
      </c>
      <c r="AM137" s="3">
        <v>8.8000000000000007</v>
      </c>
    </row>
    <row r="138" spans="1:39">
      <c r="A138" s="17">
        <v>1985</v>
      </c>
      <c r="B138" s="3">
        <v>31</v>
      </c>
      <c r="C138" s="3">
        <v>5</v>
      </c>
      <c r="D138" s="3">
        <v>30.4</v>
      </c>
      <c r="E138" s="3">
        <v>3.9</v>
      </c>
      <c r="F138" s="3">
        <v>41.1</v>
      </c>
      <c r="G138" s="3">
        <v>9.8000000000000007</v>
      </c>
      <c r="H138" s="3">
        <v>28.3</v>
      </c>
      <c r="I138" s="3">
        <v>6.9</v>
      </c>
      <c r="J138" s="3">
        <v>32.299999999999997</v>
      </c>
      <c r="K138" s="3">
        <v>7</v>
      </c>
      <c r="L138" s="3">
        <v>29.2</v>
      </c>
      <c r="M138" s="3">
        <v>7.7</v>
      </c>
      <c r="N138" s="3">
        <v>36.799999999999997</v>
      </c>
      <c r="O138" s="3">
        <v>7.5</v>
      </c>
      <c r="P138" s="3">
        <v>34</v>
      </c>
      <c r="Q138" s="3">
        <v>9.1999999999999993</v>
      </c>
      <c r="R138" s="3">
        <v>37.6</v>
      </c>
      <c r="S138" s="3">
        <v>13.8</v>
      </c>
      <c r="T138" s="3">
        <v>35.700000000000003</v>
      </c>
      <c r="U138" s="3">
        <v>9.6999999999999993</v>
      </c>
      <c r="V138" s="3">
        <v>22.5</v>
      </c>
      <c r="W138" s="3">
        <v>5.6</v>
      </c>
      <c r="X138" s="3">
        <v>22.5</v>
      </c>
      <c r="Y138" s="3">
        <v>8.4</v>
      </c>
      <c r="Z138" s="3">
        <v>32.700000000000003</v>
      </c>
      <c r="AA138" s="3">
        <v>6.3</v>
      </c>
      <c r="AB138" s="3">
        <v>16.7</v>
      </c>
      <c r="AC138" s="3">
        <v>6.6</v>
      </c>
      <c r="AD138" s="3">
        <v>29</v>
      </c>
      <c r="AE138" s="3">
        <v>5.0999999999999996</v>
      </c>
      <c r="AF138" s="3">
        <v>32.200000000000003</v>
      </c>
      <c r="AG138" s="3">
        <v>6.7</v>
      </c>
      <c r="AH138" s="3"/>
      <c r="AI138" s="3"/>
      <c r="AJ138" s="3">
        <v>17.8</v>
      </c>
      <c r="AK138" s="3">
        <v>9.8000000000000007</v>
      </c>
      <c r="AL138" s="3">
        <v>22.5</v>
      </c>
      <c r="AM138" s="3">
        <v>8.4</v>
      </c>
    </row>
    <row r="139" spans="1:39">
      <c r="A139" s="17">
        <v>1986</v>
      </c>
      <c r="B139" s="3">
        <v>30.9</v>
      </c>
      <c r="C139" s="3">
        <v>4.8</v>
      </c>
      <c r="D139" s="3">
        <v>29.8</v>
      </c>
      <c r="E139" s="3">
        <v>3.9</v>
      </c>
      <c r="F139" s="3">
        <v>40.799999999999997</v>
      </c>
      <c r="G139" s="3">
        <v>9.5</v>
      </c>
      <c r="H139" s="3">
        <v>27.9</v>
      </c>
      <c r="I139" s="3">
        <v>5.8</v>
      </c>
      <c r="J139" s="3">
        <v>31.5</v>
      </c>
      <c r="K139" s="3">
        <v>6.7</v>
      </c>
      <c r="L139" s="3">
        <v>28.3</v>
      </c>
      <c r="M139" s="3">
        <v>7.5</v>
      </c>
      <c r="N139" s="3">
        <v>36.5</v>
      </c>
      <c r="O139" s="3">
        <v>7.3</v>
      </c>
      <c r="P139" s="3">
        <v>33.5</v>
      </c>
      <c r="Q139" s="3">
        <v>8.9</v>
      </c>
      <c r="R139" s="3">
        <v>37.4</v>
      </c>
      <c r="S139" s="3">
        <v>13.5</v>
      </c>
      <c r="T139" s="3">
        <v>35.1</v>
      </c>
      <c r="U139" s="3">
        <v>9</v>
      </c>
      <c r="V139" s="3">
        <v>22.5</v>
      </c>
      <c r="W139" s="3">
        <v>5.5</v>
      </c>
      <c r="X139" s="3">
        <v>22.4</v>
      </c>
      <c r="Y139" s="3">
        <v>8.1999999999999993</v>
      </c>
      <c r="Z139" s="3">
        <v>32.299999999999997</v>
      </c>
      <c r="AA139" s="3">
        <v>6.2</v>
      </c>
      <c r="AB139" s="3">
        <v>17</v>
      </c>
      <c r="AC139" s="3">
        <v>6.6</v>
      </c>
      <c r="AD139" s="3">
        <v>28.5</v>
      </c>
      <c r="AE139" s="3">
        <v>5.0999999999999996</v>
      </c>
      <c r="AF139" s="3">
        <v>31.8</v>
      </c>
      <c r="AG139" s="3">
        <v>6.5</v>
      </c>
      <c r="AH139" s="3"/>
      <c r="AI139" s="3"/>
      <c r="AJ139" s="3">
        <v>17.8</v>
      </c>
      <c r="AK139" s="3">
        <v>9.6999999999999993</v>
      </c>
      <c r="AL139" s="3">
        <v>22.4</v>
      </c>
      <c r="AM139" s="3">
        <v>8.1999999999999993</v>
      </c>
    </row>
    <row r="140" spans="1:39">
      <c r="A140" s="17">
        <v>1987</v>
      </c>
      <c r="B140" s="3">
        <v>30.6</v>
      </c>
      <c r="C140" s="3">
        <v>4.8</v>
      </c>
      <c r="D140" s="3">
        <v>29.1</v>
      </c>
      <c r="E140" s="3">
        <v>3.8</v>
      </c>
      <c r="F140" s="3">
        <v>40.700000000000003</v>
      </c>
      <c r="G140" s="3">
        <v>9.1999999999999993</v>
      </c>
      <c r="H140" s="3">
        <v>27.5</v>
      </c>
      <c r="I140" s="3">
        <v>5.9</v>
      </c>
      <c r="J140" s="3">
        <v>30.8</v>
      </c>
      <c r="K140" s="3">
        <v>6.5</v>
      </c>
      <c r="L140" s="3">
        <v>27.4</v>
      </c>
      <c r="M140" s="3">
        <v>7.4</v>
      </c>
      <c r="N140" s="3">
        <v>36.1</v>
      </c>
      <c r="O140" s="3">
        <v>7.1</v>
      </c>
      <c r="P140" s="3">
        <v>33</v>
      </c>
      <c r="Q140" s="3">
        <v>8.6</v>
      </c>
      <c r="R140" s="3">
        <v>37.1</v>
      </c>
      <c r="S140" s="3">
        <v>13.1</v>
      </c>
      <c r="T140" s="3">
        <v>35.200000000000003</v>
      </c>
      <c r="U140" s="3">
        <v>9</v>
      </c>
      <c r="V140" s="3">
        <v>22.5</v>
      </c>
      <c r="W140" s="3">
        <v>5.5</v>
      </c>
      <c r="X140" s="3">
        <v>22.2</v>
      </c>
      <c r="Y140" s="3">
        <v>8</v>
      </c>
      <c r="Z140" s="3">
        <v>31.4</v>
      </c>
      <c r="AA140" s="3">
        <v>6.1</v>
      </c>
      <c r="AB140" s="3">
        <v>17.3</v>
      </c>
      <c r="AC140" s="3">
        <v>6.7</v>
      </c>
      <c r="AD140" s="3">
        <v>28</v>
      </c>
      <c r="AE140" s="3">
        <v>5.0999999999999996</v>
      </c>
      <c r="AF140" s="3">
        <v>31.4</v>
      </c>
      <c r="AG140" s="3">
        <v>6.4</v>
      </c>
      <c r="AH140" s="3"/>
      <c r="AI140" s="3"/>
      <c r="AJ140" s="3">
        <v>17.899999999999999</v>
      </c>
      <c r="AK140" s="3">
        <v>9.9</v>
      </c>
      <c r="AL140" s="3">
        <v>22.2</v>
      </c>
      <c r="AM140" s="3">
        <v>8</v>
      </c>
    </row>
    <row r="141" spans="1:39">
      <c r="A141" s="17">
        <v>1988</v>
      </c>
      <c r="B141" s="3">
        <v>30.1</v>
      </c>
      <c r="C141" s="3">
        <v>4.8</v>
      </c>
      <c r="D141" s="3">
        <v>28.3</v>
      </c>
      <c r="E141" s="3">
        <v>3.8</v>
      </c>
      <c r="F141" s="3">
        <v>40.700000000000003</v>
      </c>
      <c r="G141" s="3">
        <v>8.9</v>
      </c>
      <c r="H141" s="3">
        <v>27.2</v>
      </c>
      <c r="I141" s="3">
        <v>5.9</v>
      </c>
      <c r="J141" s="3">
        <v>30.4</v>
      </c>
      <c r="K141" s="3">
        <v>6.3</v>
      </c>
      <c r="L141" s="3">
        <v>26.5</v>
      </c>
      <c r="M141" s="3">
        <v>7.2</v>
      </c>
      <c r="N141" s="3">
        <v>35.799999999999997</v>
      </c>
      <c r="O141" s="3">
        <v>6.9</v>
      </c>
      <c r="P141" s="3">
        <v>32.4</v>
      </c>
      <c r="Q141" s="3">
        <v>8.3000000000000007</v>
      </c>
      <c r="R141" s="3">
        <v>36.9</v>
      </c>
      <c r="S141" s="3">
        <v>12.8</v>
      </c>
      <c r="T141" s="3">
        <v>34.9</v>
      </c>
      <c r="U141" s="3">
        <v>8.6999999999999993</v>
      </c>
      <c r="V141" s="3">
        <v>22.5</v>
      </c>
      <c r="W141" s="3">
        <v>5.4</v>
      </c>
      <c r="X141" s="3">
        <v>22.2</v>
      </c>
      <c r="Y141" s="3">
        <v>7.9</v>
      </c>
      <c r="Z141" s="3">
        <v>30.4</v>
      </c>
      <c r="AA141" s="3">
        <v>6.1</v>
      </c>
      <c r="AB141" s="3">
        <v>18</v>
      </c>
      <c r="AC141" s="3">
        <v>6.8</v>
      </c>
      <c r="AD141" s="3">
        <v>27.5</v>
      </c>
      <c r="AE141" s="3">
        <v>5.0999999999999996</v>
      </c>
      <c r="AF141" s="3">
        <v>31.3</v>
      </c>
      <c r="AG141" s="3">
        <v>6.3</v>
      </c>
      <c r="AH141" s="3"/>
      <c r="AI141" s="3"/>
      <c r="AJ141" s="3">
        <v>18.100000000000001</v>
      </c>
      <c r="AK141" s="3">
        <v>9.9</v>
      </c>
      <c r="AL141" s="3">
        <v>22.2</v>
      </c>
      <c r="AM141" s="3">
        <v>7.9</v>
      </c>
    </row>
    <row r="142" spans="1:39">
      <c r="A142" s="17">
        <v>1989</v>
      </c>
      <c r="B142" s="3">
        <v>29.5</v>
      </c>
      <c r="C142" s="3">
        <v>4.8</v>
      </c>
      <c r="D142" s="3">
        <v>27.5</v>
      </c>
      <c r="E142" s="3">
        <v>3.7</v>
      </c>
      <c r="F142" s="3">
        <v>40.299999999999997</v>
      </c>
      <c r="G142" s="3">
        <v>8.8000000000000007</v>
      </c>
      <c r="H142" s="3">
        <v>27</v>
      </c>
      <c r="I142" s="3">
        <v>5.8</v>
      </c>
      <c r="J142" s="3">
        <v>30.2</v>
      </c>
      <c r="K142" s="3">
        <v>6</v>
      </c>
      <c r="L142" s="3">
        <v>25.6</v>
      </c>
      <c r="M142" s="3">
        <v>7.1</v>
      </c>
      <c r="N142" s="3">
        <v>35.200000000000003</v>
      </c>
      <c r="O142" s="3">
        <v>6.7</v>
      </c>
      <c r="P142" s="3">
        <v>31.8</v>
      </c>
      <c r="Q142" s="3">
        <v>8</v>
      </c>
      <c r="R142" s="3">
        <v>36.5</v>
      </c>
      <c r="S142" s="3">
        <v>12.4</v>
      </c>
      <c r="T142" s="3">
        <v>34.4</v>
      </c>
      <c r="U142" s="3">
        <v>8.1</v>
      </c>
      <c r="V142" s="3">
        <v>22.3</v>
      </c>
      <c r="W142" s="3">
        <v>5.3</v>
      </c>
      <c r="X142" s="3">
        <v>22</v>
      </c>
      <c r="Y142" s="3">
        <v>7.7</v>
      </c>
      <c r="Z142" s="3">
        <v>29.9</v>
      </c>
      <c r="AA142" s="3">
        <v>6.2</v>
      </c>
      <c r="AB142" s="3">
        <v>17.8</v>
      </c>
      <c r="AC142" s="3">
        <v>6.9</v>
      </c>
      <c r="AD142" s="3">
        <v>27.2</v>
      </c>
      <c r="AE142" s="3">
        <v>5.4</v>
      </c>
      <c r="AF142" s="3">
        <v>31.2</v>
      </c>
      <c r="AG142" s="3">
        <v>6.2</v>
      </c>
      <c r="AH142" s="3"/>
      <c r="AI142" s="3"/>
      <c r="AJ142" s="3">
        <v>18.100000000000001</v>
      </c>
      <c r="AK142" s="3">
        <v>9.9</v>
      </c>
      <c r="AL142" s="3">
        <v>22</v>
      </c>
      <c r="AM142" s="3">
        <v>7.7</v>
      </c>
    </row>
    <row r="143" spans="1:39">
      <c r="A143" s="17">
        <v>1990</v>
      </c>
      <c r="B143" s="3">
        <v>28.9</v>
      </c>
      <c r="C143" s="3">
        <v>4.8</v>
      </c>
      <c r="D143" s="3">
        <v>26.7</v>
      </c>
      <c r="E143" s="3">
        <v>3.7</v>
      </c>
      <c r="F143" s="3">
        <v>39.799999999999997</v>
      </c>
      <c r="G143" s="3">
        <v>8.8000000000000007</v>
      </c>
      <c r="H143" s="3">
        <v>26.9</v>
      </c>
      <c r="I143" s="3">
        <v>5.9</v>
      </c>
      <c r="J143" s="3">
        <v>29.9</v>
      </c>
      <c r="K143" s="3">
        <v>5.8</v>
      </c>
      <c r="L143" s="3">
        <v>24.8</v>
      </c>
      <c r="M143" s="3">
        <v>7</v>
      </c>
      <c r="N143" s="3">
        <v>34.4</v>
      </c>
      <c r="O143" s="3">
        <v>6.5</v>
      </c>
      <c r="P143" s="3">
        <v>31.1</v>
      </c>
      <c r="Q143" s="3">
        <v>7.7</v>
      </c>
      <c r="R143" s="3">
        <v>36.1</v>
      </c>
      <c r="S143" s="3">
        <v>12</v>
      </c>
      <c r="T143" s="3">
        <v>33.700000000000003</v>
      </c>
      <c r="U143" s="3">
        <v>7.7</v>
      </c>
      <c r="V143" s="3">
        <v>22.1</v>
      </c>
      <c r="W143" s="3">
        <v>5.2</v>
      </c>
      <c r="X143" s="3">
        <v>22.1</v>
      </c>
      <c r="Y143" s="3">
        <v>7.8</v>
      </c>
      <c r="Z143" s="3">
        <v>29.4</v>
      </c>
      <c r="AA143" s="3">
        <v>6.2</v>
      </c>
      <c r="AB143" s="3">
        <v>17.600000000000001</v>
      </c>
      <c r="AC143" s="3">
        <v>7</v>
      </c>
      <c r="AD143" s="3">
        <v>26.8</v>
      </c>
      <c r="AE143" s="3">
        <v>5.0999999999999996</v>
      </c>
      <c r="AF143" s="3">
        <v>30.8</v>
      </c>
      <c r="AG143" s="3">
        <v>6.1</v>
      </c>
      <c r="AH143" s="3"/>
      <c r="AI143" s="3"/>
      <c r="AJ143" s="3">
        <v>17.899999999999999</v>
      </c>
      <c r="AK143" s="3">
        <v>9.6999999999999993</v>
      </c>
      <c r="AL143" s="3">
        <v>22.1</v>
      </c>
      <c r="AM143" s="3">
        <v>7.8</v>
      </c>
    </row>
    <row r="144" spans="1:39">
      <c r="A144" s="17">
        <v>1991</v>
      </c>
      <c r="B144" s="3">
        <v>28.3</v>
      </c>
      <c r="C144" s="3">
        <v>4.8</v>
      </c>
      <c r="D144" s="3">
        <v>25.7</v>
      </c>
      <c r="E144" s="3">
        <v>3.7</v>
      </c>
      <c r="F144" s="3">
        <v>39.299999999999997</v>
      </c>
      <c r="G144" s="3">
        <v>8.6</v>
      </c>
      <c r="H144" s="3">
        <v>26.8</v>
      </c>
      <c r="I144" s="3">
        <v>5.9</v>
      </c>
      <c r="J144" s="3">
        <v>29.7</v>
      </c>
      <c r="K144" s="3">
        <v>5.6</v>
      </c>
      <c r="L144" s="3">
        <v>24.1</v>
      </c>
      <c r="M144" s="3">
        <v>6.9</v>
      </c>
      <c r="N144" s="3">
        <v>33.9</v>
      </c>
      <c r="O144" s="3">
        <v>6.3</v>
      </c>
      <c r="P144" s="3">
        <v>30.4</v>
      </c>
      <c r="Q144" s="3">
        <v>7.6</v>
      </c>
      <c r="R144" s="3">
        <v>35.700000000000003</v>
      </c>
      <c r="S144" s="3">
        <v>11.7</v>
      </c>
      <c r="T144" s="3">
        <v>33.1</v>
      </c>
      <c r="U144" s="3">
        <v>7.5</v>
      </c>
      <c r="V144" s="3">
        <v>21.8</v>
      </c>
      <c r="W144" s="3">
        <v>5.2</v>
      </c>
      <c r="X144" s="3">
        <v>21.9</v>
      </c>
      <c r="Y144" s="3">
        <v>7.6</v>
      </c>
      <c r="Z144" s="3">
        <v>29.1</v>
      </c>
      <c r="AA144" s="3">
        <v>6.1</v>
      </c>
      <c r="AB144" s="3">
        <v>16.100000000000001</v>
      </c>
      <c r="AC144" s="3">
        <v>7.2</v>
      </c>
      <c r="AD144" s="3">
        <v>26.2</v>
      </c>
      <c r="AE144" s="3">
        <v>5.0999999999999996</v>
      </c>
      <c r="AF144" s="3">
        <v>30.2</v>
      </c>
      <c r="AG144" s="3">
        <v>5.9</v>
      </c>
      <c r="AH144" s="3"/>
      <c r="AI144" s="3"/>
      <c r="AJ144" s="3">
        <v>17.8</v>
      </c>
      <c r="AK144" s="3">
        <v>9.6999999999999993</v>
      </c>
      <c r="AL144" s="3">
        <v>21.9</v>
      </c>
      <c r="AM144" s="3">
        <v>7.6</v>
      </c>
    </row>
    <row r="145" spans="1:39">
      <c r="A145" s="17">
        <v>1992</v>
      </c>
      <c r="B145" s="3">
        <v>27.7</v>
      </c>
      <c r="C145" s="3">
        <v>4.8</v>
      </c>
      <c r="D145" s="3">
        <v>25</v>
      </c>
      <c r="E145" s="3">
        <v>3.7</v>
      </c>
      <c r="F145" s="3">
        <v>38.9</v>
      </c>
      <c r="G145" s="3">
        <v>8.6</v>
      </c>
      <c r="H145" s="3">
        <v>26.6</v>
      </c>
      <c r="I145" s="3">
        <v>6</v>
      </c>
      <c r="J145" s="3">
        <v>29.3</v>
      </c>
      <c r="K145" s="3">
        <v>5.5</v>
      </c>
      <c r="L145" s="3">
        <v>23.3</v>
      </c>
      <c r="M145" s="3">
        <v>6.8</v>
      </c>
      <c r="N145" s="3">
        <v>33.299999999999997</v>
      </c>
      <c r="O145" s="3">
        <v>6.1</v>
      </c>
      <c r="P145" s="3">
        <v>29.6</v>
      </c>
      <c r="Q145" s="3">
        <v>7.2</v>
      </c>
      <c r="R145" s="3">
        <v>34.799999999999997</v>
      </c>
      <c r="S145" s="3">
        <v>11.4</v>
      </c>
      <c r="T145" s="3">
        <v>32.200000000000003</v>
      </c>
      <c r="U145" s="3">
        <v>7.3</v>
      </c>
      <c r="V145" s="3">
        <v>21</v>
      </c>
      <c r="W145" s="3">
        <v>5.2</v>
      </c>
      <c r="X145" s="3">
        <v>21.7</v>
      </c>
      <c r="Y145" s="3">
        <v>7.7</v>
      </c>
      <c r="Z145" s="3">
        <v>28.7</v>
      </c>
      <c r="AA145" s="3">
        <v>6</v>
      </c>
      <c r="AB145" s="3">
        <v>15</v>
      </c>
      <c r="AC145" s="3">
        <v>7.3</v>
      </c>
      <c r="AD145" s="3">
        <v>25.9</v>
      </c>
      <c r="AE145" s="3">
        <v>5.0999999999999996</v>
      </c>
      <c r="AF145" s="3">
        <v>29.7</v>
      </c>
      <c r="AG145" s="3">
        <v>5.8</v>
      </c>
      <c r="AH145" s="3"/>
      <c r="AI145" s="3"/>
      <c r="AJ145" s="3">
        <v>17.7</v>
      </c>
      <c r="AK145" s="3">
        <v>9.8000000000000007</v>
      </c>
      <c r="AL145" s="3">
        <v>21.7</v>
      </c>
      <c r="AM145" s="3">
        <v>7.7</v>
      </c>
    </row>
    <row r="146" spans="1:39">
      <c r="A146" s="17">
        <v>1993</v>
      </c>
      <c r="B146" s="3">
        <v>27.1</v>
      </c>
      <c r="C146" s="3">
        <v>4.8</v>
      </c>
      <c r="D146" s="3">
        <v>24.3</v>
      </c>
      <c r="E146" s="3">
        <v>3.8</v>
      </c>
      <c r="F146" s="3">
        <v>38.6</v>
      </c>
      <c r="G146" s="3">
        <v>8.4</v>
      </c>
      <c r="H146" s="3">
        <v>26.5</v>
      </c>
      <c r="I146" s="3">
        <v>5.9</v>
      </c>
      <c r="J146" s="3">
        <v>28.7</v>
      </c>
      <c r="K146" s="3">
        <v>5.4</v>
      </c>
      <c r="L146" s="3">
        <v>23</v>
      </c>
      <c r="M146" s="3">
        <v>6.7</v>
      </c>
      <c r="N146" s="3">
        <v>32.4</v>
      </c>
      <c r="O146" s="3">
        <v>6</v>
      </c>
      <c r="P146" s="3">
        <v>28.8</v>
      </c>
      <c r="Q146" s="3">
        <v>6.9</v>
      </c>
      <c r="R146" s="3">
        <v>34.1</v>
      </c>
      <c r="S146" s="3">
        <v>10.9</v>
      </c>
      <c r="T146" s="3">
        <v>31.3</v>
      </c>
      <c r="U146" s="3">
        <v>6.9</v>
      </c>
      <c r="V146" s="3">
        <v>20.399999999999999</v>
      </c>
      <c r="W146" s="3">
        <v>5.2</v>
      </c>
      <c r="X146" s="3">
        <v>21.6</v>
      </c>
      <c r="Y146" s="3">
        <v>7.7</v>
      </c>
      <c r="Z146" s="3">
        <v>28.3</v>
      </c>
      <c r="AA146" s="3">
        <v>5.9</v>
      </c>
      <c r="AB146" s="3">
        <v>14.1</v>
      </c>
      <c r="AC146" s="3">
        <v>7.4</v>
      </c>
      <c r="AD146" s="3">
        <v>25.5</v>
      </c>
      <c r="AE146" s="3">
        <v>5</v>
      </c>
      <c r="AF146" s="3">
        <v>29.1</v>
      </c>
      <c r="AG146" s="3">
        <v>5.8</v>
      </c>
      <c r="AH146" s="3"/>
      <c r="AI146" s="3"/>
      <c r="AJ146" s="3">
        <v>17.600000000000001</v>
      </c>
      <c r="AK146" s="3">
        <v>9.9</v>
      </c>
      <c r="AL146" s="3">
        <v>21.6</v>
      </c>
      <c r="AM146" s="3">
        <v>7.7</v>
      </c>
    </row>
    <row r="147" spans="1:39">
      <c r="A147" s="17">
        <v>1994</v>
      </c>
      <c r="B147" s="3">
        <v>26.5</v>
      </c>
      <c r="C147" s="3">
        <v>4.9000000000000004</v>
      </c>
      <c r="D147" s="3">
        <v>23.6</v>
      </c>
      <c r="E147" s="3">
        <v>3.8</v>
      </c>
      <c r="F147" s="3">
        <v>38.200000000000003</v>
      </c>
      <c r="G147" s="3">
        <v>8.1</v>
      </c>
      <c r="H147" s="3">
        <v>26</v>
      </c>
      <c r="I147" s="3">
        <v>5.8</v>
      </c>
      <c r="J147" s="3">
        <v>28.2</v>
      </c>
      <c r="K147" s="3">
        <v>5.2</v>
      </c>
      <c r="L147" s="3">
        <v>22.5</v>
      </c>
      <c r="M147" s="3">
        <v>6.6</v>
      </c>
      <c r="N147" s="3">
        <v>31.7</v>
      </c>
      <c r="O147" s="3">
        <v>5.9</v>
      </c>
      <c r="P147" s="3">
        <v>28</v>
      </c>
      <c r="Q147" s="3">
        <v>6.5</v>
      </c>
      <c r="R147" s="3">
        <v>33.4</v>
      </c>
      <c r="S147" s="3">
        <v>10.7</v>
      </c>
      <c r="T147" s="3">
        <v>31</v>
      </c>
      <c r="U147" s="3">
        <v>6.8</v>
      </c>
      <c r="V147" s="3">
        <v>19.8</v>
      </c>
      <c r="W147" s="3">
        <v>5.2</v>
      </c>
      <c r="X147" s="3">
        <v>21.4</v>
      </c>
      <c r="Y147" s="3">
        <v>7.5</v>
      </c>
      <c r="Z147" s="3">
        <v>27.7</v>
      </c>
      <c r="AA147" s="3">
        <v>5.8</v>
      </c>
      <c r="AB147" s="3">
        <v>13.7</v>
      </c>
      <c r="AC147" s="3">
        <v>7.4</v>
      </c>
      <c r="AD147" s="3">
        <v>25.2</v>
      </c>
      <c r="AE147" s="3">
        <v>5</v>
      </c>
      <c r="AF147" s="3">
        <v>28.5</v>
      </c>
      <c r="AG147" s="3">
        <v>5.7</v>
      </c>
      <c r="AH147" s="3"/>
      <c r="AI147" s="3"/>
      <c r="AJ147" s="3">
        <v>17.7</v>
      </c>
      <c r="AK147" s="3">
        <v>10</v>
      </c>
      <c r="AL147" s="3">
        <v>21.4</v>
      </c>
      <c r="AM147" s="3">
        <v>7.5</v>
      </c>
    </row>
    <row r="148" spans="1:39">
      <c r="A148" s="17">
        <v>1995</v>
      </c>
      <c r="B148" s="3">
        <v>26</v>
      </c>
      <c r="C148" s="3">
        <v>4.8</v>
      </c>
      <c r="D148" s="3">
        <v>23</v>
      </c>
      <c r="E148" s="3">
        <v>3.9</v>
      </c>
      <c r="F148" s="3">
        <v>37.799999999999997</v>
      </c>
      <c r="G148" s="3">
        <v>7.8</v>
      </c>
      <c r="H148" s="3">
        <v>25.1</v>
      </c>
      <c r="I148" s="3">
        <v>5.7</v>
      </c>
      <c r="J148" s="3">
        <v>27.9</v>
      </c>
      <c r="K148" s="3">
        <v>5.0999999999999996</v>
      </c>
      <c r="L148" s="3">
        <v>22.3</v>
      </c>
      <c r="M148" s="3">
        <v>6.5</v>
      </c>
      <c r="N148" s="3">
        <v>31</v>
      </c>
      <c r="O148" s="3">
        <v>5.7</v>
      </c>
      <c r="P148" s="3">
        <v>27.2</v>
      </c>
      <c r="Q148" s="3">
        <v>6.3</v>
      </c>
      <c r="R148" s="3">
        <v>32.799999999999997</v>
      </c>
      <c r="S148" s="3">
        <v>10.5</v>
      </c>
      <c r="T148" s="3">
        <v>30.8</v>
      </c>
      <c r="U148" s="3">
        <v>6.8</v>
      </c>
      <c r="V148" s="3">
        <v>19.5</v>
      </c>
      <c r="W148" s="3">
        <v>5.2</v>
      </c>
      <c r="X148" s="3">
        <v>21</v>
      </c>
      <c r="Y148" s="3">
        <v>7.6</v>
      </c>
      <c r="Z148" s="3">
        <v>27.1</v>
      </c>
      <c r="AA148" s="3">
        <v>5.7</v>
      </c>
      <c r="AB148" s="3">
        <v>13.5</v>
      </c>
      <c r="AC148" s="3">
        <v>7.4</v>
      </c>
      <c r="AD148" s="3">
        <v>24.9</v>
      </c>
      <c r="AE148" s="3">
        <v>5.0999999999999996</v>
      </c>
      <c r="AF148" s="3">
        <v>27.9</v>
      </c>
      <c r="AG148" s="3">
        <v>5.6</v>
      </c>
      <c r="AH148" s="3"/>
      <c r="AI148" s="3"/>
      <c r="AJ148" s="3">
        <v>17.600000000000001</v>
      </c>
      <c r="AK148" s="3">
        <v>9.8000000000000007</v>
      </c>
      <c r="AL148" s="3">
        <v>21</v>
      </c>
      <c r="AM148" s="3">
        <v>7.6</v>
      </c>
    </row>
    <row r="149" spans="1:39">
      <c r="A149" s="17">
        <v>1996</v>
      </c>
      <c r="B149" s="3">
        <v>25.5</v>
      </c>
      <c r="C149" s="3">
        <v>4.8</v>
      </c>
      <c r="D149" s="3">
        <v>22.2</v>
      </c>
      <c r="E149" s="3">
        <v>3.9</v>
      </c>
      <c r="F149" s="3">
        <v>37.1</v>
      </c>
      <c r="G149" s="3">
        <v>7.4</v>
      </c>
      <c r="H149" s="3">
        <v>24.3</v>
      </c>
      <c r="I149" s="3">
        <v>5.6</v>
      </c>
      <c r="J149" s="3">
        <v>27.7</v>
      </c>
      <c r="K149" s="3">
        <v>5</v>
      </c>
      <c r="L149" s="3">
        <v>21.9</v>
      </c>
      <c r="M149" s="3">
        <v>6.5</v>
      </c>
      <c r="N149" s="3">
        <v>30.3</v>
      </c>
      <c r="O149" s="3">
        <v>5.6</v>
      </c>
      <c r="P149" s="3">
        <v>26.4</v>
      </c>
      <c r="Q149" s="3">
        <v>6.1</v>
      </c>
      <c r="R149" s="3">
        <v>32.299999999999997</v>
      </c>
      <c r="S149" s="3">
        <v>10.3</v>
      </c>
      <c r="T149" s="3">
        <v>30.3</v>
      </c>
      <c r="U149" s="3">
        <v>6.7</v>
      </c>
      <c r="V149" s="3">
        <v>18.8</v>
      </c>
      <c r="W149" s="3">
        <v>5.2</v>
      </c>
      <c r="X149" s="3">
        <v>20.399999999999999</v>
      </c>
      <c r="Y149" s="3">
        <v>7.5</v>
      </c>
      <c r="Z149" s="3">
        <v>26.4</v>
      </c>
      <c r="AA149" s="3">
        <v>5.6</v>
      </c>
      <c r="AB149" s="3">
        <v>13</v>
      </c>
      <c r="AC149" s="3">
        <v>7.3</v>
      </c>
      <c r="AD149" s="3">
        <v>24.6</v>
      </c>
      <c r="AE149" s="3">
        <v>5</v>
      </c>
      <c r="AF149" s="3">
        <v>27.3</v>
      </c>
      <c r="AG149" s="3">
        <v>5.6</v>
      </c>
      <c r="AH149" s="3"/>
      <c r="AI149" s="3"/>
      <c r="AJ149" s="3">
        <v>17.3</v>
      </c>
      <c r="AK149" s="3">
        <v>9.6</v>
      </c>
      <c r="AL149" s="3">
        <v>20.399999999999999</v>
      </c>
      <c r="AM149" s="3">
        <v>7.5</v>
      </c>
    </row>
    <row r="150" spans="1:39">
      <c r="A150" s="17">
        <v>1997</v>
      </c>
      <c r="B150" s="3">
        <v>25.1</v>
      </c>
      <c r="C150" s="3">
        <v>4.7</v>
      </c>
      <c r="D150" s="3">
        <v>21.5</v>
      </c>
      <c r="E150" s="3">
        <v>3.9</v>
      </c>
      <c r="F150" s="3">
        <v>36.5</v>
      </c>
      <c r="G150" s="3">
        <v>7</v>
      </c>
      <c r="H150" s="3">
        <v>24</v>
      </c>
      <c r="I150" s="3">
        <v>5.5</v>
      </c>
      <c r="J150" s="3">
        <v>27.1</v>
      </c>
      <c r="K150" s="3">
        <v>5</v>
      </c>
      <c r="L150" s="3">
        <v>21.6</v>
      </c>
      <c r="M150" s="3">
        <v>6.4</v>
      </c>
      <c r="N150" s="3">
        <v>29.6</v>
      </c>
      <c r="O150" s="3">
        <v>5.6</v>
      </c>
      <c r="P150" s="3">
        <v>25.6</v>
      </c>
      <c r="Q150" s="3">
        <v>6</v>
      </c>
      <c r="R150" s="3">
        <v>31.4</v>
      </c>
      <c r="S150" s="3">
        <v>10.199999999999999</v>
      </c>
      <c r="T150" s="3">
        <v>29.6</v>
      </c>
      <c r="U150" s="3">
        <v>6.6</v>
      </c>
      <c r="V150" s="3">
        <v>17.899999999999999</v>
      </c>
      <c r="W150" s="3">
        <v>5.2</v>
      </c>
      <c r="X150" s="3">
        <v>20</v>
      </c>
      <c r="Y150" s="3">
        <v>7.4</v>
      </c>
      <c r="Z150" s="3">
        <v>25.8</v>
      </c>
      <c r="AA150" s="3">
        <v>5.6</v>
      </c>
      <c r="AB150" s="3">
        <v>13.8</v>
      </c>
      <c r="AC150" s="3">
        <v>7.3</v>
      </c>
      <c r="AD150" s="3">
        <v>24.4</v>
      </c>
      <c r="AE150" s="3">
        <v>5</v>
      </c>
      <c r="AF150" s="3">
        <v>26.2</v>
      </c>
      <c r="AG150" s="3">
        <v>5.6</v>
      </c>
      <c r="AH150" s="3"/>
      <c r="AI150" s="3"/>
      <c r="AJ150" s="3">
        <v>17</v>
      </c>
      <c r="AK150" s="3">
        <v>9.6999999999999993</v>
      </c>
      <c r="AL150" s="3">
        <v>20</v>
      </c>
      <c r="AM150" s="3">
        <v>7.4</v>
      </c>
    </row>
    <row r="151" spans="1:39">
      <c r="A151" s="17">
        <v>1998</v>
      </c>
      <c r="B151" s="3">
        <v>24.6</v>
      </c>
      <c r="C151" s="3">
        <v>4.8</v>
      </c>
      <c r="D151" s="3">
        <v>21</v>
      </c>
      <c r="E151" s="3">
        <v>3.9</v>
      </c>
      <c r="F151" s="3">
        <v>35.9</v>
      </c>
      <c r="G151" s="3">
        <v>6.7</v>
      </c>
      <c r="H151" s="3">
        <v>23.6</v>
      </c>
      <c r="I151" s="3">
        <v>5.4</v>
      </c>
      <c r="J151" s="3">
        <v>26.6</v>
      </c>
      <c r="K151" s="3">
        <v>5.0999999999999996</v>
      </c>
      <c r="L151" s="3">
        <v>21.2</v>
      </c>
      <c r="M151" s="3">
        <v>6.4</v>
      </c>
      <c r="N151" s="3">
        <v>28.8</v>
      </c>
      <c r="O151" s="3">
        <v>5.5</v>
      </c>
      <c r="P151" s="3">
        <v>24.9</v>
      </c>
      <c r="Q151" s="3">
        <v>5.9</v>
      </c>
      <c r="R151" s="3">
        <v>31</v>
      </c>
      <c r="S151" s="3">
        <v>10</v>
      </c>
      <c r="T151" s="3">
        <v>29.4</v>
      </c>
      <c r="U151" s="3">
        <v>6.6</v>
      </c>
      <c r="V151" s="3">
        <v>17.399999999999999</v>
      </c>
      <c r="W151" s="3">
        <v>5.0999999999999996</v>
      </c>
      <c r="X151" s="3">
        <v>19.7</v>
      </c>
      <c r="Y151" s="3">
        <v>7.6</v>
      </c>
      <c r="Z151" s="3">
        <v>25.1</v>
      </c>
      <c r="AA151" s="3">
        <v>5.5</v>
      </c>
      <c r="AB151" s="3">
        <v>13.7</v>
      </c>
      <c r="AC151" s="3">
        <v>7.2</v>
      </c>
      <c r="AD151" s="3">
        <v>24.1</v>
      </c>
      <c r="AE151" s="3">
        <v>4.9000000000000004</v>
      </c>
      <c r="AF151" s="3">
        <v>25.3</v>
      </c>
      <c r="AG151" s="3">
        <v>5.6</v>
      </c>
      <c r="AH151" s="3"/>
      <c r="AI151" s="3"/>
      <c r="AJ151" s="3">
        <v>16.600000000000001</v>
      </c>
      <c r="AK151" s="3">
        <v>9.6999999999999993</v>
      </c>
      <c r="AL151" s="3">
        <v>19.7</v>
      </c>
      <c r="AM151" s="3">
        <v>7.6</v>
      </c>
    </row>
    <row r="152" spans="1:39">
      <c r="A152" s="17">
        <v>1999</v>
      </c>
      <c r="B152" s="3">
        <v>24.2</v>
      </c>
      <c r="C152" s="3">
        <v>5</v>
      </c>
      <c r="D152" s="3">
        <v>20.7</v>
      </c>
      <c r="E152" s="3">
        <v>3.9</v>
      </c>
      <c r="F152" s="3">
        <v>35.200000000000003</v>
      </c>
      <c r="G152" s="3">
        <v>6.4</v>
      </c>
      <c r="H152" s="3">
        <v>22.9</v>
      </c>
      <c r="I152" s="3">
        <v>5.5</v>
      </c>
      <c r="J152" s="3">
        <v>26.1</v>
      </c>
      <c r="K152" s="3">
        <v>5.2</v>
      </c>
      <c r="L152" s="3">
        <v>20.6</v>
      </c>
      <c r="M152" s="3">
        <v>6.3</v>
      </c>
      <c r="N152" s="3">
        <v>27.9</v>
      </c>
      <c r="O152" s="3">
        <v>5.4</v>
      </c>
      <c r="P152" s="3">
        <v>24.3</v>
      </c>
      <c r="Q152" s="3">
        <v>5.7</v>
      </c>
      <c r="R152" s="3">
        <v>30.6</v>
      </c>
      <c r="S152" s="3">
        <v>9.9</v>
      </c>
      <c r="T152" s="3">
        <v>28.3</v>
      </c>
      <c r="U152" s="3">
        <v>6.5</v>
      </c>
      <c r="V152" s="3">
        <v>16.7</v>
      </c>
      <c r="W152" s="3">
        <v>5</v>
      </c>
      <c r="X152" s="3">
        <v>19.600000000000001</v>
      </c>
      <c r="Y152" s="3">
        <v>7.6</v>
      </c>
      <c r="Z152" s="3">
        <v>24.6</v>
      </c>
      <c r="AA152" s="3">
        <v>5.5</v>
      </c>
      <c r="AB152" s="3">
        <v>13.5</v>
      </c>
      <c r="AC152" s="3">
        <v>7.2</v>
      </c>
      <c r="AD152" s="3">
        <v>23.8</v>
      </c>
      <c r="AE152" s="3">
        <v>4.9000000000000004</v>
      </c>
      <c r="AF152" s="3">
        <v>25.4</v>
      </c>
      <c r="AG152" s="3">
        <v>5.5</v>
      </c>
      <c r="AH152" s="3"/>
      <c r="AI152" s="3"/>
      <c r="AJ152" s="3">
        <v>16.399999999999999</v>
      </c>
      <c r="AK152" s="3">
        <v>9.6999999999999993</v>
      </c>
      <c r="AL152" s="3">
        <v>19.600000000000001</v>
      </c>
      <c r="AM152" s="3">
        <v>7.6</v>
      </c>
    </row>
    <row r="153" spans="1:39">
      <c r="A153" s="17">
        <v>2000</v>
      </c>
      <c r="B153" s="3">
        <v>23.7</v>
      </c>
      <c r="C153" s="3">
        <v>4.9000000000000004</v>
      </c>
      <c r="D153" s="3">
        <v>20.2</v>
      </c>
      <c r="E153" s="3">
        <v>3.9</v>
      </c>
      <c r="F153" s="3">
        <v>34.700000000000003</v>
      </c>
      <c r="G153" s="3">
        <v>6.3</v>
      </c>
      <c r="H153" s="3">
        <v>22.3</v>
      </c>
      <c r="I153" s="3">
        <v>5.6</v>
      </c>
      <c r="J153" s="3">
        <v>25.6</v>
      </c>
      <c r="K153" s="3">
        <v>5.2</v>
      </c>
      <c r="L153" s="3">
        <v>19.899999999999999</v>
      </c>
      <c r="M153" s="3">
        <v>6.2</v>
      </c>
      <c r="N153" s="3">
        <v>26.9</v>
      </c>
      <c r="O153" s="3">
        <v>5.3</v>
      </c>
      <c r="P153" s="3">
        <v>23.8</v>
      </c>
      <c r="Q153" s="3">
        <v>5.6</v>
      </c>
      <c r="R153" s="3">
        <v>29.8</v>
      </c>
      <c r="S153" s="3">
        <v>9.6999999999999993</v>
      </c>
      <c r="T153" s="3">
        <v>27.1</v>
      </c>
      <c r="U153" s="3">
        <v>6.6</v>
      </c>
      <c r="V153" s="3">
        <v>16.3</v>
      </c>
      <c r="W153" s="3">
        <v>5</v>
      </c>
      <c r="X153" s="3">
        <v>19.3</v>
      </c>
      <c r="Y153" s="3">
        <v>7.6</v>
      </c>
      <c r="Z153" s="3">
        <v>24.2</v>
      </c>
      <c r="AA153" s="3">
        <v>5.5</v>
      </c>
      <c r="AB153" s="3">
        <v>12.9</v>
      </c>
      <c r="AC153" s="3">
        <v>7.4</v>
      </c>
      <c r="AD153" s="3">
        <v>23.5</v>
      </c>
      <c r="AE153" s="3">
        <v>4.8</v>
      </c>
      <c r="AF153" s="3">
        <v>25.6</v>
      </c>
      <c r="AG153" s="3">
        <v>5.6</v>
      </c>
      <c r="AH153" s="3"/>
      <c r="AI153" s="3"/>
      <c r="AJ153" s="3">
        <v>16</v>
      </c>
      <c r="AK153" s="3">
        <v>9.5</v>
      </c>
      <c r="AL153" s="3">
        <v>19.3</v>
      </c>
      <c r="AM153" s="3">
        <v>7.6</v>
      </c>
    </row>
    <row r="154" spans="1:39">
      <c r="A154" s="17">
        <v>2001</v>
      </c>
      <c r="B154" s="3">
        <v>23.6</v>
      </c>
      <c r="C154" s="3">
        <v>5.5</v>
      </c>
      <c r="D154" s="3">
        <v>19.399999999999999</v>
      </c>
      <c r="E154" s="3">
        <v>3.9</v>
      </c>
      <c r="F154" s="3">
        <v>34.200000000000003</v>
      </c>
      <c r="G154" s="3">
        <v>6.1</v>
      </c>
      <c r="H154" s="3">
        <v>21.7</v>
      </c>
      <c r="I154" s="3">
        <v>5.5</v>
      </c>
      <c r="J154" s="3">
        <v>25.1</v>
      </c>
      <c r="K154" s="3">
        <v>5.0999999999999996</v>
      </c>
      <c r="L154" s="3">
        <v>19.2</v>
      </c>
      <c r="M154" s="3">
        <v>6.2</v>
      </c>
      <c r="N154" s="3">
        <v>25.9</v>
      </c>
      <c r="O154" s="3">
        <v>5.3</v>
      </c>
      <c r="P154" s="3">
        <v>23</v>
      </c>
      <c r="Q154" s="3">
        <v>5.6</v>
      </c>
      <c r="R154" s="3">
        <v>29.1</v>
      </c>
      <c r="S154" s="3">
        <v>9.6</v>
      </c>
      <c r="T154" s="3">
        <v>25.8</v>
      </c>
      <c r="U154" s="3">
        <v>6.7</v>
      </c>
      <c r="V154" s="3">
        <v>15.9</v>
      </c>
      <c r="W154" s="3">
        <v>5</v>
      </c>
      <c r="X154" s="3">
        <v>18.899999999999999</v>
      </c>
      <c r="Y154" s="3">
        <v>7.5</v>
      </c>
      <c r="Z154" s="3">
        <v>23.8</v>
      </c>
      <c r="AA154" s="3">
        <v>5.4</v>
      </c>
      <c r="AB154" s="3">
        <v>12.4</v>
      </c>
      <c r="AC154" s="3">
        <v>7.3</v>
      </c>
      <c r="AD154" s="3">
        <v>23.2</v>
      </c>
      <c r="AE154" s="3">
        <v>4.8</v>
      </c>
      <c r="AF154" s="3">
        <v>25.1</v>
      </c>
      <c r="AG154" s="3">
        <v>5.6</v>
      </c>
      <c r="AH154" s="3"/>
      <c r="AI154" s="3"/>
      <c r="AJ154" s="3">
        <v>15.7</v>
      </c>
      <c r="AK154" s="3">
        <v>9.4</v>
      </c>
      <c r="AL154" s="3">
        <v>18.899999999999999</v>
      </c>
      <c r="AM154" s="3">
        <v>7.5</v>
      </c>
    </row>
    <row r="155" spans="1:39">
      <c r="A155" s="17">
        <v>2002</v>
      </c>
      <c r="B155" s="3">
        <v>23.3</v>
      </c>
      <c r="C155" s="3">
        <v>4.9000000000000004</v>
      </c>
      <c r="D155" s="3">
        <v>18.2</v>
      </c>
      <c r="E155" s="3">
        <v>3.9</v>
      </c>
      <c r="F155" s="3">
        <v>33.299999999999997</v>
      </c>
      <c r="G155" s="3">
        <v>6</v>
      </c>
      <c r="H155" s="3">
        <v>21.4</v>
      </c>
      <c r="I155" s="3">
        <v>5.5</v>
      </c>
      <c r="J155" s="3">
        <v>24.7</v>
      </c>
      <c r="K155" s="3">
        <v>4.9000000000000004</v>
      </c>
      <c r="L155" s="3">
        <v>18.5</v>
      </c>
      <c r="M155" s="3">
        <v>6.1</v>
      </c>
      <c r="N155" s="3">
        <v>25.1</v>
      </c>
      <c r="O155" s="3">
        <v>5.2</v>
      </c>
      <c r="P155" s="3">
        <v>22.6</v>
      </c>
      <c r="Q155" s="3">
        <v>5.6</v>
      </c>
      <c r="R155" s="3">
        <v>28.5</v>
      </c>
      <c r="S155" s="3">
        <v>9.4</v>
      </c>
      <c r="T155" s="3">
        <v>24.4</v>
      </c>
      <c r="U155" s="3">
        <v>6.7</v>
      </c>
      <c r="V155" s="3">
        <v>15.2</v>
      </c>
      <c r="W155" s="3">
        <v>5</v>
      </c>
      <c r="X155" s="3">
        <v>18.7</v>
      </c>
      <c r="Y155" s="3">
        <v>7.5</v>
      </c>
      <c r="Z155" s="3">
        <v>23.4</v>
      </c>
      <c r="AA155" s="3">
        <v>5.5</v>
      </c>
      <c r="AB155" s="3">
        <v>12.5</v>
      </c>
      <c r="AC155" s="3">
        <v>7.3</v>
      </c>
      <c r="AD155" s="3">
        <v>22.9</v>
      </c>
      <c r="AE155" s="3">
        <v>4.7</v>
      </c>
      <c r="AF155" s="3">
        <v>24.4</v>
      </c>
      <c r="AG155" s="3">
        <v>5.5</v>
      </c>
      <c r="AH155" s="3"/>
      <c r="AI155" s="3"/>
      <c r="AJ155" s="3">
        <v>15.6</v>
      </c>
      <c r="AK155" s="3">
        <v>9.5</v>
      </c>
      <c r="AL155" s="3">
        <v>18.7</v>
      </c>
      <c r="AM155" s="3">
        <v>7.5</v>
      </c>
    </row>
    <row r="156" spans="1:39">
      <c r="A156" s="17">
        <v>2003</v>
      </c>
      <c r="B156" s="3">
        <v>22.9</v>
      </c>
      <c r="C156" s="3">
        <v>5.3</v>
      </c>
      <c r="D156" s="3">
        <v>17.600000000000001</v>
      </c>
      <c r="E156" s="3">
        <v>3.9</v>
      </c>
      <c r="F156" s="3">
        <v>32.5</v>
      </c>
      <c r="G156" s="3">
        <v>5.8</v>
      </c>
      <c r="H156" s="3">
        <v>20.9</v>
      </c>
      <c r="I156" s="3">
        <v>5.2</v>
      </c>
      <c r="J156" s="3">
        <v>24.2</v>
      </c>
      <c r="K156" s="3">
        <v>4.8</v>
      </c>
      <c r="L156" s="3">
        <v>17.8</v>
      </c>
      <c r="M156" s="3">
        <v>6</v>
      </c>
      <c r="N156" s="3">
        <v>24.4</v>
      </c>
      <c r="O156" s="3">
        <v>5.2</v>
      </c>
      <c r="P156" s="3">
        <v>22.3</v>
      </c>
      <c r="Q156" s="3">
        <v>5.7</v>
      </c>
      <c r="R156" s="3">
        <v>28.1</v>
      </c>
      <c r="S156" s="3">
        <v>9.1</v>
      </c>
      <c r="T156" s="3">
        <v>23.1</v>
      </c>
      <c r="U156" s="3">
        <v>6.8</v>
      </c>
      <c r="V156" s="3">
        <v>14.8</v>
      </c>
      <c r="W156" s="3">
        <v>5.2</v>
      </c>
      <c r="X156" s="3">
        <v>18.399999999999999</v>
      </c>
      <c r="Y156" s="3">
        <v>7.7</v>
      </c>
      <c r="Z156" s="3">
        <v>22.8</v>
      </c>
      <c r="AA156" s="3">
        <v>5.5</v>
      </c>
      <c r="AB156" s="3">
        <v>12.1</v>
      </c>
      <c r="AC156" s="3">
        <v>7.1</v>
      </c>
      <c r="AD156" s="3">
        <v>22.7</v>
      </c>
      <c r="AE156" s="3">
        <v>4.5999999999999996</v>
      </c>
      <c r="AF156" s="3">
        <v>23.7</v>
      </c>
      <c r="AG156" s="3">
        <v>5.6</v>
      </c>
      <c r="AH156" s="3"/>
      <c r="AI156" s="3"/>
      <c r="AJ156" s="3">
        <v>15.3</v>
      </c>
      <c r="AK156" s="3">
        <v>9.6</v>
      </c>
      <c r="AL156" s="3">
        <v>18.399999999999999</v>
      </c>
      <c r="AM156" s="3">
        <v>7.7</v>
      </c>
    </row>
    <row r="157" spans="1:39">
      <c r="A157" s="17">
        <v>2004</v>
      </c>
      <c r="B157" s="3">
        <v>22.4</v>
      </c>
      <c r="C157" s="3">
        <v>5.0999999999999996</v>
      </c>
      <c r="D157" s="3">
        <v>17.100000000000001</v>
      </c>
      <c r="E157" s="3">
        <v>3.9</v>
      </c>
      <c r="F157" s="3">
        <v>31.7</v>
      </c>
      <c r="G157" s="3">
        <v>5.8</v>
      </c>
      <c r="H157" s="3">
        <v>20.3</v>
      </c>
      <c r="I157" s="3">
        <v>5.2</v>
      </c>
      <c r="J157" s="3">
        <v>23.7</v>
      </c>
      <c r="K157" s="3">
        <v>4.8</v>
      </c>
      <c r="L157" s="3">
        <v>17.5</v>
      </c>
      <c r="M157" s="3">
        <v>6</v>
      </c>
      <c r="N157" s="3">
        <v>24.1</v>
      </c>
      <c r="O157" s="3">
        <v>5.2</v>
      </c>
      <c r="P157" s="3">
        <v>22.4</v>
      </c>
      <c r="Q157" s="3">
        <v>5.9</v>
      </c>
      <c r="R157" s="3">
        <v>27.7</v>
      </c>
      <c r="S157" s="3">
        <v>9</v>
      </c>
      <c r="T157" s="3">
        <v>22.1</v>
      </c>
      <c r="U157" s="3">
        <v>6.9</v>
      </c>
      <c r="V157" s="3">
        <v>14.4</v>
      </c>
      <c r="W157" s="3">
        <v>5.0999999999999996</v>
      </c>
      <c r="X157" s="3">
        <v>18.3</v>
      </c>
      <c r="Y157" s="3">
        <v>7.5</v>
      </c>
      <c r="Z157" s="3">
        <v>22.4</v>
      </c>
      <c r="AA157" s="3">
        <v>5.5</v>
      </c>
      <c r="AB157" s="3">
        <v>11.3</v>
      </c>
      <c r="AC157" s="3">
        <v>7.3</v>
      </c>
      <c r="AD157" s="3">
        <v>22.5</v>
      </c>
      <c r="AE157" s="3">
        <v>4.5999999999999996</v>
      </c>
      <c r="AF157" s="3">
        <v>23.1</v>
      </c>
      <c r="AG157" s="3">
        <v>5.7</v>
      </c>
      <c r="AH157" s="3"/>
      <c r="AI157" s="3"/>
      <c r="AJ157" s="3">
        <v>15.1</v>
      </c>
      <c r="AK157" s="3">
        <v>9.6</v>
      </c>
      <c r="AL157" s="3">
        <v>18.3</v>
      </c>
      <c r="AM157" s="3">
        <v>7.5</v>
      </c>
    </row>
    <row r="158" spans="1:39">
      <c r="A158" s="17">
        <v>2005</v>
      </c>
      <c r="B158" s="3">
        <v>22.4</v>
      </c>
      <c r="C158" s="3">
        <v>5.0999999999999996</v>
      </c>
      <c r="D158" s="3">
        <v>17.3</v>
      </c>
      <c r="E158" s="3">
        <v>3.8</v>
      </c>
      <c r="F158" s="3">
        <v>30.8</v>
      </c>
      <c r="G158" s="3">
        <v>5.9</v>
      </c>
      <c r="H158" s="3">
        <v>19.600000000000001</v>
      </c>
      <c r="I158" s="3">
        <v>5.0999999999999996</v>
      </c>
      <c r="J158" s="3">
        <v>23.3</v>
      </c>
      <c r="K158" s="3">
        <v>4.9000000000000004</v>
      </c>
      <c r="L158" s="3">
        <v>17.2</v>
      </c>
      <c r="M158" s="3">
        <v>5.9</v>
      </c>
      <c r="N158" s="3">
        <v>23.7</v>
      </c>
      <c r="O158" s="3">
        <v>5.2</v>
      </c>
      <c r="P158" s="3">
        <v>22.1</v>
      </c>
      <c r="Q158" s="3">
        <v>5.9</v>
      </c>
      <c r="R158" s="3">
        <v>27.3</v>
      </c>
      <c r="S158" s="3">
        <v>8.8000000000000007</v>
      </c>
      <c r="T158" s="3">
        <v>21.4</v>
      </c>
      <c r="U158" s="3">
        <v>7.2</v>
      </c>
      <c r="V158" s="3">
        <v>14.2</v>
      </c>
      <c r="W158" s="3">
        <v>5.2</v>
      </c>
      <c r="X158" s="3">
        <v>18.3</v>
      </c>
      <c r="Y158" s="3">
        <v>7.4</v>
      </c>
      <c r="Z158" s="3">
        <v>21.9</v>
      </c>
      <c r="AA158" s="3">
        <v>5.5</v>
      </c>
      <c r="AB158" s="3">
        <v>10.6</v>
      </c>
      <c r="AC158" s="3">
        <v>7.4</v>
      </c>
      <c r="AD158" s="3">
        <v>22.1</v>
      </c>
      <c r="AE158" s="3">
        <v>4.5999999999999996</v>
      </c>
      <c r="AF158" s="3">
        <v>22.5</v>
      </c>
      <c r="AG158" s="3">
        <v>5.6</v>
      </c>
      <c r="AH158" s="3"/>
      <c r="AI158" s="3"/>
      <c r="AJ158" s="3">
        <v>15.1</v>
      </c>
      <c r="AK158" s="3">
        <v>9.3000000000000007</v>
      </c>
      <c r="AL158" s="3">
        <v>18.3</v>
      </c>
      <c r="AM158" s="3">
        <v>7.4</v>
      </c>
    </row>
    <row r="159" spans="1:39">
      <c r="A159" s="17">
        <v>2006</v>
      </c>
      <c r="B159" s="3">
        <v>22.1</v>
      </c>
      <c r="C159" s="3">
        <v>5.2</v>
      </c>
      <c r="D159" s="3">
        <v>16.399999999999999</v>
      </c>
      <c r="E159" s="3">
        <v>3.9</v>
      </c>
      <c r="F159" s="3">
        <v>30</v>
      </c>
      <c r="G159" s="3">
        <v>5.7</v>
      </c>
      <c r="H159" s="3">
        <v>19</v>
      </c>
      <c r="I159" s="3">
        <v>5</v>
      </c>
      <c r="J159" s="3">
        <v>23</v>
      </c>
      <c r="K159" s="3">
        <v>4.9000000000000004</v>
      </c>
      <c r="L159" s="3">
        <v>16.7</v>
      </c>
      <c r="M159" s="3">
        <v>5.8</v>
      </c>
      <c r="N159" s="3">
        <v>23.3</v>
      </c>
      <c r="O159" s="3">
        <v>5.2</v>
      </c>
      <c r="P159" s="3">
        <v>21.8</v>
      </c>
      <c r="Q159" s="3">
        <v>6.1</v>
      </c>
      <c r="R159" s="3">
        <v>27.3</v>
      </c>
      <c r="S159" s="3">
        <v>8.6</v>
      </c>
      <c r="T159" s="3">
        <v>21</v>
      </c>
      <c r="U159" s="3">
        <v>7.5</v>
      </c>
      <c r="V159" s="3">
        <v>14</v>
      </c>
      <c r="W159" s="3">
        <v>5.4</v>
      </c>
      <c r="X159" s="3">
        <v>18.2</v>
      </c>
      <c r="Y159" s="3">
        <v>7.4</v>
      </c>
      <c r="Z159" s="3">
        <v>21.5</v>
      </c>
      <c r="AA159" s="3">
        <v>5.6</v>
      </c>
      <c r="AB159" s="3">
        <v>9.9</v>
      </c>
      <c r="AC159" s="3">
        <v>7.7</v>
      </c>
      <c r="AD159" s="3">
        <v>21.8</v>
      </c>
      <c r="AE159" s="3">
        <v>4.5999999999999996</v>
      </c>
      <c r="AF159" s="3">
        <v>21.9</v>
      </c>
      <c r="AG159" s="3">
        <v>5.7</v>
      </c>
      <c r="AH159" s="3"/>
      <c r="AI159" s="3"/>
      <c r="AJ159" s="3">
        <v>14.8</v>
      </c>
      <c r="AK159" s="3">
        <v>9.4</v>
      </c>
      <c r="AL159" s="3">
        <v>18.2</v>
      </c>
      <c r="AM159" s="3">
        <v>7.4</v>
      </c>
    </row>
    <row r="160" spans="1:39">
      <c r="A160" s="17">
        <v>2007</v>
      </c>
      <c r="B160" s="3">
        <v>21.5</v>
      </c>
      <c r="C160" s="3">
        <v>5.0999999999999996</v>
      </c>
      <c r="D160" s="3">
        <v>16.600000000000001</v>
      </c>
      <c r="E160" s="3">
        <v>4</v>
      </c>
      <c r="F160" s="3">
        <v>29.4</v>
      </c>
      <c r="G160" s="3">
        <v>5.5</v>
      </c>
      <c r="H160" s="3">
        <v>18.600000000000001</v>
      </c>
      <c r="I160" s="3">
        <v>5.0999999999999996</v>
      </c>
      <c r="J160" s="3">
        <v>22.6</v>
      </c>
      <c r="K160" s="3">
        <v>4.9000000000000004</v>
      </c>
      <c r="L160" s="3">
        <v>16.2</v>
      </c>
      <c r="M160" s="3">
        <v>5.8</v>
      </c>
      <c r="N160" s="3">
        <v>23</v>
      </c>
      <c r="O160" s="3">
        <v>5.2</v>
      </c>
      <c r="P160" s="3">
        <v>21.4</v>
      </c>
      <c r="Q160" s="3">
        <v>6.2</v>
      </c>
      <c r="R160" s="3">
        <v>26.9</v>
      </c>
      <c r="S160" s="3">
        <v>8.5</v>
      </c>
      <c r="T160" s="3">
        <v>20.6</v>
      </c>
      <c r="U160" s="3">
        <v>7.8</v>
      </c>
      <c r="V160" s="3">
        <v>14.2</v>
      </c>
      <c r="W160" s="3">
        <v>5.5</v>
      </c>
      <c r="X160" s="3">
        <v>18</v>
      </c>
      <c r="Y160" s="3">
        <v>7.9</v>
      </c>
      <c r="Z160" s="3">
        <v>21.1</v>
      </c>
      <c r="AA160" s="3">
        <v>5.6</v>
      </c>
      <c r="AB160" s="3">
        <v>10</v>
      </c>
      <c r="AC160" s="3">
        <v>7.8</v>
      </c>
      <c r="AD160" s="3">
        <v>21.6</v>
      </c>
      <c r="AE160" s="3">
        <v>4.5999999999999996</v>
      </c>
      <c r="AF160" s="3">
        <v>21.8</v>
      </c>
      <c r="AG160" s="3">
        <v>5.7</v>
      </c>
      <c r="AH160" s="3"/>
      <c r="AI160" s="3"/>
      <c r="AJ160" s="3">
        <v>14.6</v>
      </c>
      <c r="AK160" s="3">
        <v>9.3000000000000007</v>
      </c>
      <c r="AL160" s="3">
        <v>18</v>
      </c>
      <c r="AM160" s="3">
        <v>7.9</v>
      </c>
    </row>
    <row r="161" spans="1:39">
      <c r="A161" s="17">
        <v>2008</v>
      </c>
      <c r="B161" s="3">
        <v>21.1</v>
      </c>
      <c r="C161" s="3">
        <v>5.5</v>
      </c>
      <c r="D161" s="3">
        <v>16.8</v>
      </c>
      <c r="E161" s="3">
        <v>4.0999999999999996</v>
      </c>
      <c r="F161" s="3">
        <v>28.7</v>
      </c>
      <c r="G161" s="3">
        <v>5.5</v>
      </c>
      <c r="H161" s="3">
        <v>18.2</v>
      </c>
      <c r="I161" s="3">
        <v>5</v>
      </c>
      <c r="J161" s="3">
        <v>22.5</v>
      </c>
      <c r="K161" s="3">
        <v>4.8</v>
      </c>
      <c r="L161" s="3">
        <v>15.8</v>
      </c>
      <c r="M161" s="3">
        <v>5.8</v>
      </c>
      <c r="N161" s="3">
        <v>23</v>
      </c>
      <c r="O161" s="3">
        <v>5.2</v>
      </c>
      <c r="P161" s="3">
        <v>20.9</v>
      </c>
      <c r="Q161" s="3">
        <v>6.5</v>
      </c>
      <c r="R161" s="3">
        <v>26.4</v>
      </c>
      <c r="S161" s="3">
        <v>8.3000000000000007</v>
      </c>
      <c r="T161" s="3">
        <v>20</v>
      </c>
      <c r="U161" s="3">
        <v>7.6</v>
      </c>
      <c r="V161" s="3">
        <v>14.4</v>
      </c>
      <c r="W161" s="3">
        <v>5.6</v>
      </c>
      <c r="X161" s="3">
        <v>18.5</v>
      </c>
      <c r="Y161" s="3">
        <v>7.5</v>
      </c>
      <c r="Z161" s="3">
        <v>20.8</v>
      </c>
      <c r="AA161" s="3">
        <v>5.7</v>
      </c>
      <c r="AB161" s="3">
        <v>10.9</v>
      </c>
      <c r="AC161" s="3">
        <v>8</v>
      </c>
      <c r="AD161" s="3">
        <v>21.4</v>
      </c>
      <c r="AE161" s="3">
        <v>4.5999999999999996</v>
      </c>
      <c r="AF161" s="3">
        <v>22.1</v>
      </c>
      <c r="AG161" s="3">
        <v>5.8</v>
      </c>
      <c r="AH161" s="3"/>
      <c r="AI161" s="3"/>
      <c r="AJ161" s="3">
        <v>14.4</v>
      </c>
      <c r="AK161" s="3">
        <v>9.4</v>
      </c>
      <c r="AL161" s="3">
        <v>18.5</v>
      </c>
      <c r="AM161" s="3">
        <v>7.5</v>
      </c>
    </row>
    <row r="162" spans="1:39">
      <c r="A162" s="17">
        <v>2009</v>
      </c>
      <c r="B162" s="3">
        <v>20.6</v>
      </c>
      <c r="C162" s="3">
        <v>5.5</v>
      </c>
      <c r="D162" s="3">
        <v>16.5</v>
      </c>
      <c r="E162" s="3">
        <v>4.0999999999999996</v>
      </c>
      <c r="F162" s="3">
        <v>28.2</v>
      </c>
      <c r="G162" s="3">
        <v>5.5</v>
      </c>
      <c r="H162" s="3">
        <v>17.7</v>
      </c>
      <c r="I162" s="3">
        <v>5</v>
      </c>
      <c r="J162" s="3">
        <v>22.4</v>
      </c>
      <c r="K162" s="3">
        <v>4.8</v>
      </c>
      <c r="L162" s="3">
        <v>15.6</v>
      </c>
      <c r="M162" s="3">
        <v>5.8</v>
      </c>
      <c r="N162" s="3">
        <v>22.9</v>
      </c>
      <c r="O162" s="3">
        <v>5.2</v>
      </c>
      <c r="P162" s="3">
        <v>20.399999999999999</v>
      </c>
      <c r="Q162" s="3">
        <v>6.7</v>
      </c>
      <c r="R162" s="3">
        <v>26</v>
      </c>
      <c r="S162" s="3">
        <v>8.1999999999999993</v>
      </c>
      <c r="T162" s="3">
        <v>19.8</v>
      </c>
      <c r="U162" s="3">
        <v>7.5</v>
      </c>
      <c r="V162" s="3">
        <v>14.4</v>
      </c>
      <c r="W162" s="3">
        <v>5.7</v>
      </c>
      <c r="X162" s="3">
        <v>18.2</v>
      </c>
      <c r="Y162" s="3">
        <v>7.5</v>
      </c>
      <c r="Z162" s="3">
        <v>20.6</v>
      </c>
      <c r="AA162" s="3">
        <v>5.7</v>
      </c>
      <c r="AB162" s="3">
        <v>11.5</v>
      </c>
      <c r="AC162" s="3">
        <v>8.1999999999999993</v>
      </c>
      <c r="AD162" s="3">
        <v>21.2</v>
      </c>
      <c r="AE162" s="3">
        <v>4.5999999999999996</v>
      </c>
      <c r="AF162" s="3">
        <v>22.3</v>
      </c>
      <c r="AG162" s="3">
        <v>5.7</v>
      </c>
      <c r="AH162" s="3"/>
      <c r="AI162" s="3"/>
      <c r="AJ162" s="3">
        <v>14.3</v>
      </c>
      <c r="AK162" s="3">
        <v>9.1999999999999993</v>
      </c>
      <c r="AL162" s="3">
        <v>18.2</v>
      </c>
      <c r="AM162" s="3">
        <v>7.5</v>
      </c>
    </row>
    <row r="163" spans="1:39">
      <c r="A163" s="17">
        <v>2010</v>
      </c>
      <c r="B163" s="3">
        <v>20.3</v>
      </c>
      <c r="C163" s="3">
        <v>5.5</v>
      </c>
      <c r="D163" s="3">
        <v>15.4</v>
      </c>
      <c r="E163" s="3">
        <v>4.3</v>
      </c>
      <c r="F163" s="3">
        <v>27.8</v>
      </c>
      <c r="G163" s="3">
        <v>5.4</v>
      </c>
      <c r="H163" s="3">
        <v>16.899999999999999</v>
      </c>
      <c r="I163" s="3">
        <v>5</v>
      </c>
      <c r="J163" s="3">
        <v>21.9</v>
      </c>
      <c r="K163" s="3">
        <v>4.8</v>
      </c>
      <c r="L163" s="3">
        <v>15.3</v>
      </c>
      <c r="M163" s="3">
        <v>5.8</v>
      </c>
      <c r="N163" s="3">
        <v>22.5</v>
      </c>
      <c r="O163" s="3">
        <v>5.2</v>
      </c>
      <c r="P163" s="3">
        <v>19.899999999999999</v>
      </c>
      <c r="Q163" s="3">
        <v>6.7</v>
      </c>
      <c r="R163" s="3">
        <v>25.6</v>
      </c>
      <c r="S163" s="3">
        <v>8</v>
      </c>
      <c r="T163" s="3">
        <v>19.7</v>
      </c>
      <c r="U163" s="3">
        <v>7.2</v>
      </c>
      <c r="V163" s="3">
        <v>14.2</v>
      </c>
      <c r="W163" s="3">
        <v>5.8</v>
      </c>
      <c r="X163" s="3">
        <v>18.3</v>
      </c>
      <c r="Y163" s="3">
        <v>7.6</v>
      </c>
      <c r="Z163" s="3">
        <v>20.3</v>
      </c>
      <c r="AA163" s="3">
        <v>5.7</v>
      </c>
      <c r="AB163" s="3">
        <v>11.4</v>
      </c>
      <c r="AC163" s="3">
        <v>8.1999999999999993</v>
      </c>
      <c r="AD163" s="3">
        <v>21</v>
      </c>
      <c r="AE163" s="3">
        <v>4.5999999999999996</v>
      </c>
      <c r="AF163" s="3">
        <v>22.2</v>
      </c>
      <c r="AG163" s="3">
        <v>5.7</v>
      </c>
      <c r="AH163" s="3"/>
      <c r="AI163" s="3"/>
      <c r="AJ163" s="3">
        <v>14.2</v>
      </c>
      <c r="AK163" s="3">
        <v>9.4</v>
      </c>
      <c r="AL163" s="3">
        <v>18.3</v>
      </c>
      <c r="AM163" s="3">
        <v>7.6</v>
      </c>
    </row>
    <row r="164" spans="1:39">
      <c r="A164" s="17">
        <v>2011</v>
      </c>
      <c r="B164" s="3">
        <v>20.2</v>
      </c>
      <c r="C164" s="3">
        <v>5.6</v>
      </c>
      <c r="D164" s="3">
        <v>15.8</v>
      </c>
      <c r="E164" s="3">
        <v>4.3</v>
      </c>
      <c r="F164" s="3">
        <v>27.5</v>
      </c>
      <c r="G164" s="3">
        <v>5.3</v>
      </c>
      <c r="H164" s="3">
        <v>16.3</v>
      </c>
      <c r="I164" s="3">
        <v>5</v>
      </c>
      <c r="J164" s="3">
        <v>21.8</v>
      </c>
      <c r="K164" s="3">
        <v>4.9000000000000004</v>
      </c>
      <c r="L164" s="3">
        <v>15.1</v>
      </c>
      <c r="M164" s="3">
        <v>5.8</v>
      </c>
      <c r="N164" s="3">
        <v>22.5</v>
      </c>
      <c r="O164" s="3">
        <v>5.2</v>
      </c>
      <c r="P164" s="3">
        <v>19.8</v>
      </c>
      <c r="Q164" s="3">
        <v>6.7</v>
      </c>
      <c r="R164" s="3">
        <v>25.2</v>
      </c>
      <c r="S164" s="3">
        <v>7.9</v>
      </c>
      <c r="T164" s="3">
        <v>19.600000000000001</v>
      </c>
      <c r="U164" s="3">
        <v>7.1</v>
      </c>
      <c r="V164" s="3">
        <v>14</v>
      </c>
      <c r="W164" s="3">
        <v>5.9</v>
      </c>
      <c r="X164" s="3">
        <v>18.2</v>
      </c>
      <c r="Y164" s="3">
        <v>7.4</v>
      </c>
      <c r="Z164" s="3">
        <v>20.100000000000001</v>
      </c>
      <c r="AA164" s="3">
        <v>5.7</v>
      </c>
      <c r="AB164" s="3">
        <v>11.8</v>
      </c>
      <c r="AC164" s="3">
        <v>8.1999999999999993</v>
      </c>
      <c r="AD164" s="3">
        <v>21</v>
      </c>
      <c r="AE164" s="3">
        <v>4.5999999999999996</v>
      </c>
      <c r="AF164" s="3">
        <v>21.9</v>
      </c>
      <c r="AG164" s="3">
        <v>5.6</v>
      </c>
      <c r="AH164" s="3"/>
      <c r="AI164" s="3"/>
      <c r="AJ164" s="3">
        <v>14.1</v>
      </c>
      <c r="AK164" s="3">
        <v>9.6</v>
      </c>
      <c r="AL164" s="3">
        <v>18.2</v>
      </c>
      <c r="AM164" s="3">
        <v>7.4</v>
      </c>
    </row>
    <row r="165" spans="1:39">
      <c r="A165" s="17">
        <v>2012</v>
      </c>
      <c r="B165" s="3">
        <v>19.899999999999999</v>
      </c>
      <c r="C165" s="3">
        <v>5.7</v>
      </c>
      <c r="D165" s="3">
        <v>15.5</v>
      </c>
      <c r="E165" s="3">
        <v>4.3</v>
      </c>
      <c r="F165" s="3">
        <v>27.2</v>
      </c>
      <c r="G165" s="3">
        <v>5.2</v>
      </c>
      <c r="H165" s="3">
        <v>16</v>
      </c>
      <c r="I165" s="3">
        <v>5</v>
      </c>
      <c r="J165" s="3">
        <v>20.9</v>
      </c>
      <c r="K165" s="3">
        <v>4.9000000000000004</v>
      </c>
      <c r="L165" s="3">
        <v>14.9</v>
      </c>
      <c r="M165" s="3">
        <v>5.9</v>
      </c>
      <c r="N165" s="3">
        <v>22.6</v>
      </c>
      <c r="O165" s="3">
        <v>5.2</v>
      </c>
      <c r="P165" s="3">
        <v>19.2</v>
      </c>
      <c r="Q165" s="3">
        <v>6.5</v>
      </c>
      <c r="R165" s="3">
        <v>24.8</v>
      </c>
      <c r="S165" s="3">
        <v>7.8</v>
      </c>
      <c r="T165" s="3">
        <v>19.399999999999999</v>
      </c>
      <c r="U165" s="3">
        <v>7</v>
      </c>
      <c r="V165" s="3">
        <v>13.8</v>
      </c>
      <c r="W165" s="3">
        <v>6.1</v>
      </c>
      <c r="X165" s="3">
        <v>17.5</v>
      </c>
      <c r="Y165" s="3">
        <v>7.7</v>
      </c>
      <c r="Z165" s="3">
        <v>19.899999999999999</v>
      </c>
      <c r="AA165" s="3">
        <v>5.7</v>
      </c>
      <c r="AB165" s="3">
        <v>11.2</v>
      </c>
      <c r="AC165" s="3">
        <v>8.1999999999999993</v>
      </c>
      <c r="AD165" s="3">
        <v>20.7</v>
      </c>
      <c r="AE165" s="3">
        <v>4.5999999999999996</v>
      </c>
      <c r="AF165" s="3">
        <v>21.5</v>
      </c>
      <c r="AG165" s="3">
        <v>5.5</v>
      </c>
      <c r="AH165" s="3"/>
      <c r="AI165" s="3"/>
      <c r="AJ165" s="3">
        <v>14.2</v>
      </c>
      <c r="AK165" s="3">
        <v>9.6</v>
      </c>
      <c r="AL165" s="3">
        <v>17.5</v>
      </c>
      <c r="AM165" s="3">
        <v>7.7</v>
      </c>
    </row>
    <row r="166" spans="1:39">
      <c r="A166" s="17">
        <v>2013</v>
      </c>
      <c r="B166" s="3">
        <v>19.5</v>
      </c>
      <c r="C166" s="3">
        <v>5.8</v>
      </c>
      <c r="D166" s="3">
        <v>14.8</v>
      </c>
      <c r="E166" s="3">
        <v>4.3</v>
      </c>
      <c r="F166" s="3">
        <v>26.7</v>
      </c>
      <c r="G166" s="3">
        <v>5.2</v>
      </c>
      <c r="H166" s="3">
        <v>15.6</v>
      </c>
      <c r="I166" s="3">
        <v>5</v>
      </c>
      <c r="J166" s="3">
        <v>19.7</v>
      </c>
      <c r="K166" s="3">
        <v>4.8</v>
      </c>
      <c r="L166" s="3">
        <v>14.8</v>
      </c>
      <c r="M166" s="3">
        <v>5.9</v>
      </c>
      <c r="N166" s="3">
        <v>22.5</v>
      </c>
      <c r="O166" s="3">
        <v>5.2</v>
      </c>
      <c r="P166" s="3">
        <v>18.8</v>
      </c>
      <c r="Q166" s="3">
        <v>6.3</v>
      </c>
      <c r="R166" s="3">
        <v>24.4</v>
      </c>
      <c r="S166" s="3">
        <v>7.8</v>
      </c>
      <c r="T166" s="3">
        <v>19.2</v>
      </c>
      <c r="U166" s="3">
        <v>7.2</v>
      </c>
      <c r="V166" s="3">
        <v>13.6</v>
      </c>
      <c r="W166" s="3">
        <v>6.1</v>
      </c>
      <c r="X166" s="3">
        <v>17.7</v>
      </c>
      <c r="Y166" s="3">
        <v>7.8</v>
      </c>
      <c r="Z166" s="3">
        <v>19.600000000000001</v>
      </c>
      <c r="AA166" s="3">
        <v>5.7</v>
      </c>
      <c r="AB166" s="3">
        <v>11.2</v>
      </c>
      <c r="AC166" s="3">
        <v>8.5</v>
      </c>
      <c r="AD166" s="3">
        <v>20.399999999999999</v>
      </c>
      <c r="AE166" s="3">
        <v>4.7</v>
      </c>
      <c r="AF166" s="3">
        <v>21.2</v>
      </c>
      <c r="AG166" s="3">
        <v>5.5</v>
      </c>
      <c r="AH166" s="3"/>
      <c r="AI166" s="3"/>
      <c r="AJ166" s="3">
        <v>14.3</v>
      </c>
      <c r="AK166" s="3">
        <v>9.5</v>
      </c>
      <c r="AL166" s="3">
        <v>17.7</v>
      </c>
      <c r="AM166" s="3">
        <v>7.8</v>
      </c>
    </row>
    <row r="167" spans="1:39">
      <c r="A167" s="17">
        <v>2014</v>
      </c>
      <c r="B167" s="3">
        <v>19.100000000000001</v>
      </c>
      <c r="C167" s="3">
        <v>6</v>
      </c>
      <c r="D167" s="3">
        <v>14.8</v>
      </c>
      <c r="E167" s="3">
        <v>4.5</v>
      </c>
      <c r="F167" s="3">
        <v>26.5</v>
      </c>
      <c r="G167" s="3">
        <v>5.2</v>
      </c>
      <c r="H167" s="3">
        <v>15.3</v>
      </c>
      <c r="I167" s="3">
        <v>5.0999999999999996</v>
      </c>
      <c r="J167" s="3">
        <v>18.899999999999999</v>
      </c>
      <c r="K167" s="3">
        <v>4.8</v>
      </c>
      <c r="L167" s="3">
        <v>14.8</v>
      </c>
      <c r="M167" s="3">
        <v>6</v>
      </c>
      <c r="N167" s="3">
        <v>22.6</v>
      </c>
      <c r="O167" s="3">
        <v>5.2</v>
      </c>
      <c r="P167" s="3">
        <v>18.399999999999999</v>
      </c>
      <c r="Q167" s="3">
        <v>6.1</v>
      </c>
      <c r="R167" s="3">
        <v>24</v>
      </c>
      <c r="S167" s="3">
        <v>7.7</v>
      </c>
      <c r="T167" s="3">
        <v>19</v>
      </c>
      <c r="U167" s="3">
        <v>7.2</v>
      </c>
      <c r="V167" s="3">
        <v>13.5</v>
      </c>
      <c r="W167" s="3">
        <v>6.1</v>
      </c>
      <c r="X167" s="3">
        <v>18</v>
      </c>
      <c r="Y167" s="3">
        <v>7.5</v>
      </c>
      <c r="Z167" s="3">
        <v>19</v>
      </c>
      <c r="AA167" s="3">
        <v>5.7</v>
      </c>
      <c r="AB167" s="3">
        <v>10.9</v>
      </c>
      <c r="AC167" s="3">
        <v>8.9</v>
      </c>
      <c r="AD167" s="3">
        <v>20.100000000000001</v>
      </c>
      <c r="AE167" s="3">
        <v>4.7</v>
      </c>
      <c r="AF167" s="3">
        <v>20.8</v>
      </c>
      <c r="AG167" s="3">
        <v>5.6</v>
      </c>
      <c r="AH167" s="3"/>
      <c r="AI167" s="3"/>
      <c r="AJ167" s="3">
        <v>14.2</v>
      </c>
      <c r="AK167" s="3">
        <v>9.4</v>
      </c>
      <c r="AL167" s="3">
        <v>18</v>
      </c>
      <c r="AM167" s="3">
        <v>7.5</v>
      </c>
    </row>
    <row r="168" spans="1:39">
      <c r="A168" s="17">
        <v>2015</v>
      </c>
      <c r="B168" s="3">
        <v>18.600000000000001</v>
      </c>
      <c r="C168" s="3">
        <v>6</v>
      </c>
      <c r="D168" s="3">
        <v>14.7</v>
      </c>
      <c r="E168" s="3">
        <v>4.5</v>
      </c>
      <c r="F168" s="3">
        <v>26.2</v>
      </c>
      <c r="G168" s="3">
        <v>5.2</v>
      </c>
      <c r="H168" s="3">
        <v>14.8</v>
      </c>
      <c r="I168" s="3">
        <v>5.3</v>
      </c>
      <c r="J168" s="3">
        <v>18.399999999999999</v>
      </c>
      <c r="K168" s="3">
        <v>4.9000000000000004</v>
      </c>
      <c r="L168" s="3">
        <v>14.7</v>
      </c>
      <c r="M168" s="3">
        <v>6</v>
      </c>
      <c r="N168" s="3">
        <v>22.7</v>
      </c>
      <c r="O168" s="3">
        <v>5.3</v>
      </c>
      <c r="P168" s="3">
        <v>17.899999999999999</v>
      </c>
      <c r="Q168" s="3">
        <v>6</v>
      </c>
      <c r="R168" s="3">
        <v>23.7</v>
      </c>
      <c r="S168" s="3">
        <v>7.7</v>
      </c>
      <c r="T168" s="3">
        <v>18.600000000000001</v>
      </c>
      <c r="U168" s="3">
        <v>7.4</v>
      </c>
      <c r="V168" s="3">
        <v>13.1</v>
      </c>
      <c r="W168" s="3">
        <v>6.1</v>
      </c>
      <c r="X168" s="3">
        <v>17.7</v>
      </c>
      <c r="Y168" s="3">
        <v>7.4</v>
      </c>
      <c r="Z168" s="3">
        <v>18.2</v>
      </c>
      <c r="AA168" s="3">
        <v>5.8</v>
      </c>
      <c r="AB168" s="3">
        <v>10.9</v>
      </c>
      <c r="AC168" s="3">
        <v>9.1</v>
      </c>
      <c r="AD168" s="3">
        <v>19.8</v>
      </c>
      <c r="AE168" s="3">
        <v>4.7</v>
      </c>
      <c r="AF168" s="3">
        <v>20.5</v>
      </c>
      <c r="AG168" s="3">
        <v>5.8</v>
      </c>
      <c r="AH168" s="3"/>
      <c r="AI168" s="3"/>
      <c r="AJ168" s="3">
        <v>14.3</v>
      </c>
      <c r="AK168" s="3">
        <v>9.5</v>
      </c>
      <c r="AL168" s="3">
        <v>17.7</v>
      </c>
      <c r="AM168" s="3">
        <v>7.4</v>
      </c>
    </row>
    <row r="169" spans="1:39">
      <c r="A169" s="17">
        <v>2016</v>
      </c>
      <c r="B169" s="3">
        <v>18.3</v>
      </c>
      <c r="C169" s="3">
        <v>6.6</v>
      </c>
      <c r="D169" s="3">
        <v>14.2</v>
      </c>
      <c r="E169" s="3">
        <v>4.8</v>
      </c>
      <c r="F169" s="3">
        <v>26</v>
      </c>
      <c r="G169" s="3">
        <v>5.2</v>
      </c>
      <c r="H169" s="3">
        <v>14.3</v>
      </c>
      <c r="I169" s="3">
        <v>5.3</v>
      </c>
      <c r="J169" s="3">
        <v>17.600000000000001</v>
      </c>
      <c r="K169" s="3">
        <v>5</v>
      </c>
      <c r="L169" s="3">
        <v>14.1</v>
      </c>
      <c r="M169" s="3">
        <v>6.2</v>
      </c>
      <c r="N169" s="3">
        <v>22.5</v>
      </c>
      <c r="O169" s="3">
        <v>5.4</v>
      </c>
      <c r="P169" s="3">
        <v>17.600000000000001</v>
      </c>
      <c r="Q169" s="3">
        <v>6</v>
      </c>
      <c r="R169" s="3">
        <v>23.3</v>
      </c>
      <c r="S169" s="3">
        <v>7.6</v>
      </c>
      <c r="T169" s="3">
        <v>17.7</v>
      </c>
      <c r="U169" s="3">
        <v>7.4</v>
      </c>
      <c r="V169" s="3">
        <v>12.7</v>
      </c>
      <c r="W169" s="3">
        <v>6.1</v>
      </c>
      <c r="X169" s="3">
        <v>16.8</v>
      </c>
      <c r="Y169" s="3">
        <v>7.9</v>
      </c>
      <c r="Z169" s="3">
        <v>17.7</v>
      </c>
      <c r="AA169" s="3">
        <v>5.9</v>
      </c>
      <c r="AB169" s="3">
        <v>10.3</v>
      </c>
      <c r="AC169" s="3">
        <v>9.4</v>
      </c>
      <c r="AD169" s="3">
        <v>19.5</v>
      </c>
      <c r="AE169" s="3">
        <v>4.7</v>
      </c>
      <c r="AF169" s="3">
        <v>20.2</v>
      </c>
      <c r="AG169" s="3">
        <v>5.9</v>
      </c>
      <c r="AH169" s="3"/>
      <c r="AI169" s="3"/>
      <c r="AJ169" s="3">
        <v>13.7</v>
      </c>
      <c r="AK169" s="3">
        <v>9.6</v>
      </c>
      <c r="AL169" s="3">
        <v>16.8</v>
      </c>
      <c r="AM169" s="3">
        <v>7.9</v>
      </c>
    </row>
    <row r="170" spans="1:39">
      <c r="A170" s="17">
        <v>2017</v>
      </c>
      <c r="B170" s="3">
        <v>17.899999999999999</v>
      </c>
      <c r="C170" s="3">
        <v>6.8</v>
      </c>
      <c r="D170" s="3">
        <v>13.8</v>
      </c>
      <c r="E170" s="3">
        <v>5</v>
      </c>
      <c r="F170" s="3">
        <v>25.2</v>
      </c>
      <c r="G170" s="3">
        <v>5.0999999999999996</v>
      </c>
      <c r="H170" s="3">
        <v>14.2</v>
      </c>
      <c r="I170" s="3">
        <v>5.3</v>
      </c>
      <c r="J170" s="3">
        <v>17.7</v>
      </c>
      <c r="K170" s="3">
        <v>5.0999999999999996</v>
      </c>
      <c r="L170" s="3">
        <v>14.1</v>
      </c>
      <c r="M170" s="3">
        <v>6.3</v>
      </c>
      <c r="N170" s="3">
        <v>22.2</v>
      </c>
      <c r="O170" s="3">
        <v>5.5</v>
      </c>
      <c r="P170" s="3">
        <v>17.3</v>
      </c>
      <c r="Q170" s="3">
        <v>6.1</v>
      </c>
      <c r="R170" s="3">
        <v>22.9</v>
      </c>
      <c r="S170" s="3">
        <v>7.6</v>
      </c>
      <c r="T170" s="3">
        <v>17.100000000000001</v>
      </c>
      <c r="U170" s="3">
        <v>7.5</v>
      </c>
      <c r="V170" s="3">
        <v>11.8</v>
      </c>
      <c r="W170" s="3">
        <v>6</v>
      </c>
      <c r="X170" s="3">
        <v>16.2</v>
      </c>
      <c r="Y170" s="3">
        <v>7.7</v>
      </c>
      <c r="Z170" s="3">
        <v>17.2</v>
      </c>
      <c r="AA170" s="3">
        <v>6</v>
      </c>
      <c r="AB170" s="3">
        <v>10.1</v>
      </c>
      <c r="AC170" s="3">
        <v>9.9</v>
      </c>
      <c r="AD170" s="3">
        <v>19.100000000000001</v>
      </c>
      <c r="AE170" s="3">
        <v>4.8</v>
      </c>
      <c r="AF170" s="3">
        <v>20</v>
      </c>
      <c r="AG170" s="3">
        <v>5.8</v>
      </c>
      <c r="AH170" s="3"/>
      <c r="AI170" s="3"/>
      <c r="AJ170" s="3">
        <v>12.7</v>
      </c>
      <c r="AK170" s="3">
        <v>9.5</v>
      </c>
      <c r="AL170" s="3">
        <v>16.2</v>
      </c>
      <c r="AM170" s="3">
        <v>7.7</v>
      </c>
    </row>
    <row r="171" spans="1:39">
      <c r="A171" s="17">
        <v>2018</v>
      </c>
      <c r="B171" s="3">
        <v>17.3</v>
      </c>
      <c r="C171" s="3">
        <v>6.7</v>
      </c>
      <c r="D171" s="3">
        <v>13.6</v>
      </c>
      <c r="E171" s="3">
        <v>5.0999999999999996</v>
      </c>
      <c r="F171" s="3">
        <v>24.3</v>
      </c>
      <c r="G171" s="3">
        <v>5.0999999999999996</v>
      </c>
      <c r="H171" s="3">
        <v>14.2</v>
      </c>
      <c r="I171" s="3">
        <v>5.4</v>
      </c>
      <c r="J171" s="3">
        <v>17.5</v>
      </c>
      <c r="K171" s="3">
        <v>4.5999999999999996</v>
      </c>
      <c r="L171" s="3">
        <v>14</v>
      </c>
      <c r="M171" s="3">
        <v>6.3</v>
      </c>
      <c r="N171" s="3">
        <v>21.8</v>
      </c>
      <c r="O171" s="3">
        <v>5.5</v>
      </c>
      <c r="P171" s="3">
        <v>16.899999999999999</v>
      </c>
      <c r="Q171" s="3">
        <v>6.2</v>
      </c>
      <c r="R171" s="3">
        <v>22.6</v>
      </c>
      <c r="S171" s="3">
        <v>7.6</v>
      </c>
      <c r="T171" s="3">
        <v>16.7</v>
      </c>
      <c r="U171" s="3">
        <v>7.4</v>
      </c>
      <c r="V171" s="3">
        <v>11.7</v>
      </c>
      <c r="W171" s="3">
        <v>6.2</v>
      </c>
      <c r="X171" s="3">
        <v>15.3</v>
      </c>
      <c r="Y171" s="3">
        <v>7.6</v>
      </c>
      <c r="Z171" s="3">
        <v>17</v>
      </c>
      <c r="AA171" s="3">
        <v>6.1</v>
      </c>
      <c r="AB171" s="3">
        <v>10.199999999999999</v>
      </c>
      <c r="AC171" s="3">
        <v>9.9</v>
      </c>
      <c r="AD171" s="3">
        <v>18.5</v>
      </c>
      <c r="AE171" s="3">
        <v>4.7</v>
      </c>
      <c r="AF171" s="3">
        <v>19.8</v>
      </c>
      <c r="AG171" s="3">
        <v>5.9</v>
      </c>
      <c r="AH171" s="3"/>
      <c r="AI171" s="3"/>
      <c r="AJ171" s="3">
        <v>11.7</v>
      </c>
      <c r="AK171" s="3">
        <v>9.5</v>
      </c>
      <c r="AL171" s="3">
        <v>15.3</v>
      </c>
      <c r="AM171" s="3">
        <v>7.6</v>
      </c>
    </row>
    <row r="172" spans="1:39">
      <c r="A172" s="17">
        <v>2019</v>
      </c>
      <c r="B172" s="3">
        <v>16.3</v>
      </c>
      <c r="C172" s="3">
        <v>6.8</v>
      </c>
      <c r="D172" s="3">
        <v>12.7</v>
      </c>
      <c r="E172" s="3">
        <v>5.0999999999999996</v>
      </c>
      <c r="F172" s="3">
        <v>23.1</v>
      </c>
      <c r="G172" s="3">
        <v>5.0999999999999996</v>
      </c>
      <c r="H172" s="3">
        <v>14.2</v>
      </c>
      <c r="I172" s="3">
        <v>5.4</v>
      </c>
      <c r="J172" s="3">
        <v>16.899999999999999</v>
      </c>
      <c r="K172" s="3">
        <v>4.8</v>
      </c>
      <c r="L172" s="3">
        <v>13.5</v>
      </c>
      <c r="M172" s="3">
        <v>6.5</v>
      </c>
      <c r="N172" s="3">
        <v>21.4</v>
      </c>
      <c r="O172" s="3">
        <v>5.6</v>
      </c>
      <c r="P172" s="3">
        <v>16.899999999999999</v>
      </c>
      <c r="Q172" s="3">
        <v>6.2</v>
      </c>
      <c r="R172" s="3">
        <v>22.3</v>
      </c>
      <c r="S172" s="3">
        <v>7.6</v>
      </c>
      <c r="T172" s="3">
        <v>16.600000000000001</v>
      </c>
      <c r="U172" s="3">
        <v>7.4</v>
      </c>
      <c r="V172" s="3">
        <v>10.9</v>
      </c>
      <c r="W172" s="3">
        <v>6.5</v>
      </c>
      <c r="X172" s="3">
        <v>13.9</v>
      </c>
      <c r="Y172" s="3">
        <v>7.7</v>
      </c>
      <c r="Z172" s="3">
        <v>16.899999999999999</v>
      </c>
      <c r="AA172" s="3">
        <v>6.1</v>
      </c>
      <c r="AB172" s="3">
        <v>9.6999999999999993</v>
      </c>
      <c r="AC172" s="3">
        <v>10</v>
      </c>
      <c r="AD172" s="3">
        <v>17.600000000000001</v>
      </c>
      <c r="AE172" s="3">
        <v>4.7</v>
      </c>
      <c r="AF172" s="3">
        <v>19.399999999999999</v>
      </c>
      <c r="AG172" s="3">
        <v>6.1</v>
      </c>
      <c r="AH172" s="3"/>
      <c r="AI172" s="3"/>
      <c r="AJ172" s="3">
        <v>10.9</v>
      </c>
      <c r="AK172" s="3">
        <v>9.8000000000000007</v>
      </c>
      <c r="AL172" s="3">
        <v>13.9</v>
      </c>
      <c r="AM172" s="3">
        <v>7.7</v>
      </c>
    </row>
    <row r="173" spans="1:39">
      <c r="A173" s="17">
        <v>2020</v>
      </c>
      <c r="B173" s="3">
        <v>15.5</v>
      </c>
      <c r="C173" s="3">
        <v>7.2</v>
      </c>
      <c r="D173" s="3">
        <v>11.4</v>
      </c>
      <c r="E173" s="3">
        <v>5.6</v>
      </c>
      <c r="F173" s="3">
        <v>22</v>
      </c>
      <c r="G173" s="3">
        <v>5.8</v>
      </c>
      <c r="H173" s="3">
        <v>14.1</v>
      </c>
      <c r="I173" s="3">
        <v>6.6</v>
      </c>
      <c r="J173" s="3">
        <v>16.399999999999999</v>
      </c>
      <c r="K173" s="3">
        <v>7.5</v>
      </c>
      <c r="L173" s="3">
        <v>13</v>
      </c>
      <c r="M173" s="3">
        <v>7.5</v>
      </c>
      <c r="N173" s="3">
        <v>21</v>
      </c>
      <c r="O173" s="3">
        <v>6.1</v>
      </c>
      <c r="P173" s="3">
        <v>16.600000000000001</v>
      </c>
      <c r="Q173" s="3">
        <v>7.4</v>
      </c>
      <c r="R173" s="3">
        <v>22</v>
      </c>
      <c r="S173" s="3">
        <v>10.8</v>
      </c>
      <c r="T173" s="3">
        <v>16.3</v>
      </c>
      <c r="U173" s="3">
        <v>8.6</v>
      </c>
      <c r="V173" s="3">
        <v>10.1</v>
      </c>
      <c r="W173" s="3">
        <v>7.4</v>
      </c>
      <c r="X173" s="3">
        <v>11.8</v>
      </c>
      <c r="Y173" s="3">
        <v>8.5</v>
      </c>
      <c r="Z173" s="3">
        <v>16.600000000000001</v>
      </c>
      <c r="AA173" s="3">
        <v>8.4</v>
      </c>
      <c r="AB173" s="3">
        <v>9.3000000000000007</v>
      </c>
      <c r="AC173" s="3">
        <v>10.4</v>
      </c>
      <c r="AD173" s="3">
        <v>16.7</v>
      </c>
      <c r="AE173" s="3">
        <v>5.9</v>
      </c>
      <c r="AF173" s="3">
        <v>19</v>
      </c>
      <c r="AG173" s="3">
        <v>6.5</v>
      </c>
      <c r="AH173" s="3"/>
      <c r="AI173" s="3"/>
      <c r="AJ173" s="3">
        <v>10.4</v>
      </c>
      <c r="AK173" s="3">
        <v>9.1999999999999993</v>
      </c>
      <c r="AL173" s="3">
        <v>11.8</v>
      </c>
      <c r="AM173" s="3">
        <v>8.5</v>
      </c>
    </row>
    <row r="174" spans="1:39">
      <c r="A174" s="17">
        <v>2021</v>
      </c>
      <c r="B174" s="3">
        <v>15.2</v>
      </c>
      <c r="C174" s="3">
        <v>7.9</v>
      </c>
      <c r="D174" s="3">
        <v>10.5</v>
      </c>
      <c r="E174" s="3">
        <v>6.6</v>
      </c>
      <c r="F174" s="3">
        <v>21.4</v>
      </c>
      <c r="G174" s="3">
        <v>6.9</v>
      </c>
      <c r="H174" s="3">
        <v>13.9</v>
      </c>
      <c r="I174" s="3">
        <v>7.9</v>
      </c>
      <c r="J174" s="3">
        <v>15.9</v>
      </c>
      <c r="K174" s="3">
        <v>7.1</v>
      </c>
      <c r="L174" s="3">
        <v>12.8</v>
      </c>
      <c r="M174" s="3">
        <v>8.4</v>
      </c>
      <c r="N174" s="3">
        <v>20.7</v>
      </c>
      <c r="O174" s="3">
        <v>8.9</v>
      </c>
      <c r="P174" s="3">
        <v>16.399999999999999</v>
      </c>
      <c r="Q174" s="3">
        <v>9.3000000000000007</v>
      </c>
      <c r="R174" s="3">
        <v>21.8</v>
      </c>
      <c r="S174" s="3">
        <v>11.8</v>
      </c>
      <c r="T174" s="3">
        <v>16.2</v>
      </c>
      <c r="U174" s="3">
        <v>8.6999999999999993</v>
      </c>
      <c r="V174" s="3">
        <v>9.1</v>
      </c>
      <c r="W174" s="3">
        <v>7.7</v>
      </c>
      <c r="X174" s="3">
        <v>11.7</v>
      </c>
      <c r="Y174" s="3">
        <v>9.6999999999999993</v>
      </c>
      <c r="Z174" s="3">
        <v>16.399999999999999</v>
      </c>
      <c r="AA174" s="3">
        <v>9</v>
      </c>
      <c r="AB174" s="3">
        <v>8.8000000000000007</v>
      </c>
      <c r="AC174" s="3">
        <v>15.3</v>
      </c>
      <c r="AD174" s="3">
        <v>16.399999999999999</v>
      </c>
      <c r="AE174" s="3">
        <v>5.6</v>
      </c>
      <c r="AF174" s="3">
        <v>18.600000000000001</v>
      </c>
      <c r="AG174" s="3">
        <v>7</v>
      </c>
      <c r="AH174" s="3"/>
      <c r="AI174" s="3"/>
      <c r="AJ174" s="3">
        <v>10.1</v>
      </c>
      <c r="AK174" s="3">
        <v>11.7</v>
      </c>
      <c r="AL174" s="3">
        <v>11.7</v>
      </c>
      <c r="AM174" s="3">
        <v>9.6999999999999993</v>
      </c>
    </row>
    <row r="175" spans="1:39">
      <c r="A175" s="17">
        <v>2022</v>
      </c>
      <c r="B175" s="3">
        <v>15</v>
      </c>
      <c r="C175" s="3">
        <v>7.3</v>
      </c>
      <c r="D175" s="3">
        <v>10.3</v>
      </c>
      <c r="E175" s="3">
        <v>6.1</v>
      </c>
      <c r="F175" s="3">
        <v>21.1</v>
      </c>
      <c r="G175" s="3">
        <v>5.3</v>
      </c>
      <c r="H175" s="3">
        <v>13.7</v>
      </c>
      <c r="I175" s="3">
        <v>5.9</v>
      </c>
      <c r="J175" s="3">
        <v>15.4</v>
      </c>
      <c r="K175" s="3">
        <v>5.4</v>
      </c>
      <c r="L175" s="3">
        <v>12.6</v>
      </c>
      <c r="M175" s="3">
        <v>7.5</v>
      </c>
      <c r="N175" s="3">
        <v>20.399999999999999</v>
      </c>
      <c r="O175" s="3">
        <v>6.4</v>
      </c>
      <c r="P175" s="3">
        <v>16.2</v>
      </c>
      <c r="Q175" s="3">
        <v>6.4</v>
      </c>
      <c r="R175" s="3">
        <v>21.6</v>
      </c>
      <c r="S175" s="3">
        <v>7.7</v>
      </c>
      <c r="T175" s="3">
        <v>15.9</v>
      </c>
      <c r="U175" s="3">
        <v>7.5</v>
      </c>
      <c r="V175" s="3">
        <v>9.6999999999999993</v>
      </c>
      <c r="W175" s="3">
        <v>7.6</v>
      </c>
      <c r="X175" s="3">
        <v>10.9</v>
      </c>
      <c r="Y175" s="3">
        <v>8.8000000000000007</v>
      </c>
      <c r="Z175" s="3">
        <v>16</v>
      </c>
      <c r="AA175" s="3">
        <v>6.5</v>
      </c>
      <c r="AB175" s="3">
        <v>8.6999999999999993</v>
      </c>
      <c r="AC175" s="3">
        <v>10.3</v>
      </c>
      <c r="AD175" s="3">
        <v>16.2</v>
      </c>
      <c r="AE175" s="3">
        <v>4.8</v>
      </c>
      <c r="AF175" s="3">
        <v>18.3</v>
      </c>
      <c r="AG175" s="3">
        <v>5.9</v>
      </c>
      <c r="AH175" s="3"/>
      <c r="AI175" s="3"/>
      <c r="AJ175" s="3">
        <v>10</v>
      </c>
      <c r="AK175" s="3">
        <v>10.8</v>
      </c>
      <c r="AL175" s="3">
        <v>10.9</v>
      </c>
      <c r="AM175" s="3">
        <v>8.8000000000000007</v>
      </c>
    </row>
    <row r="176" spans="1:39">
      <c r="A176" s="17">
        <v>2023</v>
      </c>
      <c r="B176" s="3">
        <v>15.1</v>
      </c>
      <c r="C176" s="3">
        <v>7.6</v>
      </c>
      <c r="D176" s="3">
        <v>10.199999999999999</v>
      </c>
      <c r="E176" s="3">
        <v>5.5</v>
      </c>
      <c r="F176" s="3">
        <v>20.8</v>
      </c>
      <c r="G176" s="3">
        <v>4.8</v>
      </c>
      <c r="H176" s="3">
        <v>13.5</v>
      </c>
      <c r="I176" s="3">
        <v>5.4</v>
      </c>
      <c r="J176" s="3">
        <v>15</v>
      </c>
      <c r="K176" s="3">
        <v>5.0999999999999996</v>
      </c>
      <c r="L176" s="3">
        <v>12.3</v>
      </c>
      <c r="M176" s="3">
        <v>7.1</v>
      </c>
      <c r="N176" s="3">
        <v>20</v>
      </c>
      <c r="O176" s="3">
        <v>5.7</v>
      </c>
      <c r="P176" s="3">
        <v>15.9</v>
      </c>
      <c r="Q176" s="3">
        <v>5.5</v>
      </c>
      <c r="R176" s="3">
        <v>21.2</v>
      </c>
      <c r="S176" s="3">
        <v>7.2</v>
      </c>
      <c r="T176" s="3">
        <v>15.8</v>
      </c>
      <c r="U176" s="3">
        <v>7.5</v>
      </c>
      <c r="V176" s="3">
        <v>9</v>
      </c>
      <c r="W176" s="3">
        <v>6.5</v>
      </c>
      <c r="X176" s="3">
        <v>11.1</v>
      </c>
      <c r="Y176" s="3">
        <v>7.7</v>
      </c>
      <c r="Z176" s="3">
        <v>15.7</v>
      </c>
      <c r="AA176" s="3">
        <v>6.2</v>
      </c>
      <c r="AB176" s="3">
        <v>8.6999999999999993</v>
      </c>
      <c r="AC176" s="3">
        <v>10.1</v>
      </c>
      <c r="AD176" s="3">
        <v>16</v>
      </c>
      <c r="AE176" s="3">
        <v>4.8</v>
      </c>
      <c r="AF176" s="3">
        <v>17.899999999999999</v>
      </c>
      <c r="AG176" s="3">
        <v>6.3</v>
      </c>
      <c r="AH176" s="3"/>
      <c r="AI176" s="3"/>
      <c r="AJ176" s="3">
        <v>9.9</v>
      </c>
      <c r="AK176" s="3">
        <v>9.8000000000000007</v>
      </c>
      <c r="AL176" s="3">
        <v>11.1</v>
      </c>
      <c r="AM176" s="3">
        <v>7.7</v>
      </c>
    </row>
  </sheetData>
  <mergeCells count="37">
    <mergeCell ref="L1:M1"/>
    <mergeCell ref="B1:C1"/>
    <mergeCell ref="D1:E1"/>
    <mergeCell ref="F1:G1"/>
    <mergeCell ref="H1:I1"/>
    <mergeCell ref="J1:K1"/>
    <mergeCell ref="AL1:A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H1:AI1"/>
    <mergeCell ref="AJ1:AK1"/>
    <mergeCell ref="X2:Y2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L2:AM2"/>
    <mergeCell ref="Z2:AA2"/>
    <mergeCell ref="AB2:AC2"/>
    <mergeCell ref="AD2:AE2"/>
    <mergeCell ref="AF2:AG2"/>
    <mergeCell ref="AH2:AI2"/>
    <mergeCell ref="AJ2:AK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AE06-E52C-4E8D-9DD8-7F87C67A2EF9}">
  <dimension ref="A1:J15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J10" sqref="AJ10"/>
    </sheetView>
  </sheetViews>
  <sheetFormatPr defaultRowHeight="15"/>
  <cols>
    <col min="7" max="7" width="5" bestFit="1" customWidth="1"/>
    <col min="8" max="8" width="13.85546875" bestFit="1" customWidth="1"/>
    <col min="9" max="9" width="11.5703125" bestFit="1" customWidth="1"/>
    <col min="10" max="10" width="5.5703125" bestFit="1" customWidth="1"/>
  </cols>
  <sheetData>
    <row r="1" spans="1:10">
      <c r="B1" s="55" t="s">
        <v>115</v>
      </c>
      <c r="C1" s="55"/>
      <c r="D1" s="55" t="s">
        <v>75</v>
      </c>
      <c r="E1" s="55"/>
    </row>
    <row r="2" spans="1:10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G2" s="13" t="s">
        <v>73</v>
      </c>
      <c r="H2" s="13" t="s">
        <v>89</v>
      </c>
      <c r="I2" s="13" t="s">
        <v>90</v>
      </c>
      <c r="J2" s="13" t="s">
        <v>88</v>
      </c>
    </row>
    <row r="3" spans="1:10">
      <c r="A3" s="1">
        <v>1872</v>
      </c>
      <c r="B3" s="21">
        <v>49</v>
      </c>
      <c r="C3" s="21">
        <v>32</v>
      </c>
      <c r="G3">
        <f>A3</f>
        <v>1872</v>
      </c>
      <c r="H3" s="21">
        <f>B3</f>
        <v>49</v>
      </c>
      <c r="I3" s="21">
        <f>C3</f>
        <v>32</v>
      </c>
      <c r="J3" s="21">
        <f>H3-I3</f>
        <v>17</v>
      </c>
    </row>
    <row r="4" spans="1:10">
      <c r="A4" s="1">
        <v>1873</v>
      </c>
      <c r="B4" s="21">
        <v>49</v>
      </c>
      <c r="C4" s="21">
        <v>31.408000000000001</v>
      </c>
      <c r="G4">
        <f t="shared" ref="G4:G67" si="0">A4</f>
        <v>1873</v>
      </c>
      <c r="H4" s="21">
        <f t="shared" ref="H4:H67" si="1">B4</f>
        <v>49</v>
      </c>
      <c r="I4" s="21">
        <f t="shared" ref="I4:I67" si="2">C4</f>
        <v>31.408000000000001</v>
      </c>
      <c r="J4" s="21">
        <f t="shared" ref="J4:J67" si="3">H4-I4</f>
        <v>17.591999999999999</v>
      </c>
    </row>
    <row r="5" spans="1:10">
      <c r="A5" s="1">
        <v>1874</v>
      </c>
      <c r="B5" s="21">
        <v>49</v>
      </c>
      <c r="C5" s="21">
        <v>30.864000000000001</v>
      </c>
      <c r="G5">
        <f t="shared" si="0"/>
        <v>1874</v>
      </c>
      <c r="H5" s="21">
        <f t="shared" si="1"/>
        <v>49</v>
      </c>
      <c r="I5" s="21">
        <f t="shared" si="2"/>
        <v>30.864000000000001</v>
      </c>
      <c r="J5" s="21">
        <f t="shared" si="3"/>
        <v>18.135999999999999</v>
      </c>
    </row>
    <row r="6" spans="1:10">
      <c r="A6" s="1">
        <v>1875</v>
      </c>
      <c r="B6" s="21">
        <v>49</v>
      </c>
      <c r="C6" s="21">
        <v>30.416</v>
      </c>
      <c r="G6">
        <f t="shared" si="0"/>
        <v>1875</v>
      </c>
      <c r="H6" s="21">
        <f t="shared" si="1"/>
        <v>49</v>
      </c>
      <c r="I6" s="21">
        <f t="shared" si="2"/>
        <v>30.416</v>
      </c>
      <c r="J6" s="21">
        <f t="shared" si="3"/>
        <v>18.584</v>
      </c>
    </row>
    <row r="7" spans="1:10">
      <c r="A7" s="1">
        <v>1876</v>
      </c>
      <c r="B7" s="21">
        <v>49</v>
      </c>
      <c r="C7" s="21">
        <v>30.111999999999998</v>
      </c>
      <c r="G7">
        <f t="shared" si="0"/>
        <v>1876</v>
      </c>
      <c r="H7" s="21">
        <f t="shared" si="1"/>
        <v>49</v>
      </c>
      <c r="I7" s="21">
        <f t="shared" si="2"/>
        <v>30.111999999999998</v>
      </c>
      <c r="J7" s="21">
        <f t="shared" si="3"/>
        <v>18.888000000000002</v>
      </c>
    </row>
    <row r="8" spans="1:10">
      <c r="A8" s="1">
        <v>1877</v>
      </c>
      <c r="B8" s="21">
        <v>49</v>
      </c>
      <c r="C8" s="21">
        <v>30</v>
      </c>
      <c r="G8">
        <f t="shared" si="0"/>
        <v>1877</v>
      </c>
      <c r="H8" s="21">
        <f t="shared" si="1"/>
        <v>49</v>
      </c>
      <c r="I8" s="21">
        <f t="shared" si="2"/>
        <v>30</v>
      </c>
      <c r="J8" s="21">
        <f t="shared" si="3"/>
        <v>19</v>
      </c>
    </row>
    <row r="9" spans="1:10">
      <c r="A9" s="1">
        <v>1878</v>
      </c>
      <c r="B9" s="21">
        <v>49</v>
      </c>
      <c r="C9" s="21">
        <v>30</v>
      </c>
      <c r="G9">
        <f t="shared" si="0"/>
        <v>1878</v>
      </c>
      <c r="H9" s="21">
        <f t="shared" si="1"/>
        <v>49</v>
      </c>
      <c r="I9" s="21">
        <f t="shared" si="2"/>
        <v>30</v>
      </c>
      <c r="J9" s="21">
        <f t="shared" si="3"/>
        <v>19</v>
      </c>
    </row>
    <row r="10" spans="1:10">
      <c r="A10" s="1">
        <v>1879</v>
      </c>
      <c r="B10" s="21">
        <v>49</v>
      </c>
      <c r="C10" s="21">
        <v>30</v>
      </c>
      <c r="G10">
        <f t="shared" si="0"/>
        <v>1879</v>
      </c>
      <c r="H10" s="21">
        <f t="shared" si="1"/>
        <v>49</v>
      </c>
      <c r="I10" s="21">
        <f t="shared" si="2"/>
        <v>30</v>
      </c>
      <c r="J10" s="21">
        <f t="shared" si="3"/>
        <v>19</v>
      </c>
    </row>
    <row r="11" spans="1:10">
      <c r="A11" s="1">
        <v>1880</v>
      </c>
      <c r="B11" s="21">
        <v>49</v>
      </c>
      <c r="C11" s="21">
        <v>30</v>
      </c>
      <c r="G11">
        <f t="shared" si="0"/>
        <v>1880</v>
      </c>
      <c r="H11" s="21">
        <f t="shared" si="1"/>
        <v>49</v>
      </c>
      <c r="I11" s="21">
        <f t="shared" si="2"/>
        <v>30</v>
      </c>
      <c r="J11" s="21">
        <f t="shared" si="3"/>
        <v>19</v>
      </c>
    </row>
    <row r="12" spans="1:10">
      <c r="A12" s="1">
        <v>1881</v>
      </c>
      <c r="B12" s="21">
        <v>49</v>
      </c>
      <c r="C12" s="21">
        <v>30</v>
      </c>
      <c r="G12">
        <f t="shared" si="0"/>
        <v>1881</v>
      </c>
      <c r="H12" s="21">
        <f t="shared" si="1"/>
        <v>49</v>
      </c>
      <c r="I12" s="21">
        <f t="shared" si="2"/>
        <v>30</v>
      </c>
      <c r="J12" s="21">
        <f t="shared" si="3"/>
        <v>19</v>
      </c>
    </row>
    <row r="13" spans="1:10">
      <c r="A13" s="1">
        <v>1882</v>
      </c>
      <c r="B13" s="21">
        <v>49</v>
      </c>
      <c r="C13" s="21">
        <v>30</v>
      </c>
      <c r="G13">
        <f t="shared" si="0"/>
        <v>1882</v>
      </c>
      <c r="H13" s="21">
        <f t="shared" si="1"/>
        <v>49</v>
      </c>
      <c r="I13" s="21">
        <f t="shared" si="2"/>
        <v>30</v>
      </c>
      <c r="J13" s="21">
        <f t="shared" si="3"/>
        <v>19</v>
      </c>
    </row>
    <row r="14" spans="1:10">
      <c r="A14" s="1">
        <v>1883</v>
      </c>
      <c r="B14" s="21">
        <v>48.8095</v>
      </c>
      <c r="C14" s="21">
        <v>30.020800000000001</v>
      </c>
      <c r="G14">
        <f t="shared" si="0"/>
        <v>1883</v>
      </c>
      <c r="H14" s="21">
        <f t="shared" si="1"/>
        <v>48.8095</v>
      </c>
      <c r="I14" s="21">
        <f t="shared" si="2"/>
        <v>30.020800000000001</v>
      </c>
      <c r="J14" s="21">
        <f t="shared" si="3"/>
        <v>18.788699999999999</v>
      </c>
    </row>
    <row r="15" spans="1:10">
      <c r="A15" s="1">
        <v>1884</v>
      </c>
      <c r="B15" s="21">
        <v>48.324399999999997</v>
      </c>
      <c r="C15" s="21">
        <v>30.070399999999999</v>
      </c>
      <c r="G15">
        <f t="shared" si="0"/>
        <v>1884</v>
      </c>
      <c r="H15" s="21">
        <f t="shared" si="1"/>
        <v>48.324399999999997</v>
      </c>
      <c r="I15" s="21">
        <f t="shared" si="2"/>
        <v>30.070399999999999</v>
      </c>
      <c r="J15" s="21">
        <f t="shared" si="3"/>
        <v>18.253999999999998</v>
      </c>
    </row>
    <row r="16" spans="1:10">
      <c r="A16" s="1">
        <v>1885</v>
      </c>
      <c r="B16" s="21">
        <v>47.674599999999998</v>
      </c>
      <c r="C16" s="21">
        <v>30.1296</v>
      </c>
      <c r="G16">
        <f t="shared" si="0"/>
        <v>1885</v>
      </c>
      <c r="H16" s="21">
        <f t="shared" si="1"/>
        <v>47.674599999999998</v>
      </c>
      <c r="I16" s="21">
        <f t="shared" si="2"/>
        <v>30.1296</v>
      </c>
      <c r="J16" s="21">
        <f t="shared" si="3"/>
        <v>17.544999999999998</v>
      </c>
    </row>
    <row r="17" spans="1:10">
      <c r="A17" s="1">
        <v>1886</v>
      </c>
      <c r="B17" s="21">
        <v>46.989899999999999</v>
      </c>
      <c r="C17" s="21">
        <v>30.179200000000002</v>
      </c>
      <c r="G17">
        <f t="shared" si="0"/>
        <v>1886</v>
      </c>
      <c r="H17" s="21">
        <f t="shared" si="1"/>
        <v>46.989899999999999</v>
      </c>
      <c r="I17" s="21">
        <f t="shared" si="2"/>
        <v>30.179200000000002</v>
      </c>
      <c r="J17" s="21">
        <f t="shared" si="3"/>
        <v>16.810699999999997</v>
      </c>
    </row>
    <row r="18" spans="1:10">
      <c r="A18" s="1">
        <v>1887</v>
      </c>
      <c r="B18" s="21">
        <v>46.4</v>
      </c>
      <c r="C18" s="21">
        <v>30.2</v>
      </c>
      <c r="G18">
        <f t="shared" si="0"/>
        <v>1887</v>
      </c>
      <c r="H18" s="21">
        <f t="shared" si="1"/>
        <v>46.4</v>
      </c>
      <c r="I18" s="21">
        <f t="shared" si="2"/>
        <v>30.2</v>
      </c>
      <c r="J18" s="21">
        <f t="shared" si="3"/>
        <v>16.2</v>
      </c>
    </row>
    <row r="19" spans="1:10">
      <c r="A19" s="1">
        <v>1888</v>
      </c>
      <c r="B19" s="21">
        <v>45.8309</v>
      </c>
      <c r="C19" s="21">
        <v>30.075199999999999</v>
      </c>
      <c r="G19">
        <f t="shared" si="0"/>
        <v>1888</v>
      </c>
      <c r="H19" s="21">
        <f t="shared" si="1"/>
        <v>45.8309</v>
      </c>
      <c r="I19" s="21">
        <f t="shared" si="2"/>
        <v>30.075199999999999</v>
      </c>
      <c r="J19" s="21">
        <f t="shared" si="3"/>
        <v>15.755700000000001</v>
      </c>
    </row>
    <row r="20" spans="1:10">
      <c r="A20" s="1">
        <v>1889</v>
      </c>
      <c r="B20" s="21">
        <v>45.195799999999998</v>
      </c>
      <c r="C20" s="21">
        <v>29.7776</v>
      </c>
      <c r="G20">
        <f t="shared" si="0"/>
        <v>1889</v>
      </c>
      <c r="H20" s="21">
        <f t="shared" si="1"/>
        <v>45.195799999999998</v>
      </c>
      <c r="I20" s="21">
        <f t="shared" si="2"/>
        <v>29.7776</v>
      </c>
      <c r="J20" s="21">
        <f t="shared" si="3"/>
        <v>15.418199999999999</v>
      </c>
    </row>
    <row r="21" spans="1:10">
      <c r="A21" s="1">
        <v>1890</v>
      </c>
      <c r="B21" s="21">
        <v>44.605200000000004</v>
      </c>
      <c r="C21" s="21">
        <v>29.4224</v>
      </c>
      <c r="G21">
        <f t="shared" si="0"/>
        <v>1890</v>
      </c>
      <c r="H21" s="21">
        <f t="shared" si="1"/>
        <v>44.605200000000004</v>
      </c>
      <c r="I21" s="21">
        <f t="shared" si="2"/>
        <v>29.4224</v>
      </c>
      <c r="J21" s="21">
        <f t="shared" si="3"/>
        <v>15.182800000000004</v>
      </c>
    </row>
    <row r="22" spans="1:10">
      <c r="A22" s="1">
        <v>1891</v>
      </c>
      <c r="B22" s="21">
        <v>44.169699999999999</v>
      </c>
      <c r="C22" s="21">
        <v>29.1248</v>
      </c>
      <c r="G22">
        <f t="shared" si="0"/>
        <v>1891</v>
      </c>
      <c r="H22" s="21">
        <f t="shared" si="1"/>
        <v>44.169699999999999</v>
      </c>
      <c r="I22" s="21">
        <f t="shared" si="2"/>
        <v>29.1248</v>
      </c>
      <c r="J22" s="21">
        <f t="shared" si="3"/>
        <v>15.044899999999998</v>
      </c>
    </row>
    <row r="23" spans="1:10">
      <c r="A23" s="1">
        <v>1892</v>
      </c>
      <c r="B23" s="21">
        <v>44</v>
      </c>
      <c r="C23" s="21">
        <v>29</v>
      </c>
      <c r="G23">
        <f t="shared" si="0"/>
        <v>1892</v>
      </c>
      <c r="H23" s="21">
        <f t="shared" si="1"/>
        <v>44</v>
      </c>
      <c r="I23" s="21">
        <f t="shared" si="2"/>
        <v>29</v>
      </c>
      <c r="J23" s="21">
        <f t="shared" si="3"/>
        <v>15</v>
      </c>
    </row>
    <row r="24" spans="1:10">
      <c r="A24" s="1">
        <v>1893</v>
      </c>
      <c r="B24" s="21">
        <v>44.114400000000003</v>
      </c>
      <c r="C24" s="21">
        <v>29</v>
      </c>
      <c r="G24">
        <f t="shared" si="0"/>
        <v>1893</v>
      </c>
      <c r="H24" s="21">
        <f t="shared" si="1"/>
        <v>44.114400000000003</v>
      </c>
      <c r="I24" s="21">
        <f t="shared" si="2"/>
        <v>29</v>
      </c>
      <c r="J24" s="21">
        <f t="shared" si="3"/>
        <v>15.114400000000003</v>
      </c>
    </row>
    <row r="25" spans="1:10">
      <c r="A25" s="1">
        <v>1894</v>
      </c>
      <c r="B25" s="21">
        <v>44.3872</v>
      </c>
      <c r="C25" s="21">
        <v>29</v>
      </c>
      <c r="G25">
        <f t="shared" si="0"/>
        <v>1894</v>
      </c>
      <c r="H25" s="21">
        <f t="shared" si="1"/>
        <v>44.3872</v>
      </c>
      <c r="I25" s="21">
        <f t="shared" si="2"/>
        <v>29</v>
      </c>
      <c r="J25" s="21">
        <f t="shared" si="3"/>
        <v>15.3872</v>
      </c>
    </row>
    <row r="26" spans="1:10">
      <c r="A26" s="1">
        <v>1895</v>
      </c>
      <c r="B26" s="21">
        <v>44.712800000000001</v>
      </c>
      <c r="C26" s="21">
        <v>29</v>
      </c>
      <c r="G26">
        <f t="shared" si="0"/>
        <v>1895</v>
      </c>
      <c r="H26" s="21">
        <f t="shared" si="1"/>
        <v>44.712800000000001</v>
      </c>
      <c r="I26" s="21">
        <f t="shared" si="2"/>
        <v>29</v>
      </c>
      <c r="J26" s="21">
        <f t="shared" si="3"/>
        <v>15.712800000000001</v>
      </c>
    </row>
    <row r="27" spans="1:10">
      <c r="A27" s="1">
        <v>1896</v>
      </c>
      <c r="B27" s="21">
        <v>44.985599999999998</v>
      </c>
      <c r="C27" s="21">
        <v>29</v>
      </c>
      <c r="G27">
        <f t="shared" si="0"/>
        <v>1896</v>
      </c>
      <c r="H27" s="21">
        <f t="shared" si="1"/>
        <v>44.985599999999998</v>
      </c>
      <c r="I27" s="21">
        <f t="shared" si="2"/>
        <v>29</v>
      </c>
      <c r="J27" s="21">
        <f t="shared" si="3"/>
        <v>15.985599999999998</v>
      </c>
    </row>
    <row r="28" spans="1:10">
      <c r="A28" s="1">
        <v>1897</v>
      </c>
      <c r="B28" s="21">
        <v>45.1</v>
      </c>
      <c r="C28" s="21">
        <v>29</v>
      </c>
      <c r="G28">
        <f t="shared" si="0"/>
        <v>1897</v>
      </c>
      <c r="H28" s="21">
        <f t="shared" si="1"/>
        <v>45.1</v>
      </c>
      <c r="I28" s="21">
        <f t="shared" si="2"/>
        <v>29</v>
      </c>
      <c r="J28" s="21">
        <f t="shared" si="3"/>
        <v>16.100000000000001</v>
      </c>
    </row>
    <row r="29" spans="1:10">
      <c r="A29" s="1">
        <v>1898</v>
      </c>
      <c r="B29" s="21">
        <v>45.029299999999999</v>
      </c>
      <c r="C29" s="21">
        <v>28.782399999999999</v>
      </c>
      <c r="G29">
        <f t="shared" si="0"/>
        <v>1898</v>
      </c>
      <c r="H29" s="21">
        <f t="shared" si="1"/>
        <v>45.029299999999999</v>
      </c>
      <c r="I29" s="21">
        <f t="shared" si="2"/>
        <v>28.782399999999999</v>
      </c>
      <c r="J29" s="21">
        <f t="shared" si="3"/>
        <v>16.2469</v>
      </c>
    </row>
    <row r="30" spans="1:10">
      <c r="A30" s="1">
        <v>1899</v>
      </c>
      <c r="B30" s="21">
        <v>44.843899999999998</v>
      </c>
      <c r="C30" s="21">
        <v>28.2271</v>
      </c>
      <c r="G30">
        <f t="shared" si="0"/>
        <v>1899</v>
      </c>
      <c r="H30" s="21">
        <f t="shared" si="1"/>
        <v>44.843899999999998</v>
      </c>
      <c r="I30" s="21">
        <f t="shared" si="2"/>
        <v>28.2271</v>
      </c>
      <c r="J30" s="21">
        <f t="shared" si="3"/>
        <v>16.616799999999998</v>
      </c>
    </row>
    <row r="31" spans="1:10">
      <c r="A31" s="1">
        <v>1900</v>
      </c>
      <c r="B31" s="21">
        <v>44.583799999999997</v>
      </c>
      <c r="C31" s="21">
        <v>27.480699999999999</v>
      </c>
      <c r="G31">
        <f t="shared" si="0"/>
        <v>1900</v>
      </c>
      <c r="H31" s="21">
        <f t="shared" si="1"/>
        <v>44.583799999999997</v>
      </c>
      <c r="I31" s="21">
        <f t="shared" si="2"/>
        <v>27.480699999999999</v>
      </c>
      <c r="J31" s="21">
        <f t="shared" si="3"/>
        <v>17.103099999999998</v>
      </c>
    </row>
    <row r="32" spans="1:10">
      <c r="A32" s="1">
        <v>1901</v>
      </c>
      <c r="B32" s="21">
        <v>44.289200000000001</v>
      </c>
      <c r="C32" s="21">
        <v>26.689499999999999</v>
      </c>
      <c r="G32">
        <f t="shared" si="0"/>
        <v>1901</v>
      </c>
      <c r="H32" s="21">
        <f t="shared" si="1"/>
        <v>44.289200000000001</v>
      </c>
      <c r="I32" s="21">
        <f t="shared" si="2"/>
        <v>26.689499999999999</v>
      </c>
      <c r="J32" s="21">
        <f t="shared" si="3"/>
        <v>17.599700000000002</v>
      </c>
    </row>
    <row r="33" spans="1:10">
      <c r="A33" s="1">
        <v>1902</v>
      </c>
      <c r="B33" s="21">
        <v>44</v>
      </c>
      <c r="C33" s="21">
        <v>26</v>
      </c>
      <c r="G33">
        <f t="shared" si="0"/>
        <v>1902</v>
      </c>
      <c r="H33" s="21">
        <f t="shared" si="1"/>
        <v>44</v>
      </c>
      <c r="I33" s="21">
        <f t="shared" si="2"/>
        <v>26</v>
      </c>
      <c r="J33" s="21">
        <f t="shared" si="3"/>
        <v>18</v>
      </c>
    </row>
    <row r="34" spans="1:10">
      <c r="A34" s="1">
        <v>1903</v>
      </c>
      <c r="B34" s="21">
        <v>43.710900000000002</v>
      </c>
      <c r="C34" s="21">
        <v>25.415299999999998</v>
      </c>
      <c r="G34">
        <f t="shared" si="0"/>
        <v>1903</v>
      </c>
      <c r="H34" s="21">
        <f t="shared" si="1"/>
        <v>43.710900000000002</v>
      </c>
      <c r="I34" s="21">
        <f t="shared" si="2"/>
        <v>25.415299999999998</v>
      </c>
      <c r="J34" s="21">
        <f t="shared" si="3"/>
        <v>18.295600000000004</v>
      </c>
    </row>
    <row r="35" spans="1:10">
      <c r="A35" s="1">
        <v>1904</v>
      </c>
      <c r="B35" s="21">
        <v>43.388399999999997</v>
      </c>
      <c r="C35" s="21">
        <v>24.837599999999998</v>
      </c>
      <c r="G35">
        <f t="shared" si="0"/>
        <v>1904</v>
      </c>
      <c r="H35" s="21">
        <f t="shared" si="1"/>
        <v>43.388399999999997</v>
      </c>
      <c r="I35" s="21">
        <f t="shared" si="2"/>
        <v>24.837599999999998</v>
      </c>
      <c r="J35" s="21">
        <f t="shared" si="3"/>
        <v>18.550799999999999</v>
      </c>
    </row>
    <row r="36" spans="1:10">
      <c r="A36" s="1">
        <v>1905</v>
      </c>
      <c r="B36" s="21">
        <v>43.030500000000004</v>
      </c>
      <c r="C36" s="21">
        <v>24.2624</v>
      </c>
      <c r="G36">
        <f t="shared" si="0"/>
        <v>1905</v>
      </c>
      <c r="H36" s="21">
        <f t="shared" si="1"/>
        <v>43.030500000000004</v>
      </c>
      <c r="I36" s="21">
        <f t="shared" si="2"/>
        <v>24.2624</v>
      </c>
      <c r="J36" s="21">
        <f t="shared" si="3"/>
        <v>18.768100000000004</v>
      </c>
    </row>
    <row r="37" spans="1:10">
      <c r="A37" s="1">
        <v>1906</v>
      </c>
      <c r="B37" s="21">
        <v>42.634999999999998</v>
      </c>
      <c r="C37" s="21">
        <v>23.684699999999999</v>
      </c>
      <c r="G37">
        <f t="shared" si="0"/>
        <v>1906</v>
      </c>
      <c r="H37" s="21">
        <f t="shared" si="1"/>
        <v>42.634999999999998</v>
      </c>
      <c r="I37" s="21">
        <f t="shared" si="2"/>
        <v>23.684699999999999</v>
      </c>
      <c r="J37" s="21">
        <f t="shared" si="3"/>
        <v>18.950299999999999</v>
      </c>
    </row>
    <row r="38" spans="1:10">
      <c r="A38" s="1">
        <v>1907</v>
      </c>
      <c r="B38" s="21">
        <v>42.2</v>
      </c>
      <c r="C38" s="21">
        <v>23.1</v>
      </c>
      <c r="G38">
        <f t="shared" si="0"/>
        <v>1907</v>
      </c>
      <c r="H38" s="21">
        <f t="shared" si="1"/>
        <v>42.2</v>
      </c>
      <c r="I38" s="21">
        <f t="shared" si="2"/>
        <v>23.1</v>
      </c>
      <c r="J38" s="21">
        <f t="shared" si="3"/>
        <v>19.100000000000001</v>
      </c>
    </row>
    <row r="39" spans="1:10">
      <c r="A39" s="1">
        <v>1908</v>
      </c>
      <c r="B39" s="21">
        <v>41.666200000000003</v>
      </c>
      <c r="C39" s="21">
        <v>22.489599999999999</v>
      </c>
      <c r="G39">
        <f t="shared" si="0"/>
        <v>1908</v>
      </c>
      <c r="H39" s="21">
        <f t="shared" si="1"/>
        <v>41.666200000000003</v>
      </c>
      <c r="I39" s="21">
        <f t="shared" si="2"/>
        <v>22.489599999999999</v>
      </c>
      <c r="J39" s="21">
        <f t="shared" si="3"/>
        <v>19.176600000000004</v>
      </c>
    </row>
    <row r="40" spans="1:10">
      <c r="A40" s="1">
        <v>1909</v>
      </c>
      <c r="B40" s="21">
        <v>41.0212</v>
      </c>
      <c r="C40" s="21">
        <v>21.8565</v>
      </c>
      <c r="G40">
        <f t="shared" si="0"/>
        <v>1909</v>
      </c>
      <c r="H40" s="21">
        <f t="shared" si="1"/>
        <v>41.0212</v>
      </c>
      <c r="I40" s="21">
        <f t="shared" si="2"/>
        <v>21.8565</v>
      </c>
      <c r="J40" s="21">
        <f t="shared" si="3"/>
        <v>19.1647</v>
      </c>
    </row>
    <row r="41" spans="1:10">
      <c r="A41" s="1">
        <v>1910</v>
      </c>
      <c r="B41" s="21">
        <v>40.333100000000002</v>
      </c>
      <c r="C41" s="21">
        <v>21.2286</v>
      </c>
      <c r="G41">
        <f t="shared" si="0"/>
        <v>1910</v>
      </c>
      <c r="H41" s="21">
        <f t="shared" si="1"/>
        <v>40.333100000000002</v>
      </c>
      <c r="I41" s="21">
        <f t="shared" si="2"/>
        <v>21.2286</v>
      </c>
      <c r="J41" s="21">
        <f t="shared" si="3"/>
        <v>19.104500000000002</v>
      </c>
    </row>
    <row r="42" spans="1:10">
      <c r="A42" s="1">
        <v>1911</v>
      </c>
      <c r="B42" s="21">
        <v>39.67</v>
      </c>
      <c r="C42" s="21">
        <v>20.633900000000001</v>
      </c>
      <c r="G42">
        <f t="shared" si="0"/>
        <v>1911</v>
      </c>
      <c r="H42" s="21">
        <f t="shared" si="1"/>
        <v>39.67</v>
      </c>
      <c r="I42" s="21">
        <f t="shared" si="2"/>
        <v>20.633900000000001</v>
      </c>
      <c r="J42" s="21">
        <f t="shared" si="3"/>
        <v>19.036100000000001</v>
      </c>
    </row>
    <row r="43" spans="1:10">
      <c r="A43" s="1">
        <v>1912</v>
      </c>
      <c r="B43" s="21">
        <v>39.1</v>
      </c>
      <c r="C43" s="21">
        <v>20.100000000000001</v>
      </c>
      <c r="G43">
        <f t="shared" si="0"/>
        <v>1912</v>
      </c>
      <c r="H43" s="21">
        <f t="shared" si="1"/>
        <v>39.1</v>
      </c>
      <c r="I43" s="21">
        <f t="shared" si="2"/>
        <v>20.100000000000001</v>
      </c>
      <c r="J43" s="21">
        <f t="shared" si="3"/>
        <v>19</v>
      </c>
    </row>
    <row r="44" spans="1:10">
      <c r="A44" s="1">
        <v>1913</v>
      </c>
      <c r="B44" s="21">
        <v>38.6267</v>
      </c>
      <c r="C44" s="21">
        <v>19.644400000000001</v>
      </c>
      <c r="G44">
        <f t="shared" si="0"/>
        <v>1913</v>
      </c>
      <c r="H44" s="21">
        <f t="shared" si="1"/>
        <v>38.6267</v>
      </c>
      <c r="I44" s="21">
        <f t="shared" si="2"/>
        <v>19.644400000000001</v>
      </c>
      <c r="J44" s="21">
        <f t="shared" si="3"/>
        <v>18.982299999999999</v>
      </c>
    </row>
    <row r="45" spans="1:10">
      <c r="A45" s="1">
        <v>1914</v>
      </c>
      <c r="B45" s="21">
        <v>38.196899999999999</v>
      </c>
      <c r="C45" s="21">
        <v>19.2422</v>
      </c>
      <c r="G45">
        <f t="shared" si="0"/>
        <v>1914</v>
      </c>
      <c r="H45" s="21">
        <f t="shared" si="1"/>
        <v>38.196899999999999</v>
      </c>
      <c r="I45" s="21">
        <f t="shared" si="2"/>
        <v>19.2422</v>
      </c>
      <c r="J45" s="21">
        <f t="shared" si="3"/>
        <v>18.954699999999999</v>
      </c>
    </row>
    <row r="46" spans="1:10">
      <c r="A46" s="1">
        <v>1915</v>
      </c>
      <c r="B46" s="21">
        <v>37.793900000000001</v>
      </c>
      <c r="C46" s="21">
        <v>18.857800000000001</v>
      </c>
      <c r="G46">
        <f t="shared" si="0"/>
        <v>1915</v>
      </c>
      <c r="H46" s="21">
        <f t="shared" si="1"/>
        <v>37.793900000000001</v>
      </c>
      <c r="I46" s="21">
        <f t="shared" si="2"/>
        <v>18.857800000000001</v>
      </c>
      <c r="J46" s="21">
        <f t="shared" si="3"/>
        <v>18.9361</v>
      </c>
    </row>
    <row r="47" spans="1:10">
      <c r="A47" s="1">
        <v>1916</v>
      </c>
      <c r="B47" s="21">
        <v>37.400500000000001</v>
      </c>
      <c r="C47" s="21">
        <v>18.4556</v>
      </c>
      <c r="G47">
        <f t="shared" si="0"/>
        <v>1916</v>
      </c>
      <c r="H47" s="21">
        <f t="shared" si="1"/>
        <v>37.400500000000001</v>
      </c>
      <c r="I47" s="21">
        <f t="shared" si="2"/>
        <v>18.4556</v>
      </c>
      <c r="J47" s="21">
        <f t="shared" si="3"/>
        <v>18.944900000000001</v>
      </c>
    </row>
    <row r="48" spans="1:10">
      <c r="A48" s="1">
        <v>1917</v>
      </c>
      <c r="B48" s="21">
        <v>37</v>
      </c>
      <c r="C48" s="21">
        <v>18</v>
      </c>
      <c r="G48">
        <f t="shared" si="0"/>
        <v>1917</v>
      </c>
      <c r="H48" s="21">
        <f t="shared" si="1"/>
        <v>37</v>
      </c>
      <c r="I48" s="21">
        <f t="shared" si="2"/>
        <v>18</v>
      </c>
      <c r="J48" s="21">
        <f t="shared" si="3"/>
        <v>19</v>
      </c>
    </row>
    <row r="49" spans="1:10">
      <c r="A49" s="1">
        <v>1918</v>
      </c>
      <c r="B49" s="21">
        <v>36.593800000000002</v>
      </c>
      <c r="C49" s="21">
        <v>17.419799999999999</v>
      </c>
      <c r="G49">
        <f t="shared" si="0"/>
        <v>1918</v>
      </c>
      <c r="H49" s="21">
        <f t="shared" si="1"/>
        <v>36.593800000000002</v>
      </c>
      <c r="I49" s="21">
        <f t="shared" si="2"/>
        <v>17.419799999999999</v>
      </c>
      <c r="J49" s="21">
        <f t="shared" si="3"/>
        <v>19.174000000000003</v>
      </c>
    </row>
    <row r="50" spans="1:10">
      <c r="A50" s="1">
        <v>1919</v>
      </c>
      <c r="B50" s="21">
        <v>36.192999999999998</v>
      </c>
      <c r="C50" s="21">
        <v>16.732199999999999</v>
      </c>
      <c r="G50">
        <f t="shared" si="0"/>
        <v>1919</v>
      </c>
      <c r="H50" s="21">
        <f t="shared" si="1"/>
        <v>36.192999999999998</v>
      </c>
      <c r="I50" s="21">
        <f t="shared" si="2"/>
        <v>16.732199999999999</v>
      </c>
      <c r="J50" s="21">
        <f t="shared" si="3"/>
        <v>19.460799999999999</v>
      </c>
    </row>
    <row r="51" spans="1:10">
      <c r="A51" s="1">
        <v>1920</v>
      </c>
      <c r="B51" s="21">
        <v>35.795299999999997</v>
      </c>
      <c r="C51" s="21">
        <v>16.034800000000001</v>
      </c>
      <c r="G51">
        <f t="shared" si="0"/>
        <v>1920</v>
      </c>
      <c r="H51" s="21">
        <f t="shared" si="1"/>
        <v>35.795299999999997</v>
      </c>
      <c r="I51" s="21">
        <f t="shared" si="2"/>
        <v>16.034800000000001</v>
      </c>
      <c r="J51" s="21">
        <f t="shared" si="3"/>
        <v>19.760499999999997</v>
      </c>
    </row>
    <row r="52" spans="1:10">
      <c r="A52" s="1">
        <v>1921</v>
      </c>
      <c r="B52" s="21">
        <v>35.398400000000002</v>
      </c>
      <c r="C52" s="21">
        <v>15.424899999999999</v>
      </c>
      <c r="G52">
        <f t="shared" si="0"/>
        <v>1921</v>
      </c>
      <c r="H52" s="21">
        <f t="shared" si="1"/>
        <v>35.398400000000002</v>
      </c>
      <c r="I52" s="21">
        <f t="shared" si="2"/>
        <v>15.424899999999999</v>
      </c>
      <c r="J52" s="21">
        <f t="shared" si="3"/>
        <v>19.973500000000001</v>
      </c>
    </row>
    <row r="53" spans="1:10">
      <c r="A53" s="1">
        <v>1922</v>
      </c>
      <c r="B53" s="21">
        <v>35</v>
      </c>
      <c r="C53" s="21">
        <v>15</v>
      </c>
      <c r="G53">
        <f t="shared" si="0"/>
        <v>1922</v>
      </c>
      <c r="H53" s="21">
        <f t="shared" si="1"/>
        <v>35</v>
      </c>
      <c r="I53" s="21">
        <f t="shared" si="2"/>
        <v>15</v>
      </c>
      <c r="J53" s="21">
        <f t="shared" si="3"/>
        <v>20</v>
      </c>
    </row>
    <row r="54" spans="1:10">
      <c r="A54" s="1">
        <v>1923</v>
      </c>
      <c r="B54" s="21">
        <v>34.621299999999998</v>
      </c>
      <c r="C54" s="21">
        <v>14.736000000000001</v>
      </c>
      <c r="G54">
        <f t="shared" si="0"/>
        <v>1923</v>
      </c>
      <c r="H54" s="21">
        <f t="shared" si="1"/>
        <v>34.621299999999998</v>
      </c>
      <c r="I54" s="21">
        <f t="shared" si="2"/>
        <v>14.736000000000001</v>
      </c>
      <c r="J54" s="21">
        <f t="shared" si="3"/>
        <v>19.885299999999997</v>
      </c>
    </row>
    <row r="55" spans="1:10">
      <c r="A55" s="1">
        <v>1924</v>
      </c>
      <c r="B55" s="21">
        <v>34.264000000000003</v>
      </c>
      <c r="C55" s="21">
        <v>14.528</v>
      </c>
      <c r="G55">
        <f t="shared" si="0"/>
        <v>1924</v>
      </c>
      <c r="H55" s="21">
        <f t="shared" si="1"/>
        <v>34.264000000000003</v>
      </c>
      <c r="I55" s="21">
        <f t="shared" si="2"/>
        <v>14.528</v>
      </c>
      <c r="J55" s="21">
        <f t="shared" si="3"/>
        <v>19.736000000000004</v>
      </c>
    </row>
    <row r="56" spans="1:10">
      <c r="A56" s="1">
        <v>1925</v>
      </c>
      <c r="B56" s="21">
        <v>33.896000000000001</v>
      </c>
      <c r="C56" s="21">
        <v>14.352</v>
      </c>
      <c r="G56">
        <f t="shared" si="0"/>
        <v>1925</v>
      </c>
      <c r="H56" s="21">
        <f t="shared" si="1"/>
        <v>33.896000000000001</v>
      </c>
      <c r="I56" s="21">
        <f t="shared" si="2"/>
        <v>14.352</v>
      </c>
      <c r="J56" s="21">
        <f t="shared" si="3"/>
        <v>19.544</v>
      </c>
    </row>
    <row r="57" spans="1:10">
      <c r="A57" s="1">
        <v>1926</v>
      </c>
      <c r="B57" s="21">
        <v>33.485300000000002</v>
      </c>
      <c r="C57" s="21">
        <v>14.183999999999999</v>
      </c>
      <c r="G57">
        <f t="shared" si="0"/>
        <v>1926</v>
      </c>
      <c r="H57" s="21">
        <f t="shared" si="1"/>
        <v>33.485300000000002</v>
      </c>
      <c r="I57" s="21">
        <f t="shared" si="2"/>
        <v>14.183999999999999</v>
      </c>
      <c r="J57" s="21">
        <f t="shared" si="3"/>
        <v>19.301300000000005</v>
      </c>
    </row>
    <row r="58" spans="1:10">
      <c r="A58" s="1">
        <v>1927</v>
      </c>
      <c r="B58" s="21">
        <v>33</v>
      </c>
      <c r="C58" s="21">
        <v>14</v>
      </c>
      <c r="G58">
        <f t="shared" si="0"/>
        <v>1927</v>
      </c>
      <c r="H58" s="21">
        <f t="shared" si="1"/>
        <v>33</v>
      </c>
      <c r="I58" s="21">
        <f t="shared" si="2"/>
        <v>14</v>
      </c>
      <c r="J58" s="21">
        <f t="shared" si="3"/>
        <v>19</v>
      </c>
    </row>
    <row r="59" spans="1:10">
      <c r="A59" s="1">
        <v>1928</v>
      </c>
      <c r="B59" s="21">
        <v>32.352400000000003</v>
      </c>
      <c r="C59" s="21">
        <v>13.768000000000001</v>
      </c>
      <c r="G59">
        <f t="shared" si="0"/>
        <v>1928</v>
      </c>
      <c r="H59" s="21">
        <f t="shared" si="1"/>
        <v>32.352400000000003</v>
      </c>
      <c r="I59" s="21">
        <f t="shared" si="2"/>
        <v>13.768000000000001</v>
      </c>
      <c r="J59" s="21">
        <f t="shared" si="3"/>
        <v>18.584400000000002</v>
      </c>
    </row>
    <row r="60" spans="1:10">
      <c r="A60" s="1">
        <v>1929</v>
      </c>
      <c r="B60" s="21">
        <v>31.537099999999999</v>
      </c>
      <c r="C60" s="21">
        <v>13.504</v>
      </c>
      <c r="G60">
        <f t="shared" si="0"/>
        <v>1929</v>
      </c>
      <c r="H60" s="21">
        <f t="shared" si="1"/>
        <v>31.537099999999999</v>
      </c>
      <c r="I60" s="21">
        <f t="shared" si="2"/>
        <v>13.504</v>
      </c>
      <c r="J60" s="21">
        <f t="shared" si="3"/>
        <v>18.033099999999997</v>
      </c>
    </row>
    <row r="61" spans="1:10">
      <c r="A61" s="1">
        <v>1930</v>
      </c>
      <c r="B61" s="21">
        <v>30.645700000000001</v>
      </c>
      <c r="C61" s="21">
        <v>13.256</v>
      </c>
      <c r="G61">
        <f t="shared" si="0"/>
        <v>1930</v>
      </c>
      <c r="H61" s="21">
        <f t="shared" si="1"/>
        <v>30.645700000000001</v>
      </c>
      <c r="I61" s="21">
        <f t="shared" si="2"/>
        <v>13.256</v>
      </c>
      <c r="J61" s="21">
        <f t="shared" si="3"/>
        <v>17.389700000000001</v>
      </c>
    </row>
    <row r="62" spans="1:10">
      <c r="A62" s="1">
        <v>1931</v>
      </c>
      <c r="B62" s="21">
        <v>29.769500000000001</v>
      </c>
      <c r="C62" s="21">
        <v>13.071999999999999</v>
      </c>
      <c r="G62">
        <f t="shared" si="0"/>
        <v>1931</v>
      </c>
      <c r="H62" s="21">
        <f t="shared" si="1"/>
        <v>29.769500000000001</v>
      </c>
      <c r="I62" s="21">
        <f t="shared" si="2"/>
        <v>13.071999999999999</v>
      </c>
      <c r="J62" s="21">
        <f t="shared" si="3"/>
        <v>16.697500000000002</v>
      </c>
    </row>
    <row r="63" spans="1:10">
      <c r="A63" s="1">
        <v>1932</v>
      </c>
      <c r="B63" s="21">
        <v>29</v>
      </c>
      <c r="C63" s="21">
        <v>13</v>
      </c>
      <c r="G63">
        <f t="shared" si="0"/>
        <v>1932</v>
      </c>
      <c r="H63" s="21">
        <f t="shared" si="1"/>
        <v>29</v>
      </c>
      <c r="I63" s="21">
        <f t="shared" si="2"/>
        <v>13</v>
      </c>
      <c r="J63" s="21">
        <f t="shared" si="3"/>
        <v>16</v>
      </c>
    </row>
    <row r="64" spans="1:10">
      <c r="A64" s="1">
        <v>1933</v>
      </c>
      <c r="B64" s="21">
        <v>28.249099999999999</v>
      </c>
      <c r="C64" s="21">
        <v>13</v>
      </c>
      <c r="G64">
        <f t="shared" si="0"/>
        <v>1933</v>
      </c>
      <c r="H64" s="21">
        <f t="shared" si="1"/>
        <v>28.249099999999999</v>
      </c>
      <c r="I64" s="21">
        <f t="shared" si="2"/>
        <v>13</v>
      </c>
      <c r="J64" s="21">
        <f t="shared" si="3"/>
        <v>15.249099999999999</v>
      </c>
    </row>
    <row r="65" spans="1:10">
      <c r="A65" s="1">
        <v>1934</v>
      </c>
      <c r="B65" s="21">
        <v>27.450299999999999</v>
      </c>
      <c r="C65" s="21">
        <v>13</v>
      </c>
      <c r="G65">
        <f t="shared" si="0"/>
        <v>1934</v>
      </c>
      <c r="H65" s="21">
        <f t="shared" si="1"/>
        <v>27.450299999999999</v>
      </c>
      <c r="I65" s="21">
        <f t="shared" si="2"/>
        <v>13</v>
      </c>
      <c r="J65" s="21">
        <f t="shared" si="3"/>
        <v>14.450299999999999</v>
      </c>
    </row>
    <row r="66" spans="1:10">
      <c r="A66" s="1">
        <v>1935</v>
      </c>
      <c r="B66" s="21">
        <v>26.726900000000001</v>
      </c>
      <c r="C66" s="21">
        <v>13</v>
      </c>
      <c r="G66">
        <f t="shared" si="0"/>
        <v>1935</v>
      </c>
      <c r="H66" s="21">
        <f t="shared" si="1"/>
        <v>26.726900000000001</v>
      </c>
      <c r="I66" s="21">
        <f t="shared" si="2"/>
        <v>13</v>
      </c>
      <c r="J66" s="21">
        <f t="shared" si="3"/>
        <v>13.726900000000001</v>
      </c>
    </row>
    <row r="67" spans="1:10">
      <c r="A67" s="1">
        <v>1936</v>
      </c>
      <c r="B67" s="21">
        <v>26.202300000000001</v>
      </c>
      <c r="C67" s="21">
        <v>13</v>
      </c>
      <c r="G67">
        <f t="shared" si="0"/>
        <v>1936</v>
      </c>
      <c r="H67" s="21">
        <f t="shared" si="1"/>
        <v>26.202300000000001</v>
      </c>
      <c r="I67" s="21">
        <f t="shared" si="2"/>
        <v>13</v>
      </c>
      <c r="J67" s="21">
        <f t="shared" si="3"/>
        <v>13.202300000000001</v>
      </c>
    </row>
    <row r="68" spans="1:10">
      <c r="A68" s="1">
        <v>1937</v>
      </c>
      <c r="B68" s="21">
        <v>26</v>
      </c>
      <c r="C68" s="21">
        <v>13</v>
      </c>
      <c r="G68">
        <f t="shared" ref="G68:G131" si="4">A68</f>
        <v>1937</v>
      </c>
      <c r="H68" s="21">
        <f t="shared" ref="H68:H78" si="5">B68</f>
        <v>26</v>
      </c>
      <c r="I68" s="21">
        <f t="shared" ref="I68:I78" si="6">C68</f>
        <v>13</v>
      </c>
      <c r="J68" s="21">
        <f t="shared" ref="J68:J131" si="7">H68-I68</f>
        <v>13</v>
      </c>
    </row>
    <row r="69" spans="1:10">
      <c r="A69" s="1">
        <v>1938</v>
      </c>
      <c r="B69" s="21">
        <v>26</v>
      </c>
      <c r="C69" s="21">
        <v>12.8347</v>
      </c>
      <c r="G69">
        <f t="shared" si="4"/>
        <v>1938</v>
      </c>
      <c r="H69" s="21">
        <f t="shared" si="5"/>
        <v>26</v>
      </c>
      <c r="I69" s="21">
        <f t="shared" si="6"/>
        <v>12.8347</v>
      </c>
      <c r="J69" s="21">
        <f t="shared" si="7"/>
        <v>13.1653</v>
      </c>
    </row>
    <row r="70" spans="1:10">
      <c r="A70" s="1">
        <v>1939</v>
      </c>
      <c r="B70" s="21">
        <v>26</v>
      </c>
      <c r="C70" s="21">
        <v>12.423999999999999</v>
      </c>
      <c r="G70">
        <f t="shared" si="4"/>
        <v>1939</v>
      </c>
      <c r="H70" s="21">
        <f t="shared" si="5"/>
        <v>26</v>
      </c>
      <c r="I70" s="21">
        <f t="shared" si="6"/>
        <v>12.423999999999999</v>
      </c>
      <c r="J70" s="21">
        <f t="shared" si="7"/>
        <v>13.576000000000001</v>
      </c>
    </row>
    <row r="71" spans="1:10">
      <c r="A71" s="1">
        <v>1940</v>
      </c>
      <c r="B71" s="21">
        <v>26</v>
      </c>
      <c r="C71" s="21">
        <v>11.896000000000001</v>
      </c>
      <c r="G71">
        <f t="shared" si="4"/>
        <v>1940</v>
      </c>
      <c r="H71" s="21">
        <f t="shared" si="5"/>
        <v>26</v>
      </c>
      <c r="I71" s="21">
        <f t="shared" si="6"/>
        <v>11.896000000000001</v>
      </c>
      <c r="J71" s="21">
        <f t="shared" si="7"/>
        <v>14.103999999999999</v>
      </c>
    </row>
    <row r="72" spans="1:10">
      <c r="A72" s="1">
        <v>1941</v>
      </c>
      <c r="B72" s="21">
        <v>26</v>
      </c>
      <c r="C72" s="21">
        <v>11.3787</v>
      </c>
      <c r="G72">
        <f t="shared" si="4"/>
        <v>1941</v>
      </c>
      <c r="H72" s="21">
        <f t="shared" si="5"/>
        <v>26</v>
      </c>
      <c r="I72" s="21">
        <f t="shared" si="6"/>
        <v>11.3787</v>
      </c>
      <c r="J72" s="21">
        <f t="shared" si="7"/>
        <v>14.6213</v>
      </c>
    </row>
    <row r="73" spans="1:10">
      <c r="A73" s="1">
        <v>1942</v>
      </c>
      <c r="B73" s="21">
        <v>26</v>
      </c>
      <c r="C73" s="21">
        <v>11</v>
      </c>
      <c r="G73">
        <f t="shared" si="4"/>
        <v>1942</v>
      </c>
      <c r="H73" s="21">
        <f t="shared" si="5"/>
        <v>26</v>
      </c>
      <c r="I73" s="21">
        <f t="shared" si="6"/>
        <v>11</v>
      </c>
      <c r="J73" s="21">
        <f t="shared" si="7"/>
        <v>15</v>
      </c>
    </row>
    <row r="74" spans="1:10">
      <c r="A74" s="1">
        <v>1943</v>
      </c>
      <c r="B74" s="21">
        <v>26</v>
      </c>
      <c r="C74" s="21">
        <v>10.752000000000001</v>
      </c>
      <c r="G74">
        <f t="shared" si="4"/>
        <v>1943</v>
      </c>
      <c r="H74" s="21">
        <f t="shared" si="5"/>
        <v>26</v>
      </c>
      <c r="I74" s="21">
        <f t="shared" si="6"/>
        <v>10.752000000000001</v>
      </c>
      <c r="J74" s="21">
        <f t="shared" si="7"/>
        <v>15.247999999999999</v>
      </c>
    </row>
    <row r="75" spans="1:10">
      <c r="A75" s="1">
        <v>1944</v>
      </c>
      <c r="B75" s="21">
        <v>26</v>
      </c>
      <c r="C75" s="21">
        <v>10.536</v>
      </c>
      <c r="G75">
        <f t="shared" si="4"/>
        <v>1944</v>
      </c>
      <c r="H75" s="21">
        <f t="shared" si="5"/>
        <v>26</v>
      </c>
      <c r="I75" s="21">
        <f t="shared" si="6"/>
        <v>10.536</v>
      </c>
      <c r="J75" s="21">
        <f t="shared" si="7"/>
        <v>15.464</v>
      </c>
    </row>
    <row r="76" spans="1:10">
      <c r="A76" s="1">
        <v>1945</v>
      </c>
      <c r="B76" s="21">
        <v>26</v>
      </c>
      <c r="C76" s="21">
        <v>10.343999999999999</v>
      </c>
      <c r="G76">
        <f t="shared" si="4"/>
        <v>1945</v>
      </c>
      <c r="H76" s="21">
        <f t="shared" si="5"/>
        <v>26</v>
      </c>
      <c r="I76" s="21">
        <f t="shared" si="6"/>
        <v>10.343999999999999</v>
      </c>
      <c r="J76" s="21">
        <f t="shared" si="7"/>
        <v>15.656000000000001</v>
      </c>
    </row>
    <row r="77" spans="1:10">
      <c r="A77" s="1">
        <v>1946</v>
      </c>
      <c r="B77" s="21">
        <v>26</v>
      </c>
      <c r="C77" s="21">
        <v>10.167999999999999</v>
      </c>
      <c r="G77">
        <f t="shared" si="4"/>
        <v>1946</v>
      </c>
      <c r="H77" s="21">
        <f t="shared" si="5"/>
        <v>26</v>
      </c>
      <c r="I77" s="21">
        <f t="shared" si="6"/>
        <v>10.167999999999999</v>
      </c>
      <c r="J77" s="21">
        <f t="shared" si="7"/>
        <v>15.832000000000001</v>
      </c>
    </row>
    <row r="78" spans="1:10">
      <c r="A78" s="1">
        <v>1947</v>
      </c>
      <c r="B78" s="21">
        <v>26</v>
      </c>
      <c r="C78" s="21">
        <v>10</v>
      </c>
      <c r="G78">
        <f t="shared" si="4"/>
        <v>1947</v>
      </c>
      <c r="H78" s="21">
        <f t="shared" si="5"/>
        <v>26</v>
      </c>
      <c r="I78" s="21">
        <f t="shared" si="6"/>
        <v>10</v>
      </c>
      <c r="J78" s="21">
        <f t="shared" si="7"/>
        <v>16</v>
      </c>
    </row>
    <row r="79" spans="1:10">
      <c r="A79" s="1">
        <v>1948</v>
      </c>
      <c r="B79" s="21"/>
      <c r="C79" s="21"/>
      <c r="G79">
        <f t="shared" si="4"/>
        <v>1948</v>
      </c>
      <c r="H79" s="21">
        <f>$H$78+(G79-$G$78)*($H$81-$H$78)/($G$81-$G$78)</f>
        <v>26</v>
      </c>
      <c r="I79" s="21">
        <f>$I$78+(G79-$G$78)*($I$81-$I$78)/($G$81-$G$78)</f>
        <v>9.9333333333333336</v>
      </c>
      <c r="J79" s="21">
        <f t="shared" si="7"/>
        <v>16.066666666666666</v>
      </c>
    </row>
    <row r="80" spans="1:10">
      <c r="A80" s="1">
        <v>1949</v>
      </c>
      <c r="B80" s="21"/>
      <c r="C80" s="21"/>
      <c r="G80">
        <f t="shared" si="4"/>
        <v>1949</v>
      </c>
      <c r="H80" s="21">
        <f>$H$78+(G80-$G$78)*($H$81-$H$78)/($G$81-$G$78)</f>
        <v>26</v>
      </c>
      <c r="I80" s="21">
        <f>$I$78+(G80-$G$78)*($I$81-$I$78)/($G$81-$G$78)</f>
        <v>9.8666666666666671</v>
      </c>
      <c r="J80" s="21">
        <f t="shared" si="7"/>
        <v>16.133333333333333</v>
      </c>
    </row>
    <row r="81" spans="1:10">
      <c r="A81" s="1">
        <v>1950</v>
      </c>
      <c r="D81" s="3">
        <v>26</v>
      </c>
      <c r="E81" s="3">
        <v>9.8000000000000007</v>
      </c>
      <c r="G81">
        <f t="shared" si="4"/>
        <v>1950</v>
      </c>
      <c r="H81" s="3">
        <f>D81</f>
        <v>26</v>
      </c>
      <c r="I81" s="3">
        <f>E81</f>
        <v>9.8000000000000007</v>
      </c>
      <c r="J81" s="21">
        <f t="shared" si="7"/>
        <v>16.2</v>
      </c>
    </row>
    <row r="82" spans="1:10">
      <c r="A82" s="23">
        <f>A81+1</f>
        <v>1951</v>
      </c>
      <c r="D82" s="3">
        <v>25.9</v>
      </c>
      <c r="E82" s="3">
        <v>9.5</v>
      </c>
      <c r="G82">
        <f t="shared" si="4"/>
        <v>1951</v>
      </c>
      <c r="H82" s="3">
        <f t="shared" ref="H82:H145" si="8">D82</f>
        <v>25.9</v>
      </c>
      <c r="I82" s="3">
        <f t="shared" ref="I82:I145" si="9">E82</f>
        <v>9.5</v>
      </c>
      <c r="J82" s="21">
        <f t="shared" si="7"/>
        <v>16.399999999999999</v>
      </c>
    </row>
    <row r="83" spans="1:10">
      <c r="A83" s="23">
        <f>A82+1</f>
        <v>1952</v>
      </c>
      <c r="D83" s="3">
        <v>25.8</v>
      </c>
      <c r="E83" s="3">
        <v>9</v>
      </c>
      <c r="G83">
        <f t="shared" si="4"/>
        <v>1952</v>
      </c>
      <c r="H83" s="3">
        <f t="shared" si="8"/>
        <v>25.8</v>
      </c>
      <c r="I83" s="3">
        <f t="shared" si="9"/>
        <v>9</v>
      </c>
      <c r="J83" s="21">
        <f t="shared" si="7"/>
        <v>16.8</v>
      </c>
    </row>
    <row r="84" spans="1:10">
      <c r="A84" s="23">
        <f t="shared" ref="A84:A147" si="10">A83+1</f>
        <v>1953</v>
      </c>
      <c r="D84" s="3">
        <v>25.6</v>
      </c>
      <c r="E84" s="3">
        <v>9.1</v>
      </c>
      <c r="G84">
        <f t="shared" si="4"/>
        <v>1953</v>
      </c>
      <c r="H84" s="3">
        <f t="shared" si="8"/>
        <v>25.6</v>
      </c>
      <c r="I84" s="3">
        <f t="shared" si="9"/>
        <v>9.1</v>
      </c>
      <c r="J84" s="21">
        <f t="shared" si="7"/>
        <v>16.5</v>
      </c>
    </row>
    <row r="85" spans="1:10">
      <c r="A85" s="23">
        <f t="shared" si="10"/>
        <v>1954</v>
      </c>
      <c r="D85" s="3">
        <v>25.3</v>
      </c>
      <c r="E85" s="3">
        <v>8.8000000000000007</v>
      </c>
      <c r="G85">
        <f t="shared" si="4"/>
        <v>1954</v>
      </c>
      <c r="H85" s="3">
        <f t="shared" si="8"/>
        <v>25.3</v>
      </c>
      <c r="I85" s="3">
        <f t="shared" si="9"/>
        <v>8.8000000000000007</v>
      </c>
      <c r="J85" s="21">
        <f t="shared" si="7"/>
        <v>16.5</v>
      </c>
    </row>
    <row r="86" spans="1:10">
      <c r="A86" s="23">
        <f t="shared" si="10"/>
        <v>1955</v>
      </c>
      <c r="D86" s="3">
        <v>25.1</v>
      </c>
      <c r="E86" s="3">
        <v>9.1</v>
      </c>
      <c r="G86">
        <f t="shared" si="4"/>
        <v>1955</v>
      </c>
      <c r="H86" s="3">
        <f t="shared" si="8"/>
        <v>25.1</v>
      </c>
      <c r="I86" s="3">
        <f t="shared" si="9"/>
        <v>9.1</v>
      </c>
      <c r="J86" s="21">
        <f t="shared" si="7"/>
        <v>16</v>
      </c>
    </row>
    <row r="87" spans="1:10">
      <c r="A87" s="23">
        <f t="shared" si="10"/>
        <v>1956</v>
      </c>
      <c r="D87" s="3">
        <v>25</v>
      </c>
      <c r="E87" s="3">
        <v>8.6999999999999993</v>
      </c>
      <c r="G87">
        <f t="shared" si="4"/>
        <v>1956</v>
      </c>
      <c r="H87" s="3">
        <f t="shared" si="8"/>
        <v>25</v>
      </c>
      <c r="I87" s="3">
        <f t="shared" si="9"/>
        <v>8.6999999999999993</v>
      </c>
      <c r="J87" s="21">
        <f t="shared" si="7"/>
        <v>16.3</v>
      </c>
    </row>
    <row r="88" spans="1:10">
      <c r="A88" s="23">
        <f t="shared" si="10"/>
        <v>1957</v>
      </c>
      <c r="D88" s="3">
        <v>24.7</v>
      </c>
      <c r="E88" s="3">
        <v>9</v>
      </c>
      <c r="G88">
        <f t="shared" si="4"/>
        <v>1957</v>
      </c>
      <c r="H88" s="3">
        <f t="shared" si="8"/>
        <v>24.7</v>
      </c>
      <c r="I88" s="3">
        <f t="shared" si="9"/>
        <v>9</v>
      </c>
      <c r="J88" s="21">
        <f t="shared" si="7"/>
        <v>15.7</v>
      </c>
    </row>
    <row r="89" spans="1:10">
      <c r="A89" s="23">
        <f t="shared" si="10"/>
        <v>1958</v>
      </c>
      <c r="D89" s="3">
        <v>24.2</v>
      </c>
      <c r="E89" s="3">
        <v>8.4</v>
      </c>
      <c r="G89">
        <f t="shared" si="4"/>
        <v>1958</v>
      </c>
      <c r="H89" s="3">
        <f t="shared" si="8"/>
        <v>24.2</v>
      </c>
      <c r="I89" s="3">
        <f t="shared" si="9"/>
        <v>8.4</v>
      </c>
      <c r="J89" s="21">
        <f t="shared" si="7"/>
        <v>15.799999999999999</v>
      </c>
    </row>
    <row r="90" spans="1:10">
      <c r="A90" s="23">
        <f t="shared" si="10"/>
        <v>1959</v>
      </c>
      <c r="D90" s="3">
        <v>24.4</v>
      </c>
      <c r="E90" s="3">
        <v>8.6</v>
      </c>
      <c r="G90">
        <f t="shared" si="4"/>
        <v>1959</v>
      </c>
      <c r="H90" s="3">
        <f t="shared" si="8"/>
        <v>24.4</v>
      </c>
      <c r="I90" s="3">
        <f t="shared" si="9"/>
        <v>8.6</v>
      </c>
      <c r="J90" s="21">
        <f t="shared" si="7"/>
        <v>15.799999999999999</v>
      </c>
    </row>
    <row r="91" spans="1:10">
      <c r="A91" s="23">
        <f t="shared" si="10"/>
        <v>1960</v>
      </c>
      <c r="D91" s="3">
        <v>24.2</v>
      </c>
      <c r="E91" s="3">
        <v>8.6999999999999993</v>
      </c>
      <c r="G91">
        <f t="shared" si="4"/>
        <v>1960</v>
      </c>
      <c r="H91" s="3">
        <f t="shared" si="8"/>
        <v>24.2</v>
      </c>
      <c r="I91" s="3">
        <f t="shared" si="9"/>
        <v>8.6999999999999993</v>
      </c>
      <c r="J91" s="21">
        <f t="shared" si="7"/>
        <v>15.5</v>
      </c>
    </row>
    <row r="92" spans="1:10">
      <c r="A92" s="23">
        <f t="shared" si="10"/>
        <v>1961</v>
      </c>
      <c r="D92" s="3">
        <v>23.9</v>
      </c>
      <c r="E92" s="3">
        <v>8.5</v>
      </c>
      <c r="G92">
        <f t="shared" si="4"/>
        <v>1961</v>
      </c>
      <c r="H92" s="3">
        <f t="shared" si="8"/>
        <v>23.9</v>
      </c>
      <c r="I92" s="3">
        <f t="shared" si="9"/>
        <v>8.5</v>
      </c>
      <c r="J92" s="21">
        <f t="shared" si="7"/>
        <v>15.399999999999999</v>
      </c>
    </row>
    <row r="93" spans="1:10">
      <c r="A93" s="23">
        <f t="shared" si="10"/>
        <v>1962</v>
      </c>
      <c r="D93" s="3">
        <v>23.8</v>
      </c>
      <c r="E93" s="3">
        <v>8.6999999999999993</v>
      </c>
      <c r="G93">
        <f t="shared" si="4"/>
        <v>1962</v>
      </c>
      <c r="H93" s="3">
        <f t="shared" si="8"/>
        <v>23.8</v>
      </c>
      <c r="I93" s="3">
        <f t="shared" si="9"/>
        <v>8.6999999999999993</v>
      </c>
      <c r="J93" s="21">
        <f t="shared" si="7"/>
        <v>15.100000000000001</v>
      </c>
    </row>
    <row r="94" spans="1:10">
      <c r="A94" s="23">
        <f t="shared" si="10"/>
        <v>1963</v>
      </c>
      <c r="D94" s="3">
        <v>23.5</v>
      </c>
      <c r="E94" s="3">
        <v>8.6999999999999993</v>
      </c>
      <c r="G94">
        <f t="shared" si="4"/>
        <v>1963</v>
      </c>
      <c r="H94" s="3">
        <f t="shared" si="8"/>
        <v>23.5</v>
      </c>
      <c r="I94" s="3">
        <f t="shared" si="9"/>
        <v>8.6999999999999993</v>
      </c>
      <c r="J94" s="21">
        <f t="shared" si="7"/>
        <v>14.8</v>
      </c>
    </row>
    <row r="95" spans="1:10">
      <c r="A95" s="23">
        <f t="shared" si="10"/>
        <v>1964</v>
      </c>
      <c r="D95" s="3">
        <v>23.2</v>
      </c>
      <c r="E95" s="3">
        <v>8.9</v>
      </c>
      <c r="G95">
        <f t="shared" si="4"/>
        <v>1964</v>
      </c>
      <c r="H95" s="3">
        <f t="shared" si="8"/>
        <v>23.2</v>
      </c>
      <c r="I95" s="3">
        <f t="shared" si="9"/>
        <v>8.9</v>
      </c>
      <c r="J95" s="21">
        <f t="shared" si="7"/>
        <v>14.299999999999999</v>
      </c>
    </row>
    <row r="96" spans="1:10">
      <c r="A96" s="23">
        <f t="shared" si="10"/>
        <v>1965</v>
      </c>
      <c r="D96" s="3">
        <v>22.6</v>
      </c>
      <c r="E96" s="3">
        <v>8.8000000000000007</v>
      </c>
      <c r="G96">
        <f t="shared" si="4"/>
        <v>1965</v>
      </c>
      <c r="H96" s="3">
        <f t="shared" si="8"/>
        <v>22.6</v>
      </c>
      <c r="I96" s="3">
        <f t="shared" si="9"/>
        <v>8.8000000000000007</v>
      </c>
      <c r="J96" s="21">
        <f t="shared" si="7"/>
        <v>13.8</v>
      </c>
    </row>
    <row r="97" spans="1:10">
      <c r="A97" s="23">
        <f t="shared" si="10"/>
        <v>1966</v>
      </c>
      <c r="D97" s="3">
        <v>22.3</v>
      </c>
      <c r="E97" s="3">
        <v>8.8000000000000007</v>
      </c>
      <c r="G97">
        <f t="shared" si="4"/>
        <v>1966</v>
      </c>
      <c r="H97" s="3">
        <f t="shared" si="8"/>
        <v>22.3</v>
      </c>
      <c r="I97" s="3">
        <f t="shared" si="9"/>
        <v>8.8000000000000007</v>
      </c>
      <c r="J97" s="21">
        <f t="shared" si="7"/>
        <v>13.5</v>
      </c>
    </row>
    <row r="98" spans="1:10">
      <c r="A98" s="23">
        <f t="shared" si="10"/>
        <v>1967</v>
      </c>
      <c r="D98" s="3">
        <v>22.4</v>
      </c>
      <c r="E98" s="3">
        <v>8.9</v>
      </c>
      <c r="G98">
        <f t="shared" si="4"/>
        <v>1967</v>
      </c>
      <c r="H98" s="3">
        <f t="shared" si="8"/>
        <v>22.4</v>
      </c>
      <c r="I98" s="3">
        <f t="shared" si="9"/>
        <v>8.9</v>
      </c>
      <c r="J98" s="21">
        <f t="shared" si="7"/>
        <v>13.499999999999998</v>
      </c>
    </row>
    <row r="99" spans="1:10">
      <c r="A99" s="23">
        <f t="shared" si="10"/>
        <v>1968</v>
      </c>
      <c r="D99" s="3">
        <v>22.7</v>
      </c>
      <c r="E99" s="3">
        <v>9.1999999999999993</v>
      </c>
      <c r="G99">
        <f t="shared" si="4"/>
        <v>1968</v>
      </c>
      <c r="H99" s="3">
        <f t="shared" si="8"/>
        <v>22.7</v>
      </c>
      <c r="I99" s="3">
        <f t="shared" si="9"/>
        <v>9.1999999999999993</v>
      </c>
      <c r="J99" s="21">
        <f t="shared" si="7"/>
        <v>13.5</v>
      </c>
    </row>
    <row r="100" spans="1:10">
      <c r="A100" s="23">
        <f t="shared" si="10"/>
        <v>1969</v>
      </c>
      <c r="D100" s="3">
        <v>23</v>
      </c>
      <c r="E100" s="3">
        <v>9.5</v>
      </c>
      <c r="G100">
        <f t="shared" si="4"/>
        <v>1969</v>
      </c>
      <c r="H100" s="3">
        <f t="shared" si="8"/>
        <v>23</v>
      </c>
      <c r="I100" s="3">
        <f t="shared" si="9"/>
        <v>9.5</v>
      </c>
      <c r="J100" s="21">
        <f t="shared" si="7"/>
        <v>13.5</v>
      </c>
    </row>
    <row r="101" spans="1:10">
      <c r="A101" s="23">
        <f t="shared" si="10"/>
        <v>1970</v>
      </c>
      <c r="D101" s="3">
        <v>23.4</v>
      </c>
      <c r="E101" s="3">
        <v>9.1999999999999993</v>
      </c>
      <c r="G101">
        <f t="shared" si="4"/>
        <v>1970</v>
      </c>
      <c r="H101" s="3">
        <f t="shared" si="8"/>
        <v>23.4</v>
      </c>
      <c r="I101" s="3">
        <f t="shared" si="9"/>
        <v>9.1999999999999993</v>
      </c>
      <c r="J101" s="21">
        <f t="shared" si="7"/>
        <v>14.2</v>
      </c>
    </row>
    <row r="102" spans="1:10">
      <c r="A102" s="23">
        <f t="shared" si="10"/>
        <v>1971</v>
      </c>
      <c r="D102" s="3">
        <v>23.6</v>
      </c>
      <c r="E102" s="3">
        <v>9.4</v>
      </c>
      <c r="G102">
        <f t="shared" si="4"/>
        <v>1971</v>
      </c>
      <c r="H102" s="3">
        <f t="shared" si="8"/>
        <v>23.6</v>
      </c>
      <c r="I102" s="3">
        <f t="shared" si="9"/>
        <v>9.4</v>
      </c>
      <c r="J102" s="21">
        <f t="shared" si="7"/>
        <v>14.200000000000001</v>
      </c>
    </row>
    <row r="103" spans="1:10">
      <c r="A103" s="23">
        <f t="shared" si="10"/>
        <v>1972</v>
      </c>
      <c r="D103" s="3">
        <v>23.8</v>
      </c>
      <c r="E103" s="3">
        <v>9.3000000000000007</v>
      </c>
      <c r="G103">
        <f t="shared" si="4"/>
        <v>1972</v>
      </c>
      <c r="H103" s="3">
        <f t="shared" si="8"/>
        <v>23.8</v>
      </c>
      <c r="I103" s="3">
        <f t="shared" si="9"/>
        <v>9.3000000000000007</v>
      </c>
      <c r="J103" s="21">
        <f t="shared" si="7"/>
        <v>14.5</v>
      </c>
    </row>
    <row r="104" spans="1:10">
      <c r="A104" s="23">
        <f t="shared" si="10"/>
        <v>1973</v>
      </c>
      <c r="D104" s="3">
        <v>24.1</v>
      </c>
      <c r="E104" s="3">
        <v>9.3000000000000007</v>
      </c>
      <c r="G104">
        <f t="shared" si="4"/>
        <v>1973</v>
      </c>
      <c r="H104" s="3">
        <f t="shared" si="8"/>
        <v>24.1</v>
      </c>
      <c r="I104" s="3">
        <f t="shared" si="9"/>
        <v>9.3000000000000007</v>
      </c>
      <c r="J104" s="21">
        <f t="shared" si="7"/>
        <v>14.8</v>
      </c>
    </row>
    <row r="105" spans="1:10">
      <c r="A105" s="23">
        <f t="shared" si="10"/>
        <v>1974</v>
      </c>
      <c r="D105" s="3">
        <v>24.5</v>
      </c>
      <c r="E105" s="3">
        <v>9.3000000000000007</v>
      </c>
      <c r="G105">
        <f t="shared" si="4"/>
        <v>1974</v>
      </c>
      <c r="H105" s="3">
        <f t="shared" si="8"/>
        <v>24.5</v>
      </c>
      <c r="I105" s="3">
        <f t="shared" si="9"/>
        <v>9.3000000000000007</v>
      </c>
      <c r="J105" s="21">
        <f t="shared" si="7"/>
        <v>15.2</v>
      </c>
    </row>
    <row r="106" spans="1:10">
      <c r="A106" s="23">
        <f t="shared" si="10"/>
        <v>1975</v>
      </c>
      <c r="D106" s="3">
        <v>24.9</v>
      </c>
      <c r="E106" s="3">
        <v>9.1</v>
      </c>
      <c r="G106">
        <f t="shared" si="4"/>
        <v>1975</v>
      </c>
      <c r="H106" s="3">
        <f t="shared" si="8"/>
        <v>24.9</v>
      </c>
      <c r="I106" s="3">
        <f t="shared" si="9"/>
        <v>9.1</v>
      </c>
      <c r="J106" s="21">
        <f t="shared" si="7"/>
        <v>15.799999999999999</v>
      </c>
    </row>
    <row r="107" spans="1:10">
      <c r="A107" s="23">
        <f t="shared" si="10"/>
        <v>1976</v>
      </c>
      <c r="D107" s="3">
        <v>25.2</v>
      </c>
      <c r="E107" s="3">
        <v>9.1999999999999993</v>
      </c>
      <c r="G107">
        <f t="shared" si="4"/>
        <v>1976</v>
      </c>
      <c r="H107" s="3">
        <f t="shared" si="8"/>
        <v>25.2</v>
      </c>
      <c r="I107" s="3">
        <f t="shared" si="9"/>
        <v>9.1999999999999993</v>
      </c>
      <c r="J107" s="21">
        <f t="shared" si="7"/>
        <v>16</v>
      </c>
    </row>
    <row r="108" spans="1:10">
      <c r="A108" s="23">
        <f t="shared" si="10"/>
        <v>1977</v>
      </c>
      <c r="D108" s="3">
        <v>25.5</v>
      </c>
      <c r="E108" s="3">
        <v>8.9</v>
      </c>
      <c r="G108">
        <f t="shared" si="4"/>
        <v>1977</v>
      </c>
      <c r="H108" s="3">
        <f t="shared" si="8"/>
        <v>25.5</v>
      </c>
      <c r="I108" s="3">
        <f t="shared" si="9"/>
        <v>8.9</v>
      </c>
      <c r="J108" s="21">
        <f t="shared" si="7"/>
        <v>16.600000000000001</v>
      </c>
    </row>
    <row r="109" spans="1:10">
      <c r="A109" s="23">
        <f t="shared" si="10"/>
        <v>1978</v>
      </c>
      <c r="D109" s="3">
        <v>25.4</v>
      </c>
      <c r="E109" s="3">
        <v>8.9</v>
      </c>
      <c r="G109">
        <f t="shared" si="4"/>
        <v>1978</v>
      </c>
      <c r="H109" s="3">
        <f t="shared" si="8"/>
        <v>25.4</v>
      </c>
      <c r="I109" s="3">
        <f t="shared" si="9"/>
        <v>8.9</v>
      </c>
      <c r="J109" s="21">
        <f t="shared" si="7"/>
        <v>16.5</v>
      </c>
    </row>
    <row r="110" spans="1:10">
      <c r="A110" s="23">
        <f t="shared" si="10"/>
        <v>1979</v>
      </c>
      <c r="D110" s="3">
        <v>25.1</v>
      </c>
      <c r="E110" s="3">
        <v>8.8000000000000007</v>
      </c>
      <c r="G110">
        <f t="shared" si="4"/>
        <v>1979</v>
      </c>
      <c r="H110" s="3">
        <f t="shared" si="8"/>
        <v>25.1</v>
      </c>
      <c r="I110" s="3">
        <f t="shared" si="9"/>
        <v>8.8000000000000007</v>
      </c>
      <c r="J110" s="21">
        <f t="shared" si="7"/>
        <v>16.3</v>
      </c>
    </row>
    <row r="111" spans="1:10">
      <c r="A111" s="23">
        <f t="shared" si="10"/>
        <v>1980</v>
      </c>
      <c r="D111" s="3">
        <v>24.7</v>
      </c>
      <c r="E111" s="3">
        <v>8.9</v>
      </c>
      <c r="G111">
        <f t="shared" si="4"/>
        <v>1980</v>
      </c>
      <c r="H111" s="3">
        <f t="shared" si="8"/>
        <v>24.7</v>
      </c>
      <c r="I111" s="3">
        <f t="shared" si="9"/>
        <v>8.9</v>
      </c>
      <c r="J111" s="21">
        <f t="shared" si="7"/>
        <v>15.799999999999999</v>
      </c>
    </row>
    <row r="112" spans="1:10">
      <c r="A112" s="23">
        <f t="shared" si="10"/>
        <v>1981</v>
      </c>
      <c r="D112" s="3">
        <v>24.3</v>
      </c>
      <c r="E112" s="3">
        <v>8.6999999999999993</v>
      </c>
      <c r="G112">
        <f t="shared" si="4"/>
        <v>1981</v>
      </c>
      <c r="H112" s="3">
        <f t="shared" si="8"/>
        <v>24.3</v>
      </c>
      <c r="I112" s="3">
        <f t="shared" si="9"/>
        <v>8.6999999999999993</v>
      </c>
      <c r="J112" s="21">
        <f t="shared" si="7"/>
        <v>15.600000000000001</v>
      </c>
    </row>
    <row r="113" spans="1:10">
      <c r="A113" s="23">
        <f t="shared" si="10"/>
        <v>1982</v>
      </c>
      <c r="D113" s="3">
        <v>23.8</v>
      </c>
      <c r="E113" s="3">
        <v>8.8000000000000007</v>
      </c>
      <c r="G113">
        <f t="shared" si="4"/>
        <v>1982</v>
      </c>
      <c r="H113" s="3">
        <f t="shared" si="8"/>
        <v>23.8</v>
      </c>
      <c r="I113" s="3">
        <f t="shared" si="9"/>
        <v>8.8000000000000007</v>
      </c>
      <c r="J113" s="21">
        <f t="shared" si="7"/>
        <v>15</v>
      </c>
    </row>
    <row r="114" spans="1:10">
      <c r="A114" s="23">
        <f t="shared" si="10"/>
        <v>1983</v>
      </c>
      <c r="D114" s="3">
        <v>23.3</v>
      </c>
      <c r="E114" s="3">
        <v>8.8000000000000007</v>
      </c>
      <c r="G114">
        <f t="shared" si="4"/>
        <v>1983</v>
      </c>
      <c r="H114" s="3">
        <f t="shared" si="8"/>
        <v>23.3</v>
      </c>
      <c r="I114" s="3">
        <f t="shared" si="9"/>
        <v>8.8000000000000007</v>
      </c>
      <c r="J114" s="21">
        <f t="shared" si="7"/>
        <v>14.5</v>
      </c>
    </row>
    <row r="115" spans="1:10">
      <c r="A115" s="23">
        <f t="shared" si="10"/>
        <v>1984</v>
      </c>
      <c r="D115" s="3">
        <v>23</v>
      </c>
      <c r="E115" s="3">
        <v>8.8000000000000007</v>
      </c>
      <c r="G115">
        <f t="shared" si="4"/>
        <v>1984</v>
      </c>
      <c r="H115" s="3">
        <f t="shared" si="8"/>
        <v>23</v>
      </c>
      <c r="I115" s="3">
        <f t="shared" si="9"/>
        <v>8.8000000000000007</v>
      </c>
      <c r="J115" s="21">
        <f t="shared" si="7"/>
        <v>14.2</v>
      </c>
    </row>
    <row r="116" spans="1:10">
      <c r="A116" s="23">
        <f t="shared" si="10"/>
        <v>1985</v>
      </c>
      <c r="D116" s="3">
        <v>22.5</v>
      </c>
      <c r="E116" s="3">
        <v>8.4</v>
      </c>
      <c r="G116">
        <f t="shared" si="4"/>
        <v>1985</v>
      </c>
      <c r="H116" s="3">
        <f t="shared" si="8"/>
        <v>22.5</v>
      </c>
      <c r="I116" s="3">
        <f t="shared" si="9"/>
        <v>8.4</v>
      </c>
      <c r="J116" s="21">
        <f t="shared" si="7"/>
        <v>14.1</v>
      </c>
    </row>
    <row r="117" spans="1:10">
      <c r="A117" s="23">
        <f t="shared" si="10"/>
        <v>1986</v>
      </c>
      <c r="D117" s="3">
        <v>22.4</v>
      </c>
      <c r="E117" s="3">
        <v>8.1999999999999993</v>
      </c>
      <c r="G117">
        <f t="shared" si="4"/>
        <v>1986</v>
      </c>
      <c r="H117" s="3">
        <f t="shared" si="8"/>
        <v>22.4</v>
      </c>
      <c r="I117" s="3">
        <f t="shared" si="9"/>
        <v>8.1999999999999993</v>
      </c>
      <c r="J117" s="21">
        <f t="shared" si="7"/>
        <v>14.2</v>
      </c>
    </row>
    <row r="118" spans="1:10">
      <c r="A118" s="23">
        <f t="shared" si="10"/>
        <v>1987</v>
      </c>
      <c r="D118" s="3">
        <v>22.2</v>
      </c>
      <c r="E118" s="3">
        <v>8</v>
      </c>
      <c r="G118">
        <f t="shared" si="4"/>
        <v>1987</v>
      </c>
      <c r="H118" s="3">
        <f t="shared" si="8"/>
        <v>22.2</v>
      </c>
      <c r="I118" s="3">
        <f t="shared" si="9"/>
        <v>8</v>
      </c>
      <c r="J118" s="21">
        <f t="shared" si="7"/>
        <v>14.2</v>
      </c>
    </row>
    <row r="119" spans="1:10">
      <c r="A119" s="23">
        <f t="shared" si="10"/>
        <v>1988</v>
      </c>
      <c r="D119" s="3">
        <v>22.2</v>
      </c>
      <c r="E119" s="3">
        <v>7.9</v>
      </c>
      <c r="G119">
        <f t="shared" si="4"/>
        <v>1988</v>
      </c>
      <c r="H119" s="3">
        <f t="shared" si="8"/>
        <v>22.2</v>
      </c>
      <c r="I119" s="3">
        <f t="shared" si="9"/>
        <v>7.9</v>
      </c>
      <c r="J119" s="21">
        <f t="shared" si="7"/>
        <v>14.299999999999999</v>
      </c>
    </row>
    <row r="120" spans="1:10">
      <c r="A120" s="23">
        <f t="shared" si="10"/>
        <v>1989</v>
      </c>
      <c r="D120" s="3">
        <v>22</v>
      </c>
      <c r="E120" s="3">
        <v>7.7</v>
      </c>
      <c r="G120">
        <f t="shared" si="4"/>
        <v>1989</v>
      </c>
      <c r="H120" s="3">
        <f t="shared" si="8"/>
        <v>22</v>
      </c>
      <c r="I120" s="3">
        <f t="shared" si="9"/>
        <v>7.7</v>
      </c>
      <c r="J120" s="21">
        <f t="shared" si="7"/>
        <v>14.3</v>
      </c>
    </row>
    <row r="121" spans="1:10">
      <c r="A121" s="23">
        <f t="shared" si="10"/>
        <v>1990</v>
      </c>
      <c r="D121" s="3">
        <v>22.1</v>
      </c>
      <c r="E121" s="3">
        <v>7.8</v>
      </c>
      <c r="G121">
        <f t="shared" si="4"/>
        <v>1990</v>
      </c>
      <c r="H121" s="3">
        <f t="shared" si="8"/>
        <v>22.1</v>
      </c>
      <c r="I121" s="3">
        <f t="shared" si="9"/>
        <v>7.8</v>
      </c>
      <c r="J121" s="21">
        <f t="shared" si="7"/>
        <v>14.3</v>
      </c>
    </row>
    <row r="122" spans="1:10">
      <c r="A122" s="23">
        <f t="shared" si="10"/>
        <v>1991</v>
      </c>
      <c r="D122" s="3">
        <v>21.9</v>
      </c>
      <c r="E122" s="3">
        <v>7.6</v>
      </c>
      <c r="G122">
        <f t="shared" si="4"/>
        <v>1991</v>
      </c>
      <c r="H122" s="3">
        <f t="shared" si="8"/>
        <v>21.9</v>
      </c>
      <c r="I122" s="3">
        <f t="shared" si="9"/>
        <v>7.6</v>
      </c>
      <c r="J122" s="21">
        <f t="shared" si="7"/>
        <v>14.299999999999999</v>
      </c>
    </row>
    <row r="123" spans="1:10">
      <c r="A123" s="23">
        <f t="shared" si="10"/>
        <v>1992</v>
      </c>
      <c r="D123" s="3">
        <v>21.7</v>
      </c>
      <c r="E123" s="3">
        <v>7.7</v>
      </c>
      <c r="G123">
        <f t="shared" si="4"/>
        <v>1992</v>
      </c>
      <c r="H123" s="3">
        <f t="shared" si="8"/>
        <v>21.7</v>
      </c>
      <c r="I123" s="3">
        <f t="shared" si="9"/>
        <v>7.7</v>
      </c>
      <c r="J123" s="21">
        <f t="shared" si="7"/>
        <v>14</v>
      </c>
    </row>
    <row r="124" spans="1:10">
      <c r="A124" s="23">
        <f t="shared" si="10"/>
        <v>1993</v>
      </c>
      <c r="D124" s="3">
        <v>21.6</v>
      </c>
      <c r="E124" s="3">
        <v>7.7</v>
      </c>
      <c r="G124">
        <f t="shared" si="4"/>
        <v>1993</v>
      </c>
      <c r="H124" s="3">
        <f t="shared" si="8"/>
        <v>21.6</v>
      </c>
      <c r="I124" s="3">
        <f t="shared" si="9"/>
        <v>7.7</v>
      </c>
      <c r="J124" s="21">
        <f t="shared" si="7"/>
        <v>13.900000000000002</v>
      </c>
    </row>
    <row r="125" spans="1:10">
      <c r="A125" s="23">
        <f t="shared" si="10"/>
        <v>1994</v>
      </c>
      <c r="D125" s="3">
        <v>21.4</v>
      </c>
      <c r="E125" s="3">
        <v>7.5</v>
      </c>
      <c r="G125">
        <f t="shared" si="4"/>
        <v>1994</v>
      </c>
      <c r="H125" s="3">
        <f t="shared" si="8"/>
        <v>21.4</v>
      </c>
      <c r="I125" s="3">
        <f t="shared" si="9"/>
        <v>7.5</v>
      </c>
      <c r="J125" s="21">
        <f t="shared" si="7"/>
        <v>13.899999999999999</v>
      </c>
    </row>
    <row r="126" spans="1:10">
      <c r="A126" s="23">
        <f t="shared" si="10"/>
        <v>1995</v>
      </c>
      <c r="D126" s="3">
        <v>21</v>
      </c>
      <c r="E126" s="3">
        <v>7.6</v>
      </c>
      <c r="G126">
        <f t="shared" si="4"/>
        <v>1995</v>
      </c>
      <c r="H126" s="3">
        <f t="shared" si="8"/>
        <v>21</v>
      </c>
      <c r="I126" s="3">
        <f t="shared" si="9"/>
        <v>7.6</v>
      </c>
      <c r="J126" s="21">
        <f t="shared" si="7"/>
        <v>13.4</v>
      </c>
    </row>
    <row r="127" spans="1:10">
      <c r="A127" s="23">
        <f t="shared" si="10"/>
        <v>1996</v>
      </c>
      <c r="D127" s="3">
        <v>20.399999999999999</v>
      </c>
      <c r="E127" s="3">
        <v>7.5</v>
      </c>
      <c r="G127">
        <f t="shared" si="4"/>
        <v>1996</v>
      </c>
      <c r="H127" s="3">
        <f t="shared" si="8"/>
        <v>20.399999999999999</v>
      </c>
      <c r="I127" s="3">
        <f t="shared" si="9"/>
        <v>7.5</v>
      </c>
      <c r="J127" s="21">
        <f t="shared" si="7"/>
        <v>12.899999999999999</v>
      </c>
    </row>
    <row r="128" spans="1:10">
      <c r="A128" s="23">
        <f t="shared" si="10"/>
        <v>1997</v>
      </c>
      <c r="D128" s="3">
        <v>20</v>
      </c>
      <c r="E128" s="3">
        <v>7.4</v>
      </c>
      <c r="G128">
        <f t="shared" si="4"/>
        <v>1997</v>
      </c>
      <c r="H128" s="3">
        <f t="shared" si="8"/>
        <v>20</v>
      </c>
      <c r="I128" s="3">
        <f t="shared" si="9"/>
        <v>7.4</v>
      </c>
      <c r="J128" s="21">
        <f t="shared" si="7"/>
        <v>12.6</v>
      </c>
    </row>
    <row r="129" spans="1:10">
      <c r="A129" s="23">
        <f t="shared" si="10"/>
        <v>1998</v>
      </c>
      <c r="D129" s="3">
        <v>19.7</v>
      </c>
      <c r="E129" s="3">
        <v>7.6</v>
      </c>
      <c r="G129">
        <f t="shared" si="4"/>
        <v>1998</v>
      </c>
      <c r="H129" s="3">
        <f t="shared" si="8"/>
        <v>19.7</v>
      </c>
      <c r="I129" s="3">
        <f t="shared" si="9"/>
        <v>7.6</v>
      </c>
      <c r="J129" s="21">
        <f t="shared" si="7"/>
        <v>12.1</v>
      </c>
    </row>
    <row r="130" spans="1:10">
      <c r="A130" s="23">
        <f t="shared" si="10"/>
        <v>1999</v>
      </c>
      <c r="D130" s="3">
        <v>19.600000000000001</v>
      </c>
      <c r="E130" s="3">
        <v>7.6</v>
      </c>
      <c r="G130">
        <f t="shared" si="4"/>
        <v>1999</v>
      </c>
      <c r="H130" s="3">
        <f t="shared" si="8"/>
        <v>19.600000000000001</v>
      </c>
      <c r="I130" s="3">
        <f t="shared" si="9"/>
        <v>7.6</v>
      </c>
      <c r="J130" s="21">
        <f t="shared" si="7"/>
        <v>12.000000000000002</v>
      </c>
    </row>
    <row r="131" spans="1:10">
      <c r="A131" s="23">
        <f t="shared" si="10"/>
        <v>2000</v>
      </c>
      <c r="D131" s="3">
        <v>19.3</v>
      </c>
      <c r="E131" s="3">
        <v>7.6</v>
      </c>
      <c r="G131">
        <f t="shared" si="4"/>
        <v>2000</v>
      </c>
      <c r="H131" s="3">
        <f t="shared" si="8"/>
        <v>19.3</v>
      </c>
      <c r="I131" s="3">
        <f t="shared" si="9"/>
        <v>7.6</v>
      </c>
      <c r="J131" s="21">
        <f t="shared" si="7"/>
        <v>11.700000000000001</v>
      </c>
    </row>
    <row r="132" spans="1:10">
      <c r="A132" s="23">
        <f t="shared" si="10"/>
        <v>2001</v>
      </c>
      <c r="D132" s="3">
        <v>18.899999999999999</v>
      </c>
      <c r="E132" s="3">
        <v>7.5</v>
      </c>
      <c r="G132">
        <f t="shared" ref="G132:G154" si="11">A132</f>
        <v>2001</v>
      </c>
      <c r="H132" s="3">
        <f t="shared" si="8"/>
        <v>18.899999999999999</v>
      </c>
      <c r="I132" s="3">
        <f t="shared" si="9"/>
        <v>7.5</v>
      </c>
      <c r="J132" s="21">
        <f t="shared" ref="J132:J154" si="12">H132-I132</f>
        <v>11.399999999999999</v>
      </c>
    </row>
    <row r="133" spans="1:10">
      <c r="A133" s="23">
        <f t="shared" si="10"/>
        <v>2002</v>
      </c>
      <c r="D133" s="3">
        <v>18.7</v>
      </c>
      <c r="E133" s="3">
        <v>7.5</v>
      </c>
      <c r="G133">
        <f t="shared" si="11"/>
        <v>2002</v>
      </c>
      <c r="H133" s="3">
        <f t="shared" si="8"/>
        <v>18.7</v>
      </c>
      <c r="I133" s="3">
        <f t="shared" si="9"/>
        <v>7.5</v>
      </c>
      <c r="J133" s="21">
        <f t="shared" si="12"/>
        <v>11.2</v>
      </c>
    </row>
    <row r="134" spans="1:10">
      <c r="A134" s="23">
        <f t="shared" si="10"/>
        <v>2003</v>
      </c>
      <c r="D134" s="3">
        <v>18.399999999999999</v>
      </c>
      <c r="E134" s="3">
        <v>7.7</v>
      </c>
      <c r="G134">
        <f t="shared" si="11"/>
        <v>2003</v>
      </c>
      <c r="H134" s="3">
        <f t="shared" si="8"/>
        <v>18.399999999999999</v>
      </c>
      <c r="I134" s="3">
        <f t="shared" si="9"/>
        <v>7.7</v>
      </c>
      <c r="J134" s="21">
        <f t="shared" si="12"/>
        <v>10.7</v>
      </c>
    </row>
    <row r="135" spans="1:10">
      <c r="A135" s="23">
        <f t="shared" si="10"/>
        <v>2004</v>
      </c>
      <c r="D135" s="3">
        <v>18.3</v>
      </c>
      <c r="E135" s="3">
        <v>7.5</v>
      </c>
      <c r="G135">
        <f t="shared" si="11"/>
        <v>2004</v>
      </c>
      <c r="H135" s="3">
        <f t="shared" si="8"/>
        <v>18.3</v>
      </c>
      <c r="I135" s="3">
        <f t="shared" si="9"/>
        <v>7.5</v>
      </c>
      <c r="J135" s="21">
        <f t="shared" si="12"/>
        <v>10.8</v>
      </c>
    </row>
    <row r="136" spans="1:10">
      <c r="A136" s="23">
        <f t="shared" si="10"/>
        <v>2005</v>
      </c>
      <c r="D136" s="3">
        <v>18.3</v>
      </c>
      <c r="E136" s="3">
        <v>7.4</v>
      </c>
      <c r="G136">
        <f t="shared" si="11"/>
        <v>2005</v>
      </c>
      <c r="H136" s="3">
        <f t="shared" si="8"/>
        <v>18.3</v>
      </c>
      <c r="I136" s="3">
        <f t="shared" si="9"/>
        <v>7.4</v>
      </c>
      <c r="J136" s="21">
        <f t="shared" si="12"/>
        <v>10.9</v>
      </c>
    </row>
    <row r="137" spans="1:10">
      <c r="A137" s="23">
        <f t="shared" si="10"/>
        <v>2006</v>
      </c>
      <c r="D137" s="3">
        <v>18.2</v>
      </c>
      <c r="E137" s="3">
        <v>7.4</v>
      </c>
      <c r="G137">
        <f t="shared" si="11"/>
        <v>2006</v>
      </c>
      <c r="H137" s="3">
        <f t="shared" si="8"/>
        <v>18.2</v>
      </c>
      <c r="I137" s="3">
        <f t="shared" si="9"/>
        <v>7.4</v>
      </c>
      <c r="J137" s="21">
        <f t="shared" si="12"/>
        <v>10.799999999999999</v>
      </c>
    </row>
    <row r="138" spans="1:10">
      <c r="A138" s="23">
        <f t="shared" si="10"/>
        <v>2007</v>
      </c>
      <c r="D138" s="3">
        <v>18</v>
      </c>
      <c r="E138" s="3">
        <v>7.9</v>
      </c>
      <c r="G138">
        <f t="shared" si="11"/>
        <v>2007</v>
      </c>
      <c r="H138" s="3">
        <f t="shared" si="8"/>
        <v>18</v>
      </c>
      <c r="I138" s="3">
        <f t="shared" si="9"/>
        <v>7.9</v>
      </c>
      <c r="J138" s="21">
        <f t="shared" si="12"/>
        <v>10.1</v>
      </c>
    </row>
    <row r="139" spans="1:10">
      <c r="A139" s="23">
        <f t="shared" si="10"/>
        <v>2008</v>
      </c>
      <c r="D139" s="3">
        <v>18.5</v>
      </c>
      <c r="E139" s="3">
        <v>7.5</v>
      </c>
      <c r="G139">
        <f t="shared" si="11"/>
        <v>2008</v>
      </c>
      <c r="H139" s="3">
        <f t="shared" si="8"/>
        <v>18.5</v>
      </c>
      <c r="I139" s="3">
        <f t="shared" si="9"/>
        <v>7.5</v>
      </c>
      <c r="J139" s="21">
        <f t="shared" si="12"/>
        <v>11</v>
      </c>
    </row>
    <row r="140" spans="1:10">
      <c r="A140" s="23">
        <f t="shared" si="10"/>
        <v>2009</v>
      </c>
      <c r="D140" s="3">
        <v>18.2</v>
      </c>
      <c r="E140" s="3">
        <v>7.5</v>
      </c>
      <c r="G140">
        <f t="shared" si="11"/>
        <v>2009</v>
      </c>
      <c r="H140" s="3">
        <f t="shared" si="8"/>
        <v>18.2</v>
      </c>
      <c r="I140" s="3">
        <f t="shared" si="9"/>
        <v>7.5</v>
      </c>
      <c r="J140" s="21">
        <f t="shared" si="12"/>
        <v>10.7</v>
      </c>
    </row>
    <row r="141" spans="1:10">
      <c r="A141" s="23">
        <f t="shared" si="10"/>
        <v>2010</v>
      </c>
      <c r="D141" s="3">
        <v>18.3</v>
      </c>
      <c r="E141" s="3">
        <v>7.6</v>
      </c>
      <c r="G141">
        <f t="shared" si="11"/>
        <v>2010</v>
      </c>
      <c r="H141" s="3">
        <f t="shared" si="8"/>
        <v>18.3</v>
      </c>
      <c r="I141" s="3">
        <f t="shared" si="9"/>
        <v>7.6</v>
      </c>
      <c r="J141" s="21">
        <f t="shared" si="12"/>
        <v>10.700000000000001</v>
      </c>
    </row>
    <row r="142" spans="1:10">
      <c r="A142" s="23">
        <f t="shared" si="10"/>
        <v>2011</v>
      </c>
      <c r="D142" s="3">
        <v>18.2</v>
      </c>
      <c r="E142" s="3">
        <v>7.4</v>
      </c>
      <c r="G142">
        <f t="shared" si="11"/>
        <v>2011</v>
      </c>
      <c r="H142" s="3">
        <f t="shared" si="8"/>
        <v>18.2</v>
      </c>
      <c r="I142" s="3">
        <f t="shared" si="9"/>
        <v>7.4</v>
      </c>
      <c r="J142" s="21">
        <f t="shared" si="12"/>
        <v>10.799999999999999</v>
      </c>
    </row>
    <row r="143" spans="1:10">
      <c r="A143" s="23">
        <f t="shared" si="10"/>
        <v>2012</v>
      </c>
      <c r="D143" s="3">
        <v>17.5</v>
      </c>
      <c r="E143" s="3">
        <v>7.7</v>
      </c>
      <c r="G143">
        <f t="shared" si="11"/>
        <v>2012</v>
      </c>
      <c r="H143" s="3">
        <f t="shared" si="8"/>
        <v>17.5</v>
      </c>
      <c r="I143" s="3">
        <f t="shared" si="9"/>
        <v>7.7</v>
      </c>
      <c r="J143" s="21">
        <f t="shared" si="12"/>
        <v>9.8000000000000007</v>
      </c>
    </row>
    <row r="144" spans="1:10">
      <c r="A144" s="23">
        <f t="shared" si="10"/>
        <v>2013</v>
      </c>
      <c r="D144" s="3">
        <v>17.7</v>
      </c>
      <c r="E144" s="3">
        <v>7.8</v>
      </c>
      <c r="G144">
        <f t="shared" si="11"/>
        <v>2013</v>
      </c>
      <c r="H144" s="3">
        <f t="shared" si="8"/>
        <v>17.7</v>
      </c>
      <c r="I144" s="3">
        <f t="shared" si="9"/>
        <v>7.8</v>
      </c>
      <c r="J144" s="21">
        <f t="shared" si="12"/>
        <v>9.8999999999999986</v>
      </c>
    </row>
    <row r="145" spans="1:10">
      <c r="A145" s="23">
        <f t="shared" si="10"/>
        <v>2014</v>
      </c>
      <c r="D145" s="3">
        <v>18</v>
      </c>
      <c r="E145" s="3">
        <v>7.5</v>
      </c>
      <c r="G145">
        <f t="shared" si="11"/>
        <v>2014</v>
      </c>
      <c r="H145" s="3">
        <f t="shared" si="8"/>
        <v>18</v>
      </c>
      <c r="I145" s="3">
        <f t="shared" si="9"/>
        <v>7.5</v>
      </c>
      <c r="J145" s="21">
        <f t="shared" si="12"/>
        <v>10.5</v>
      </c>
    </row>
    <row r="146" spans="1:10">
      <c r="A146" s="23">
        <f t="shared" si="10"/>
        <v>2015</v>
      </c>
      <c r="D146" s="3">
        <v>17.7</v>
      </c>
      <c r="E146" s="3">
        <v>7.4</v>
      </c>
      <c r="G146">
        <f t="shared" si="11"/>
        <v>2015</v>
      </c>
      <c r="H146" s="3">
        <f t="shared" ref="H146:H154" si="13">D146</f>
        <v>17.7</v>
      </c>
      <c r="I146" s="3">
        <f t="shared" ref="I146:I154" si="14">E146</f>
        <v>7.4</v>
      </c>
      <c r="J146" s="21">
        <f t="shared" si="12"/>
        <v>10.299999999999999</v>
      </c>
    </row>
    <row r="147" spans="1:10">
      <c r="A147" s="23">
        <f t="shared" si="10"/>
        <v>2016</v>
      </c>
      <c r="D147" s="3">
        <v>16.8</v>
      </c>
      <c r="E147" s="3">
        <v>7.9</v>
      </c>
      <c r="G147">
        <f t="shared" si="11"/>
        <v>2016</v>
      </c>
      <c r="H147" s="3">
        <f t="shared" si="13"/>
        <v>16.8</v>
      </c>
      <c r="I147" s="3">
        <f t="shared" si="14"/>
        <v>7.9</v>
      </c>
      <c r="J147" s="21">
        <f t="shared" si="12"/>
        <v>8.9</v>
      </c>
    </row>
    <row r="148" spans="1:10">
      <c r="A148" s="23">
        <f t="shared" ref="A148:A154" si="15">A147+1</f>
        <v>2017</v>
      </c>
      <c r="D148" s="3">
        <v>16.2</v>
      </c>
      <c r="E148" s="3">
        <v>7.7</v>
      </c>
      <c r="G148">
        <f t="shared" si="11"/>
        <v>2017</v>
      </c>
      <c r="H148" s="3">
        <f t="shared" si="13"/>
        <v>16.2</v>
      </c>
      <c r="I148" s="3">
        <f t="shared" si="14"/>
        <v>7.7</v>
      </c>
      <c r="J148" s="21">
        <f t="shared" si="12"/>
        <v>8.5</v>
      </c>
    </row>
    <row r="149" spans="1:10">
      <c r="A149" s="23">
        <f t="shared" si="15"/>
        <v>2018</v>
      </c>
      <c r="D149" s="3">
        <v>15.3</v>
      </c>
      <c r="E149" s="3">
        <v>7.6</v>
      </c>
      <c r="G149">
        <f t="shared" si="11"/>
        <v>2018</v>
      </c>
      <c r="H149" s="3">
        <f t="shared" si="13"/>
        <v>15.3</v>
      </c>
      <c r="I149" s="3">
        <f t="shared" si="14"/>
        <v>7.6</v>
      </c>
      <c r="J149" s="21">
        <f t="shared" si="12"/>
        <v>7.7000000000000011</v>
      </c>
    </row>
    <row r="150" spans="1:10">
      <c r="A150" s="23">
        <f t="shared" si="15"/>
        <v>2019</v>
      </c>
      <c r="D150" s="3">
        <v>13.9</v>
      </c>
      <c r="E150" s="3">
        <v>7.7</v>
      </c>
      <c r="G150">
        <f t="shared" si="11"/>
        <v>2019</v>
      </c>
      <c r="H150" s="3">
        <f t="shared" si="13"/>
        <v>13.9</v>
      </c>
      <c r="I150" s="3">
        <f t="shared" si="14"/>
        <v>7.7</v>
      </c>
      <c r="J150" s="21">
        <f t="shared" si="12"/>
        <v>6.2</v>
      </c>
    </row>
    <row r="151" spans="1:10">
      <c r="A151" s="23">
        <f t="shared" si="15"/>
        <v>2020</v>
      </c>
      <c r="D151" s="3">
        <v>11.8</v>
      </c>
      <c r="E151" s="3">
        <v>8.5</v>
      </c>
      <c r="G151">
        <f t="shared" si="11"/>
        <v>2020</v>
      </c>
      <c r="H151" s="3">
        <f t="shared" si="13"/>
        <v>11.8</v>
      </c>
      <c r="I151" s="3">
        <f t="shared" si="14"/>
        <v>8.5</v>
      </c>
      <c r="J151" s="21">
        <f t="shared" si="12"/>
        <v>3.3000000000000007</v>
      </c>
    </row>
    <row r="152" spans="1:10">
      <c r="A152" s="23">
        <f t="shared" si="15"/>
        <v>2021</v>
      </c>
      <c r="D152" s="3">
        <v>11.7</v>
      </c>
      <c r="E152" s="3">
        <v>9.6999999999999993</v>
      </c>
      <c r="G152">
        <f t="shared" si="11"/>
        <v>2021</v>
      </c>
      <c r="H152" s="3">
        <f t="shared" si="13"/>
        <v>11.7</v>
      </c>
      <c r="I152" s="3">
        <f t="shared" si="14"/>
        <v>9.6999999999999993</v>
      </c>
      <c r="J152" s="21">
        <f t="shared" si="12"/>
        <v>2</v>
      </c>
    </row>
    <row r="153" spans="1:10">
      <c r="A153" s="23">
        <f t="shared" si="15"/>
        <v>2022</v>
      </c>
      <c r="D153" s="3">
        <v>10.9</v>
      </c>
      <c r="E153" s="3">
        <v>8.8000000000000007</v>
      </c>
      <c r="G153">
        <f t="shared" si="11"/>
        <v>2022</v>
      </c>
      <c r="H153" s="3">
        <f t="shared" si="13"/>
        <v>10.9</v>
      </c>
      <c r="I153" s="3">
        <f t="shared" si="14"/>
        <v>8.8000000000000007</v>
      </c>
      <c r="J153" s="21">
        <f t="shared" si="12"/>
        <v>2.0999999999999996</v>
      </c>
    </row>
    <row r="154" spans="1:10">
      <c r="A154" s="23">
        <f t="shared" si="15"/>
        <v>2023</v>
      </c>
      <c r="D154" s="3">
        <v>11.1</v>
      </c>
      <c r="E154" s="3">
        <v>7.7</v>
      </c>
      <c r="G154">
        <f t="shared" si="11"/>
        <v>2023</v>
      </c>
      <c r="H154" s="3">
        <f t="shared" si="13"/>
        <v>11.1</v>
      </c>
      <c r="I154" s="3">
        <f t="shared" si="14"/>
        <v>7.7</v>
      </c>
      <c r="J154" s="21">
        <f t="shared" si="12"/>
        <v>3.3999999999999995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8FF9-7F15-4D40-9EDF-69EC807A25A9}">
  <dimension ref="A1:D165"/>
  <sheetViews>
    <sheetView workbookViewId="0">
      <selection activeCell="AK42" sqref="AK42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4">
      <c r="A1" s="13" t="s">
        <v>73</v>
      </c>
      <c r="B1" s="13" t="s">
        <v>89</v>
      </c>
      <c r="C1" s="13" t="s">
        <v>90</v>
      </c>
      <c r="D1" s="13" t="s">
        <v>88</v>
      </c>
    </row>
    <row r="2" spans="1:4">
      <c r="A2" s="17">
        <v>1860</v>
      </c>
      <c r="B2" s="3">
        <v>46.8</v>
      </c>
      <c r="C2" s="3">
        <v>31.7</v>
      </c>
      <c r="D2" s="3">
        <f>B2-C2</f>
        <v>15.099999999999998</v>
      </c>
    </row>
    <row r="3" spans="1:4">
      <c r="A3" s="17">
        <v>1861</v>
      </c>
      <c r="B3" s="3">
        <v>46.8</v>
      </c>
      <c r="C3" s="3">
        <v>31.7</v>
      </c>
      <c r="D3" s="3">
        <f t="shared" ref="D3:D66" si="0">B3-C3</f>
        <v>15.099999999999998</v>
      </c>
    </row>
    <row r="4" spans="1:4">
      <c r="A4" s="17">
        <v>1862</v>
      </c>
      <c r="B4" s="3">
        <v>46.8</v>
      </c>
      <c r="C4" s="3">
        <v>31.7</v>
      </c>
      <c r="D4" s="3">
        <f t="shared" si="0"/>
        <v>15.099999999999998</v>
      </c>
    </row>
    <row r="5" spans="1:4">
      <c r="A5" s="17">
        <v>1863</v>
      </c>
      <c r="B5" s="3">
        <v>46.8</v>
      </c>
      <c r="C5" s="3">
        <v>31.7</v>
      </c>
      <c r="D5" s="3">
        <f t="shared" si="0"/>
        <v>15.099999999999998</v>
      </c>
    </row>
    <row r="6" spans="1:4">
      <c r="A6" s="17">
        <v>1864</v>
      </c>
      <c r="B6" s="3">
        <v>46.8</v>
      </c>
      <c r="C6" s="3">
        <v>31.6</v>
      </c>
      <c r="D6" s="3">
        <f t="shared" si="0"/>
        <v>15.199999999999996</v>
      </c>
    </row>
    <row r="7" spans="1:4">
      <c r="A7" s="17">
        <v>1865</v>
      </c>
      <c r="B7" s="3">
        <v>46.8</v>
      </c>
      <c r="C7" s="3">
        <v>31.6</v>
      </c>
      <c r="D7" s="3">
        <f t="shared" si="0"/>
        <v>15.199999999999996</v>
      </c>
    </row>
    <row r="8" spans="1:4">
      <c r="A8" s="17">
        <v>1866</v>
      </c>
      <c r="B8" s="3">
        <v>46.8</v>
      </c>
      <c r="C8" s="3">
        <v>31.5</v>
      </c>
      <c r="D8" s="3">
        <f t="shared" si="0"/>
        <v>15.299999999999997</v>
      </c>
    </row>
    <row r="9" spans="1:4">
      <c r="A9" s="17">
        <v>1867</v>
      </c>
      <c r="B9" s="3">
        <v>46.7</v>
      </c>
      <c r="C9" s="3">
        <v>31.4</v>
      </c>
      <c r="D9" s="3">
        <f t="shared" si="0"/>
        <v>15.300000000000004</v>
      </c>
    </row>
    <row r="10" spans="1:4">
      <c r="A10" s="17">
        <v>1868</v>
      </c>
      <c r="B10" s="3">
        <v>46.7</v>
      </c>
      <c r="C10" s="3">
        <v>31.3</v>
      </c>
      <c r="D10" s="3">
        <f t="shared" si="0"/>
        <v>15.400000000000002</v>
      </c>
    </row>
    <row r="11" spans="1:4">
      <c r="A11" s="17">
        <v>1869</v>
      </c>
      <c r="B11" s="3">
        <v>46.6</v>
      </c>
      <c r="C11" s="3">
        <v>31.2</v>
      </c>
      <c r="D11" s="3">
        <f t="shared" si="0"/>
        <v>15.400000000000002</v>
      </c>
    </row>
    <row r="12" spans="1:4">
      <c r="A12" s="17">
        <v>1870</v>
      </c>
      <c r="B12" s="3">
        <v>46.4</v>
      </c>
      <c r="C12" s="3">
        <v>31</v>
      </c>
      <c r="D12" s="3">
        <f t="shared" si="0"/>
        <v>15.399999999999999</v>
      </c>
    </row>
    <row r="13" spans="1:4">
      <c r="A13" s="17">
        <v>1871</v>
      </c>
      <c r="B13" s="3">
        <v>46.3</v>
      </c>
      <c r="C13" s="3">
        <v>30.8</v>
      </c>
      <c r="D13" s="3">
        <f t="shared" si="0"/>
        <v>15.499999999999996</v>
      </c>
    </row>
    <row r="14" spans="1:4">
      <c r="A14" s="17">
        <v>1872</v>
      </c>
      <c r="B14" s="3">
        <v>46.2</v>
      </c>
      <c r="C14" s="3">
        <v>30.7</v>
      </c>
      <c r="D14" s="3">
        <f t="shared" si="0"/>
        <v>15.500000000000004</v>
      </c>
    </row>
    <row r="15" spans="1:4">
      <c r="A15" s="17">
        <v>1873</v>
      </c>
      <c r="B15" s="3">
        <v>46.1</v>
      </c>
      <c r="C15" s="3">
        <v>30.6</v>
      </c>
      <c r="D15" s="3">
        <f t="shared" si="0"/>
        <v>15.5</v>
      </c>
    </row>
    <row r="16" spans="1:4">
      <c r="A16" s="17">
        <v>1874</v>
      </c>
      <c r="B16" s="3">
        <v>46</v>
      </c>
      <c r="C16" s="3">
        <v>30.4</v>
      </c>
      <c r="D16" s="3">
        <f t="shared" si="0"/>
        <v>15.600000000000001</v>
      </c>
    </row>
    <row r="17" spans="1:4">
      <c r="A17" s="17">
        <v>1875</v>
      </c>
      <c r="B17" s="3">
        <v>45.9</v>
      </c>
      <c r="C17" s="3">
        <v>30.3</v>
      </c>
      <c r="D17" s="3">
        <f t="shared" si="0"/>
        <v>15.599999999999998</v>
      </c>
    </row>
    <row r="18" spans="1:4">
      <c r="A18" s="17">
        <v>1876</v>
      </c>
      <c r="B18" s="3">
        <v>45.7</v>
      </c>
      <c r="C18" s="3">
        <v>30.2</v>
      </c>
      <c r="D18" s="3">
        <f t="shared" si="0"/>
        <v>15.500000000000004</v>
      </c>
    </row>
    <row r="19" spans="1:4">
      <c r="A19" s="17">
        <v>1877</v>
      </c>
      <c r="B19" s="3">
        <v>45.6</v>
      </c>
      <c r="C19" s="3">
        <v>30</v>
      </c>
      <c r="D19" s="3">
        <f t="shared" si="0"/>
        <v>15.600000000000001</v>
      </c>
    </row>
    <row r="20" spans="1:4">
      <c r="A20" s="17">
        <v>1878</v>
      </c>
      <c r="B20" s="3">
        <v>45.5</v>
      </c>
      <c r="C20" s="3">
        <v>29.9</v>
      </c>
      <c r="D20" s="3">
        <f t="shared" si="0"/>
        <v>15.600000000000001</v>
      </c>
    </row>
    <row r="21" spans="1:4">
      <c r="A21" s="17">
        <v>1879</v>
      </c>
      <c r="B21" s="3">
        <v>45.3</v>
      </c>
      <c r="C21" s="3">
        <v>29.7</v>
      </c>
      <c r="D21" s="3">
        <f t="shared" si="0"/>
        <v>15.599999999999998</v>
      </c>
    </row>
    <row r="22" spans="1:4">
      <c r="A22" s="17">
        <v>1880</v>
      </c>
      <c r="B22" s="3">
        <v>45.2</v>
      </c>
      <c r="C22" s="3">
        <v>29.5</v>
      </c>
      <c r="D22" s="3">
        <f t="shared" si="0"/>
        <v>15.700000000000003</v>
      </c>
    </row>
    <row r="23" spans="1:4">
      <c r="A23" s="17">
        <v>1881</v>
      </c>
      <c r="B23" s="3">
        <v>45</v>
      </c>
      <c r="C23" s="3">
        <v>29.3</v>
      </c>
      <c r="D23" s="3">
        <f t="shared" si="0"/>
        <v>15.7</v>
      </c>
    </row>
    <row r="24" spans="1:4">
      <c r="A24" s="17">
        <v>1882</v>
      </c>
      <c r="B24" s="3">
        <v>45</v>
      </c>
      <c r="C24" s="3">
        <v>29.1</v>
      </c>
      <c r="D24" s="3">
        <f t="shared" si="0"/>
        <v>15.899999999999999</v>
      </c>
    </row>
    <row r="25" spans="1:4">
      <c r="A25" s="17">
        <v>1883</v>
      </c>
      <c r="B25" s="3">
        <v>44.9</v>
      </c>
      <c r="C25" s="3">
        <v>28.9</v>
      </c>
      <c r="D25" s="3">
        <f t="shared" si="0"/>
        <v>16</v>
      </c>
    </row>
    <row r="26" spans="1:4">
      <c r="A26" s="17">
        <v>1884</v>
      </c>
      <c r="B26" s="3">
        <v>44.9</v>
      </c>
      <c r="C26" s="3">
        <v>28.7</v>
      </c>
      <c r="D26" s="3">
        <f t="shared" si="0"/>
        <v>16.2</v>
      </c>
    </row>
    <row r="27" spans="1:4">
      <c r="A27" s="17">
        <v>1885</v>
      </c>
      <c r="B27" s="3">
        <v>45</v>
      </c>
      <c r="C27" s="3">
        <v>28.4</v>
      </c>
      <c r="D27" s="3">
        <f t="shared" si="0"/>
        <v>16.600000000000001</v>
      </c>
    </row>
    <row r="28" spans="1:4">
      <c r="A28" s="17">
        <v>1886</v>
      </c>
      <c r="B28" s="3">
        <v>44.9</v>
      </c>
      <c r="C28" s="3">
        <v>28.1</v>
      </c>
      <c r="D28" s="3">
        <f t="shared" si="0"/>
        <v>16.799999999999997</v>
      </c>
    </row>
    <row r="29" spans="1:4">
      <c r="A29" s="17">
        <v>1887</v>
      </c>
      <c r="B29" s="3">
        <v>44.7</v>
      </c>
      <c r="C29" s="3">
        <v>27.7</v>
      </c>
      <c r="D29" s="3">
        <f t="shared" si="0"/>
        <v>17.000000000000004</v>
      </c>
    </row>
    <row r="30" spans="1:4">
      <c r="A30" s="17">
        <v>1888</v>
      </c>
      <c r="B30" s="3">
        <v>44.4</v>
      </c>
      <c r="C30" s="3">
        <v>27.2</v>
      </c>
      <c r="D30" s="3">
        <f t="shared" si="0"/>
        <v>17.2</v>
      </c>
    </row>
    <row r="31" spans="1:4">
      <c r="A31" s="17">
        <v>1889</v>
      </c>
      <c r="B31" s="3">
        <v>44</v>
      </c>
      <c r="C31" s="3">
        <v>26.6</v>
      </c>
      <c r="D31" s="3">
        <f t="shared" si="0"/>
        <v>17.399999999999999</v>
      </c>
    </row>
    <row r="32" spans="1:4">
      <c r="A32" s="17">
        <v>1890</v>
      </c>
      <c r="B32" s="3">
        <v>43.5</v>
      </c>
      <c r="C32" s="3">
        <v>26</v>
      </c>
      <c r="D32" s="3">
        <f t="shared" si="0"/>
        <v>17.5</v>
      </c>
    </row>
    <row r="33" spans="1:4">
      <c r="A33" s="17">
        <v>1891</v>
      </c>
      <c r="B33" s="3">
        <v>43.1</v>
      </c>
      <c r="C33" s="3">
        <v>25.4</v>
      </c>
      <c r="D33" s="3">
        <f t="shared" si="0"/>
        <v>17.700000000000003</v>
      </c>
    </row>
    <row r="34" spans="1:4">
      <c r="A34" s="17">
        <v>1892</v>
      </c>
      <c r="B34" s="3">
        <v>42.8</v>
      </c>
      <c r="C34" s="3">
        <v>25</v>
      </c>
      <c r="D34" s="3">
        <f t="shared" si="0"/>
        <v>17.799999999999997</v>
      </c>
    </row>
    <row r="35" spans="1:4">
      <c r="A35" s="17">
        <v>1893</v>
      </c>
      <c r="B35" s="3">
        <v>42.6</v>
      </c>
      <c r="C35" s="3">
        <v>24.7</v>
      </c>
      <c r="D35" s="3">
        <f t="shared" si="0"/>
        <v>17.900000000000002</v>
      </c>
    </row>
    <row r="36" spans="1:4">
      <c r="A36" s="17">
        <v>1894</v>
      </c>
      <c r="B36" s="3">
        <v>42.6</v>
      </c>
      <c r="C36" s="3">
        <v>24.5</v>
      </c>
      <c r="D36" s="3">
        <f t="shared" si="0"/>
        <v>18.100000000000001</v>
      </c>
    </row>
    <row r="37" spans="1:4">
      <c r="A37" s="17">
        <v>1895</v>
      </c>
      <c r="B37" s="3">
        <v>42.6</v>
      </c>
      <c r="C37" s="3">
        <v>24.4</v>
      </c>
      <c r="D37" s="3">
        <f t="shared" si="0"/>
        <v>18.200000000000003</v>
      </c>
    </row>
    <row r="38" spans="1:4">
      <c r="A38" s="17">
        <v>1896</v>
      </c>
      <c r="B38" s="3">
        <v>42.6</v>
      </c>
      <c r="C38" s="3">
        <v>24.2</v>
      </c>
      <c r="D38" s="3">
        <f t="shared" si="0"/>
        <v>18.400000000000002</v>
      </c>
    </row>
    <row r="39" spans="1:4">
      <c r="A39" s="17">
        <v>1897</v>
      </c>
      <c r="B39" s="3">
        <v>42.5</v>
      </c>
      <c r="C39" s="3">
        <v>23.9</v>
      </c>
      <c r="D39" s="3">
        <f t="shared" si="0"/>
        <v>18.600000000000001</v>
      </c>
    </row>
    <row r="40" spans="1:4">
      <c r="A40" s="17">
        <v>1898</v>
      </c>
      <c r="B40" s="3">
        <v>42.3</v>
      </c>
      <c r="C40" s="3">
        <v>23.5</v>
      </c>
      <c r="D40" s="3">
        <f t="shared" si="0"/>
        <v>18.799999999999997</v>
      </c>
    </row>
    <row r="41" spans="1:4">
      <c r="A41" s="17">
        <v>1899</v>
      </c>
      <c r="B41" s="3">
        <v>42</v>
      </c>
      <c r="C41" s="3">
        <v>23</v>
      </c>
      <c r="D41" s="3">
        <f t="shared" si="0"/>
        <v>19</v>
      </c>
    </row>
    <row r="42" spans="1:4">
      <c r="A42" s="17">
        <v>1900</v>
      </c>
      <c r="B42" s="3">
        <v>41.7</v>
      </c>
      <c r="C42" s="3">
        <v>22.4</v>
      </c>
      <c r="D42" s="3">
        <f t="shared" si="0"/>
        <v>19.300000000000004</v>
      </c>
    </row>
    <row r="43" spans="1:4">
      <c r="A43" s="17">
        <v>1901</v>
      </c>
      <c r="B43" s="3">
        <v>41.4</v>
      </c>
      <c r="C43" s="3">
        <v>21.9</v>
      </c>
      <c r="D43" s="3">
        <f t="shared" si="0"/>
        <v>19.5</v>
      </c>
    </row>
    <row r="44" spans="1:4">
      <c r="A44" s="17">
        <v>1902</v>
      </c>
      <c r="B44" s="3">
        <v>41</v>
      </c>
      <c r="C44" s="3">
        <v>21.5</v>
      </c>
      <c r="D44" s="3">
        <f t="shared" si="0"/>
        <v>19.5</v>
      </c>
    </row>
    <row r="45" spans="1:4">
      <c r="A45" s="17">
        <v>1903</v>
      </c>
      <c r="B45" s="3">
        <v>40.700000000000003</v>
      </c>
      <c r="C45" s="3">
        <v>21.2</v>
      </c>
      <c r="D45" s="3">
        <f t="shared" si="0"/>
        <v>19.500000000000004</v>
      </c>
    </row>
    <row r="46" spans="1:4">
      <c r="A46" s="17">
        <v>1904</v>
      </c>
      <c r="B46" s="3">
        <v>40.299999999999997</v>
      </c>
      <c r="C46" s="3">
        <v>21</v>
      </c>
      <c r="D46" s="3">
        <f t="shared" si="0"/>
        <v>19.299999999999997</v>
      </c>
    </row>
    <row r="47" spans="1:4">
      <c r="A47" s="17">
        <v>1905</v>
      </c>
      <c r="B47" s="3">
        <v>40</v>
      </c>
      <c r="C47" s="3">
        <v>20.8</v>
      </c>
      <c r="D47" s="3">
        <f t="shared" si="0"/>
        <v>19.2</v>
      </c>
    </row>
    <row r="48" spans="1:4">
      <c r="A48" s="17">
        <v>1906</v>
      </c>
      <c r="B48" s="3">
        <v>39.799999999999997</v>
      </c>
      <c r="C48" s="3">
        <v>20.6</v>
      </c>
      <c r="D48" s="3">
        <f t="shared" si="0"/>
        <v>19.199999999999996</v>
      </c>
    </row>
    <row r="49" spans="1:4">
      <c r="A49" s="17">
        <v>1907</v>
      </c>
      <c r="B49" s="3">
        <v>39.799999999999997</v>
      </c>
      <c r="C49" s="3">
        <v>20.2</v>
      </c>
      <c r="D49" s="3">
        <f t="shared" si="0"/>
        <v>19.599999999999998</v>
      </c>
    </row>
    <row r="50" spans="1:4">
      <c r="A50" s="17">
        <v>1908</v>
      </c>
      <c r="B50" s="3">
        <v>40</v>
      </c>
      <c r="C50" s="3">
        <v>19.8</v>
      </c>
      <c r="D50" s="3">
        <f t="shared" si="0"/>
        <v>20.2</v>
      </c>
    </row>
    <row r="51" spans="1:4">
      <c r="A51" s="17">
        <v>1909</v>
      </c>
      <c r="B51" s="3">
        <v>40.299999999999997</v>
      </c>
      <c r="C51" s="3">
        <v>19.2</v>
      </c>
      <c r="D51" s="3">
        <f t="shared" si="0"/>
        <v>21.099999999999998</v>
      </c>
    </row>
    <row r="52" spans="1:4">
      <c r="A52" s="17">
        <v>1910</v>
      </c>
      <c r="B52" s="3">
        <v>40.799999999999997</v>
      </c>
      <c r="C52" s="3">
        <v>18.5</v>
      </c>
      <c r="D52" s="3">
        <f t="shared" si="0"/>
        <v>22.299999999999997</v>
      </c>
    </row>
    <row r="53" spans="1:4">
      <c r="A53" s="17">
        <v>1911</v>
      </c>
      <c r="B53" s="3">
        <v>40.9</v>
      </c>
      <c r="C53" s="3">
        <v>18</v>
      </c>
      <c r="D53" s="3">
        <f t="shared" si="0"/>
        <v>22.9</v>
      </c>
    </row>
    <row r="54" spans="1:4">
      <c r="A54" s="17">
        <v>1912</v>
      </c>
      <c r="B54" s="3">
        <v>40.700000000000003</v>
      </c>
      <c r="C54" s="3">
        <v>17.600000000000001</v>
      </c>
      <c r="D54" s="3">
        <f t="shared" si="0"/>
        <v>23.1</v>
      </c>
    </row>
    <row r="55" spans="1:4">
      <c r="A55" s="17">
        <v>1913</v>
      </c>
      <c r="B55" s="3">
        <v>40.1</v>
      </c>
      <c r="C55" s="3">
        <v>17.3</v>
      </c>
      <c r="D55" s="3">
        <f t="shared" si="0"/>
        <v>22.8</v>
      </c>
    </row>
    <row r="56" spans="1:4">
      <c r="A56" s="17">
        <v>1914</v>
      </c>
      <c r="B56" s="3">
        <v>39.1</v>
      </c>
      <c r="C56" s="3">
        <v>17.2</v>
      </c>
      <c r="D56" s="3">
        <f t="shared" si="0"/>
        <v>21.900000000000002</v>
      </c>
    </row>
    <row r="57" spans="1:4">
      <c r="A57" s="17">
        <v>1915</v>
      </c>
      <c r="B57" s="3">
        <v>37.799999999999997</v>
      </c>
      <c r="C57" s="3">
        <v>17.100000000000001</v>
      </c>
      <c r="D57" s="3">
        <f t="shared" si="0"/>
        <v>20.699999999999996</v>
      </c>
    </row>
    <row r="58" spans="1:4">
      <c r="A58" s="17">
        <v>1916</v>
      </c>
      <c r="B58" s="3">
        <v>36.700000000000003</v>
      </c>
      <c r="C58" s="3">
        <v>17</v>
      </c>
      <c r="D58" s="3">
        <f t="shared" si="0"/>
        <v>19.700000000000003</v>
      </c>
    </row>
    <row r="59" spans="1:4">
      <c r="A59" s="17">
        <v>1917</v>
      </c>
      <c r="B59" s="3">
        <v>35.9</v>
      </c>
      <c r="C59" s="3">
        <v>16.7</v>
      </c>
      <c r="D59" s="3">
        <f t="shared" si="0"/>
        <v>19.2</v>
      </c>
    </row>
    <row r="60" spans="1:4">
      <c r="A60" s="17">
        <v>1918</v>
      </c>
      <c r="B60" s="3">
        <v>35.299999999999997</v>
      </c>
      <c r="C60" s="3">
        <v>16.2</v>
      </c>
      <c r="D60" s="3">
        <f t="shared" si="0"/>
        <v>19.099999999999998</v>
      </c>
    </row>
    <row r="61" spans="1:4">
      <c r="A61" s="17">
        <v>1919</v>
      </c>
      <c r="B61" s="3">
        <v>34.9</v>
      </c>
      <c r="C61" s="3">
        <v>15.6</v>
      </c>
      <c r="D61" s="3">
        <f t="shared" si="0"/>
        <v>19.299999999999997</v>
      </c>
    </row>
    <row r="62" spans="1:4">
      <c r="A62" s="17">
        <v>1920</v>
      </c>
      <c r="B62" s="3">
        <v>34.799999999999997</v>
      </c>
      <c r="C62" s="3">
        <v>14.9</v>
      </c>
      <c r="D62" s="3">
        <f t="shared" si="0"/>
        <v>19.899999999999999</v>
      </c>
    </row>
    <row r="63" spans="1:4">
      <c r="A63" s="17">
        <v>1921</v>
      </c>
      <c r="B63" s="3">
        <v>34.6</v>
      </c>
      <c r="C63" s="3">
        <v>14.3</v>
      </c>
      <c r="D63" s="3">
        <f t="shared" si="0"/>
        <v>20.3</v>
      </c>
    </row>
    <row r="64" spans="1:4">
      <c r="A64" s="17">
        <v>1922</v>
      </c>
      <c r="B64" s="3">
        <v>34.299999999999997</v>
      </c>
      <c r="C64" s="3">
        <v>13.9</v>
      </c>
      <c r="D64" s="3">
        <f t="shared" si="0"/>
        <v>20.399999999999999</v>
      </c>
    </row>
    <row r="65" spans="1:4">
      <c r="A65" s="17">
        <v>1923</v>
      </c>
      <c r="B65" s="3">
        <v>34.1</v>
      </c>
      <c r="C65" s="3">
        <v>13.6</v>
      </c>
      <c r="D65" s="3">
        <f t="shared" si="0"/>
        <v>20.5</v>
      </c>
    </row>
    <row r="66" spans="1:4">
      <c r="A66" s="17">
        <v>1924</v>
      </c>
      <c r="B66" s="3">
        <v>33.799999999999997</v>
      </c>
      <c r="C66" s="3">
        <v>13.5</v>
      </c>
      <c r="D66" s="3">
        <f t="shared" si="0"/>
        <v>20.299999999999997</v>
      </c>
    </row>
    <row r="67" spans="1:4">
      <c r="A67" s="17">
        <v>1925</v>
      </c>
      <c r="B67" s="3">
        <v>33.4</v>
      </c>
      <c r="C67" s="3">
        <v>13.5</v>
      </c>
      <c r="D67" s="3">
        <f t="shared" ref="D67:D130" si="1">B67-C67</f>
        <v>19.899999999999999</v>
      </c>
    </row>
    <row r="68" spans="1:4">
      <c r="A68" s="17">
        <v>1926</v>
      </c>
      <c r="B68" s="3">
        <v>33</v>
      </c>
      <c r="C68" s="3">
        <v>13.4</v>
      </c>
      <c r="D68" s="3">
        <f t="shared" si="1"/>
        <v>19.600000000000001</v>
      </c>
    </row>
    <row r="69" spans="1:4">
      <c r="A69" s="17">
        <v>1927</v>
      </c>
      <c r="B69" s="3">
        <v>32.5</v>
      </c>
      <c r="C69" s="3">
        <v>13.2</v>
      </c>
      <c r="D69" s="3">
        <f t="shared" si="1"/>
        <v>19.3</v>
      </c>
    </row>
    <row r="70" spans="1:4">
      <c r="A70" s="17">
        <v>1928</v>
      </c>
      <c r="B70" s="3">
        <v>31.9</v>
      </c>
      <c r="C70" s="3">
        <v>12.9</v>
      </c>
      <c r="D70" s="3">
        <f t="shared" si="1"/>
        <v>19</v>
      </c>
    </row>
    <row r="71" spans="1:4">
      <c r="A71" s="17">
        <v>1929</v>
      </c>
      <c r="B71" s="3">
        <v>31.2</v>
      </c>
      <c r="C71" s="3">
        <v>12.5</v>
      </c>
      <c r="D71" s="3">
        <f t="shared" si="1"/>
        <v>18.7</v>
      </c>
    </row>
    <row r="72" spans="1:4">
      <c r="A72" s="17">
        <v>1930</v>
      </c>
      <c r="B72" s="3">
        <v>30.5</v>
      </c>
      <c r="C72" s="3">
        <v>12</v>
      </c>
      <c r="D72" s="3">
        <f t="shared" si="1"/>
        <v>18.5</v>
      </c>
    </row>
    <row r="73" spans="1:4">
      <c r="A73" s="17">
        <v>1931</v>
      </c>
      <c r="B73" s="3">
        <v>29.7</v>
      </c>
      <c r="C73" s="3">
        <v>11.7</v>
      </c>
      <c r="D73" s="3">
        <f t="shared" si="1"/>
        <v>18</v>
      </c>
    </row>
    <row r="74" spans="1:4">
      <c r="A74" s="17">
        <v>1932</v>
      </c>
      <c r="B74" s="3">
        <v>28.9</v>
      </c>
      <c r="C74" s="3">
        <v>11.5</v>
      </c>
      <c r="D74" s="3">
        <f t="shared" si="1"/>
        <v>17.399999999999999</v>
      </c>
    </row>
    <row r="75" spans="1:4">
      <c r="A75" s="17">
        <v>1933</v>
      </c>
      <c r="B75" s="3">
        <v>28.1</v>
      </c>
      <c r="C75" s="3">
        <v>11.4</v>
      </c>
      <c r="D75" s="3">
        <f t="shared" si="1"/>
        <v>16.700000000000003</v>
      </c>
    </row>
    <row r="76" spans="1:4">
      <c r="A76" s="17">
        <v>1934</v>
      </c>
      <c r="B76" s="3">
        <v>27.3</v>
      </c>
      <c r="C76" s="3">
        <v>11.5</v>
      </c>
      <c r="D76" s="3">
        <f t="shared" si="1"/>
        <v>15.8</v>
      </c>
    </row>
    <row r="77" spans="1:4">
      <c r="A77" s="17">
        <v>1935</v>
      </c>
      <c r="B77" s="3">
        <v>26.5</v>
      </c>
      <c r="C77" s="3">
        <v>11.7</v>
      </c>
      <c r="D77" s="3">
        <f t="shared" si="1"/>
        <v>14.8</v>
      </c>
    </row>
    <row r="78" spans="1:4">
      <c r="A78" s="17">
        <v>1936</v>
      </c>
      <c r="B78" s="3">
        <v>25.9</v>
      </c>
      <c r="C78" s="3">
        <v>11.7</v>
      </c>
      <c r="D78" s="3">
        <f t="shared" si="1"/>
        <v>14.2</v>
      </c>
    </row>
    <row r="79" spans="1:4">
      <c r="A79" s="17">
        <v>1937</v>
      </c>
      <c r="B79" s="3">
        <v>25.5</v>
      </c>
      <c r="C79" s="3">
        <v>11.7</v>
      </c>
      <c r="D79" s="3">
        <f t="shared" si="1"/>
        <v>13.8</v>
      </c>
    </row>
    <row r="80" spans="1:4">
      <c r="A80" s="17">
        <v>1938</v>
      </c>
      <c r="B80" s="3">
        <v>25.3</v>
      </c>
      <c r="C80" s="3">
        <v>11.6</v>
      </c>
      <c r="D80" s="3">
        <f t="shared" si="1"/>
        <v>13.700000000000001</v>
      </c>
    </row>
    <row r="81" spans="1:4">
      <c r="A81" s="17">
        <v>1939</v>
      </c>
      <c r="B81" s="3">
        <v>25.4</v>
      </c>
      <c r="C81" s="3">
        <v>11.3</v>
      </c>
      <c r="D81" s="3">
        <f t="shared" si="1"/>
        <v>14.099999999999998</v>
      </c>
    </row>
    <row r="82" spans="1:4">
      <c r="A82" s="17">
        <v>1940</v>
      </c>
      <c r="B82" s="3">
        <v>25.6</v>
      </c>
      <c r="C82" s="3">
        <v>10.9</v>
      </c>
      <c r="D82" s="3">
        <f t="shared" si="1"/>
        <v>14.700000000000001</v>
      </c>
    </row>
    <row r="83" spans="1:4">
      <c r="A83" s="17">
        <v>1941</v>
      </c>
      <c r="B83" s="3">
        <v>25.8</v>
      </c>
      <c r="C83" s="3">
        <v>10.6</v>
      </c>
      <c r="D83" s="3">
        <f t="shared" si="1"/>
        <v>15.200000000000001</v>
      </c>
    </row>
    <row r="84" spans="1:4">
      <c r="A84" s="17">
        <v>1942</v>
      </c>
      <c r="B84" s="3">
        <v>25.8</v>
      </c>
      <c r="C84" s="3">
        <v>10.4</v>
      </c>
      <c r="D84" s="3">
        <f t="shared" si="1"/>
        <v>15.4</v>
      </c>
    </row>
    <row r="85" spans="1:4">
      <c r="A85" s="17">
        <v>1943</v>
      </c>
      <c r="B85" s="3">
        <v>25.7</v>
      </c>
      <c r="C85" s="3">
        <v>10.1</v>
      </c>
      <c r="D85" s="3">
        <f t="shared" si="1"/>
        <v>15.6</v>
      </c>
    </row>
    <row r="86" spans="1:4">
      <c r="A86" s="17">
        <v>1944</v>
      </c>
      <c r="B86" s="3">
        <v>25.6</v>
      </c>
      <c r="C86" s="3">
        <v>10</v>
      </c>
      <c r="D86" s="3">
        <f t="shared" si="1"/>
        <v>15.600000000000001</v>
      </c>
    </row>
    <row r="87" spans="1:4">
      <c r="A87" s="17">
        <v>1945</v>
      </c>
      <c r="B87" s="3">
        <v>25.3</v>
      </c>
      <c r="C87" s="3">
        <v>9.9</v>
      </c>
      <c r="D87" s="3">
        <f t="shared" si="1"/>
        <v>15.4</v>
      </c>
    </row>
    <row r="88" spans="1:4">
      <c r="A88" s="17">
        <v>1946</v>
      </c>
      <c r="B88" s="3">
        <v>25.2</v>
      </c>
      <c r="C88" s="3">
        <v>9.8000000000000007</v>
      </c>
      <c r="D88" s="3">
        <f t="shared" si="1"/>
        <v>15.399999999999999</v>
      </c>
    </row>
    <row r="89" spans="1:4">
      <c r="A89" s="17">
        <v>1947</v>
      </c>
      <c r="B89" s="3">
        <v>25.1</v>
      </c>
      <c r="C89" s="3">
        <v>9.6</v>
      </c>
      <c r="D89" s="3">
        <f t="shared" si="1"/>
        <v>15.500000000000002</v>
      </c>
    </row>
    <row r="90" spans="1:4">
      <c r="A90" s="17">
        <v>1948</v>
      </c>
      <c r="B90" s="3">
        <v>25.1</v>
      </c>
      <c r="C90" s="3">
        <v>9.5</v>
      </c>
      <c r="D90" s="3">
        <f t="shared" si="1"/>
        <v>15.600000000000001</v>
      </c>
    </row>
    <row r="91" spans="1:4">
      <c r="A91" s="17">
        <v>1949</v>
      </c>
      <c r="B91" s="3">
        <v>25.3</v>
      </c>
      <c r="C91" s="3">
        <v>9.3000000000000007</v>
      </c>
      <c r="D91" s="3">
        <f t="shared" si="1"/>
        <v>16</v>
      </c>
    </row>
    <row r="92" spans="1:4">
      <c r="A92" s="17">
        <v>1950</v>
      </c>
      <c r="B92" s="3">
        <v>25.5</v>
      </c>
      <c r="C92" s="3">
        <v>9.1</v>
      </c>
      <c r="D92" s="3">
        <f t="shared" si="1"/>
        <v>16.399999999999999</v>
      </c>
    </row>
    <row r="93" spans="1:4">
      <c r="A93" s="17">
        <v>1951</v>
      </c>
      <c r="B93" s="3">
        <v>25.6</v>
      </c>
      <c r="C93" s="3">
        <v>9</v>
      </c>
      <c r="D93" s="3">
        <f t="shared" si="1"/>
        <v>16.600000000000001</v>
      </c>
    </row>
    <row r="94" spans="1:4">
      <c r="A94" s="17">
        <v>1952</v>
      </c>
      <c r="B94" s="3">
        <v>25.6</v>
      </c>
      <c r="C94" s="3">
        <v>8.9</v>
      </c>
      <c r="D94" s="3">
        <f t="shared" si="1"/>
        <v>16.700000000000003</v>
      </c>
    </row>
    <row r="95" spans="1:4">
      <c r="A95" s="17">
        <v>1953</v>
      </c>
      <c r="B95" s="3">
        <v>25.4</v>
      </c>
      <c r="C95" s="3">
        <v>8.8000000000000007</v>
      </c>
      <c r="D95" s="3">
        <f t="shared" si="1"/>
        <v>16.599999999999998</v>
      </c>
    </row>
    <row r="96" spans="1:4">
      <c r="A96" s="17">
        <v>1954</v>
      </c>
      <c r="B96" s="3">
        <v>25.1</v>
      </c>
      <c r="C96" s="3">
        <v>8.6999999999999993</v>
      </c>
      <c r="D96" s="3">
        <f t="shared" si="1"/>
        <v>16.400000000000002</v>
      </c>
    </row>
    <row r="97" spans="1:4">
      <c r="A97" s="17">
        <v>1955</v>
      </c>
      <c r="B97" s="3">
        <v>24.9</v>
      </c>
      <c r="C97" s="3">
        <v>8.9</v>
      </c>
      <c r="D97" s="3">
        <f t="shared" si="1"/>
        <v>15.999999999999998</v>
      </c>
    </row>
    <row r="98" spans="1:4">
      <c r="A98" s="17">
        <v>1956</v>
      </c>
      <c r="B98" s="3">
        <v>24.8</v>
      </c>
      <c r="C98" s="3">
        <v>8.6999999999999993</v>
      </c>
      <c r="D98" s="3">
        <f t="shared" si="1"/>
        <v>16.100000000000001</v>
      </c>
    </row>
    <row r="99" spans="1:4">
      <c r="A99" s="17">
        <v>1957</v>
      </c>
      <c r="B99" s="3">
        <v>24.6</v>
      </c>
      <c r="C99" s="3">
        <v>8.9</v>
      </c>
      <c r="D99" s="3">
        <f t="shared" si="1"/>
        <v>15.700000000000001</v>
      </c>
    </row>
    <row r="100" spans="1:4">
      <c r="A100" s="17">
        <v>1958</v>
      </c>
      <c r="B100" s="3">
        <v>24.2</v>
      </c>
      <c r="C100" s="3">
        <v>8.4</v>
      </c>
      <c r="D100" s="3">
        <f t="shared" si="1"/>
        <v>15.799999999999999</v>
      </c>
    </row>
    <row r="101" spans="1:4">
      <c r="A101" s="17">
        <v>1959</v>
      </c>
      <c r="B101" s="3">
        <v>24.4</v>
      </c>
      <c r="C101" s="3">
        <v>8.6</v>
      </c>
      <c r="D101" s="3">
        <f t="shared" si="1"/>
        <v>15.799999999999999</v>
      </c>
    </row>
    <row r="102" spans="1:4">
      <c r="A102" s="17">
        <v>1960</v>
      </c>
      <c r="B102" s="3">
        <v>24.2</v>
      </c>
      <c r="C102" s="3">
        <v>8.6999999999999993</v>
      </c>
      <c r="D102" s="3">
        <f t="shared" si="1"/>
        <v>15.5</v>
      </c>
    </row>
    <row r="103" spans="1:4">
      <c r="A103" s="17">
        <v>1961</v>
      </c>
      <c r="B103" s="3">
        <v>23.9</v>
      </c>
      <c r="C103" s="3">
        <v>8.5</v>
      </c>
      <c r="D103" s="3">
        <f t="shared" si="1"/>
        <v>15.399999999999999</v>
      </c>
    </row>
    <row r="104" spans="1:4">
      <c r="A104" s="17">
        <v>1962</v>
      </c>
      <c r="B104" s="3">
        <v>23.8</v>
      </c>
      <c r="C104" s="3">
        <v>8.6999999999999993</v>
      </c>
      <c r="D104" s="3">
        <f t="shared" si="1"/>
        <v>15.100000000000001</v>
      </c>
    </row>
    <row r="105" spans="1:4">
      <c r="A105" s="17">
        <v>1963</v>
      </c>
      <c r="B105" s="3">
        <v>23.5</v>
      </c>
      <c r="C105" s="3">
        <v>8.6999999999999993</v>
      </c>
      <c r="D105" s="3">
        <f t="shared" si="1"/>
        <v>14.8</v>
      </c>
    </row>
    <row r="106" spans="1:4">
      <c r="A106" s="17">
        <v>1964</v>
      </c>
      <c r="B106" s="3">
        <v>23.2</v>
      </c>
      <c r="C106" s="3">
        <v>8.9</v>
      </c>
      <c r="D106" s="3">
        <f t="shared" si="1"/>
        <v>14.299999999999999</v>
      </c>
    </row>
    <row r="107" spans="1:4">
      <c r="A107" s="17">
        <v>1965</v>
      </c>
      <c r="B107" s="3">
        <v>22.6</v>
      </c>
      <c r="C107" s="3">
        <v>8.8000000000000007</v>
      </c>
      <c r="D107" s="3">
        <f t="shared" si="1"/>
        <v>13.8</v>
      </c>
    </row>
    <row r="108" spans="1:4">
      <c r="A108" s="17">
        <v>1966</v>
      </c>
      <c r="B108" s="3">
        <v>22.3</v>
      </c>
      <c r="C108" s="3">
        <v>8.8000000000000007</v>
      </c>
      <c r="D108" s="3">
        <f t="shared" si="1"/>
        <v>13.5</v>
      </c>
    </row>
    <row r="109" spans="1:4">
      <c r="A109" s="17">
        <v>1967</v>
      </c>
      <c r="B109" s="3">
        <v>22.4</v>
      </c>
      <c r="C109" s="3">
        <v>8.9</v>
      </c>
      <c r="D109" s="3">
        <f t="shared" si="1"/>
        <v>13.499999999999998</v>
      </c>
    </row>
    <row r="110" spans="1:4">
      <c r="A110" s="17">
        <v>1968</v>
      </c>
      <c r="B110" s="3">
        <v>22.7</v>
      </c>
      <c r="C110" s="3">
        <v>9.1999999999999993</v>
      </c>
      <c r="D110" s="3">
        <f t="shared" si="1"/>
        <v>13.5</v>
      </c>
    </row>
    <row r="111" spans="1:4">
      <c r="A111" s="17">
        <v>1969</v>
      </c>
      <c r="B111" s="3">
        <v>23</v>
      </c>
      <c r="C111" s="3">
        <v>9.5</v>
      </c>
      <c r="D111" s="3">
        <f t="shared" si="1"/>
        <v>13.5</v>
      </c>
    </row>
    <row r="112" spans="1:4">
      <c r="A112" s="17">
        <v>1970</v>
      </c>
      <c r="B112" s="3">
        <v>23.4</v>
      </c>
      <c r="C112" s="3">
        <v>9.1999999999999993</v>
      </c>
      <c r="D112" s="3">
        <f t="shared" si="1"/>
        <v>14.2</v>
      </c>
    </row>
    <row r="113" spans="1:4">
      <c r="A113" s="17">
        <v>1971</v>
      </c>
      <c r="B113" s="3">
        <v>23.6</v>
      </c>
      <c r="C113" s="3">
        <v>9.4</v>
      </c>
      <c r="D113" s="3">
        <f t="shared" si="1"/>
        <v>14.200000000000001</v>
      </c>
    </row>
    <row r="114" spans="1:4">
      <c r="A114" s="17">
        <v>1972</v>
      </c>
      <c r="B114" s="3">
        <v>23.8</v>
      </c>
      <c r="C114" s="3">
        <v>9.3000000000000007</v>
      </c>
      <c r="D114" s="3">
        <f t="shared" si="1"/>
        <v>14.5</v>
      </c>
    </row>
    <row r="115" spans="1:4">
      <c r="A115" s="17">
        <v>1973</v>
      </c>
      <c r="B115" s="3">
        <v>24.1</v>
      </c>
      <c r="C115" s="3">
        <v>9.3000000000000007</v>
      </c>
      <c r="D115" s="3">
        <f t="shared" si="1"/>
        <v>14.8</v>
      </c>
    </row>
    <row r="116" spans="1:4">
      <c r="A116" s="17">
        <v>1974</v>
      </c>
      <c r="B116" s="3">
        <v>24.5</v>
      </c>
      <c r="C116" s="3">
        <v>9.3000000000000007</v>
      </c>
      <c r="D116" s="3">
        <f t="shared" si="1"/>
        <v>15.2</v>
      </c>
    </row>
    <row r="117" spans="1:4">
      <c r="A117" s="17">
        <v>1975</v>
      </c>
      <c r="B117" s="3">
        <v>24.9</v>
      </c>
      <c r="C117" s="3">
        <v>9.1</v>
      </c>
      <c r="D117" s="3">
        <f t="shared" si="1"/>
        <v>15.799999999999999</v>
      </c>
    </row>
    <row r="118" spans="1:4">
      <c r="A118" s="17">
        <v>1976</v>
      </c>
      <c r="B118" s="3">
        <v>25.2</v>
      </c>
      <c r="C118" s="3">
        <v>9.1999999999999993</v>
      </c>
      <c r="D118" s="3">
        <f t="shared" si="1"/>
        <v>16</v>
      </c>
    </row>
    <row r="119" spans="1:4">
      <c r="A119" s="17">
        <v>1977</v>
      </c>
      <c r="B119" s="3">
        <v>25.5</v>
      </c>
      <c r="C119" s="3">
        <v>8.9</v>
      </c>
      <c r="D119" s="3">
        <f t="shared" si="1"/>
        <v>16.600000000000001</v>
      </c>
    </row>
    <row r="120" spans="1:4">
      <c r="A120" s="17">
        <v>1978</v>
      </c>
      <c r="B120" s="3">
        <v>25.4</v>
      </c>
      <c r="C120" s="3">
        <v>8.9</v>
      </c>
      <c r="D120" s="3">
        <f t="shared" si="1"/>
        <v>16.5</v>
      </c>
    </row>
    <row r="121" spans="1:4">
      <c r="A121" s="17">
        <v>1979</v>
      </c>
      <c r="B121" s="3">
        <v>25.1</v>
      </c>
      <c r="C121" s="3">
        <v>8.8000000000000007</v>
      </c>
      <c r="D121" s="3">
        <f t="shared" si="1"/>
        <v>16.3</v>
      </c>
    </row>
    <row r="122" spans="1:4">
      <c r="A122" s="17">
        <v>1980</v>
      </c>
      <c r="B122" s="3">
        <v>24.7</v>
      </c>
      <c r="C122" s="3">
        <v>8.9</v>
      </c>
      <c r="D122" s="3">
        <f t="shared" si="1"/>
        <v>15.799999999999999</v>
      </c>
    </row>
    <row r="123" spans="1:4">
      <c r="A123" s="17">
        <v>1981</v>
      </c>
      <c r="B123" s="3">
        <v>24.3</v>
      </c>
      <c r="C123" s="3">
        <v>8.6999999999999993</v>
      </c>
      <c r="D123" s="3">
        <f t="shared" si="1"/>
        <v>15.600000000000001</v>
      </c>
    </row>
    <row r="124" spans="1:4">
      <c r="A124" s="17">
        <v>1982</v>
      </c>
      <c r="B124" s="3">
        <v>23.8</v>
      </c>
      <c r="C124" s="3">
        <v>8.8000000000000007</v>
      </c>
      <c r="D124" s="3">
        <f t="shared" si="1"/>
        <v>15</v>
      </c>
    </row>
    <row r="125" spans="1:4">
      <c r="A125" s="17">
        <v>1983</v>
      </c>
      <c r="B125" s="3">
        <v>23.3</v>
      </c>
      <c r="C125" s="3">
        <v>8.8000000000000007</v>
      </c>
      <c r="D125" s="3">
        <f t="shared" si="1"/>
        <v>14.5</v>
      </c>
    </row>
    <row r="126" spans="1:4">
      <c r="A126" s="17">
        <v>1984</v>
      </c>
      <c r="B126" s="3">
        <v>23</v>
      </c>
      <c r="C126" s="3">
        <v>8.8000000000000007</v>
      </c>
      <c r="D126" s="3">
        <f t="shared" si="1"/>
        <v>14.2</v>
      </c>
    </row>
    <row r="127" spans="1:4">
      <c r="A127" s="17">
        <v>1985</v>
      </c>
      <c r="B127" s="3">
        <v>22.5</v>
      </c>
      <c r="C127" s="3">
        <v>8.4</v>
      </c>
      <c r="D127" s="3">
        <f t="shared" si="1"/>
        <v>14.1</v>
      </c>
    </row>
    <row r="128" spans="1:4">
      <c r="A128" s="17">
        <v>1986</v>
      </c>
      <c r="B128" s="3">
        <v>22.4</v>
      </c>
      <c r="C128" s="3">
        <v>8.1999999999999993</v>
      </c>
      <c r="D128" s="3">
        <f t="shared" si="1"/>
        <v>14.2</v>
      </c>
    </row>
    <row r="129" spans="1:4">
      <c r="A129" s="17">
        <v>1987</v>
      </c>
      <c r="B129" s="3">
        <v>22.2</v>
      </c>
      <c r="C129" s="3">
        <v>8</v>
      </c>
      <c r="D129" s="3">
        <f t="shared" si="1"/>
        <v>14.2</v>
      </c>
    </row>
    <row r="130" spans="1:4">
      <c r="A130" s="17">
        <v>1988</v>
      </c>
      <c r="B130" s="3">
        <v>22.2</v>
      </c>
      <c r="C130" s="3">
        <v>7.9</v>
      </c>
      <c r="D130" s="3">
        <f t="shared" si="1"/>
        <v>14.299999999999999</v>
      </c>
    </row>
    <row r="131" spans="1:4">
      <c r="A131" s="17">
        <v>1989</v>
      </c>
      <c r="B131" s="3">
        <v>22</v>
      </c>
      <c r="C131" s="3">
        <v>7.7</v>
      </c>
      <c r="D131" s="3">
        <f t="shared" ref="D131:D165" si="2">B131-C131</f>
        <v>14.3</v>
      </c>
    </row>
    <row r="132" spans="1:4">
      <c r="A132" s="17">
        <v>1990</v>
      </c>
      <c r="B132" s="3">
        <v>22.1</v>
      </c>
      <c r="C132" s="3">
        <v>7.8</v>
      </c>
      <c r="D132" s="3">
        <f t="shared" si="2"/>
        <v>14.3</v>
      </c>
    </row>
    <row r="133" spans="1:4">
      <c r="A133" s="17">
        <v>1991</v>
      </c>
      <c r="B133" s="3">
        <v>21.9</v>
      </c>
      <c r="C133" s="3">
        <v>7.6</v>
      </c>
      <c r="D133" s="3">
        <f t="shared" si="2"/>
        <v>14.299999999999999</v>
      </c>
    </row>
    <row r="134" spans="1:4">
      <c r="A134" s="17">
        <v>1992</v>
      </c>
      <c r="B134" s="3">
        <v>21.7</v>
      </c>
      <c r="C134" s="3">
        <v>7.7</v>
      </c>
      <c r="D134" s="3">
        <f t="shared" si="2"/>
        <v>14</v>
      </c>
    </row>
    <row r="135" spans="1:4">
      <c r="A135" s="17">
        <v>1993</v>
      </c>
      <c r="B135" s="3">
        <v>21.6</v>
      </c>
      <c r="C135" s="3">
        <v>7.7</v>
      </c>
      <c r="D135" s="3">
        <f t="shared" si="2"/>
        <v>13.900000000000002</v>
      </c>
    </row>
    <row r="136" spans="1:4">
      <c r="A136" s="17">
        <v>1994</v>
      </c>
      <c r="B136" s="3">
        <v>21.4</v>
      </c>
      <c r="C136" s="3">
        <v>7.5</v>
      </c>
      <c r="D136" s="3">
        <f t="shared" si="2"/>
        <v>13.899999999999999</v>
      </c>
    </row>
    <row r="137" spans="1:4">
      <c r="A137" s="17">
        <v>1995</v>
      </c>
      <c r="B137" s="3">
        <v>21</v>
      </c>
      <c r="C137" s="3">
        <v>7.6</v>
      </c>
      <c r="D137" s="3">
        <f t="shared" si="2"/>
        <v>13.4</v>
      </c>
    </row>
    <row r="138" spans="1:4">
      <c r="A138" s="17">
        <v>1996</v>
      </c>
      <c r="B138" s="3">
        <v>20.399999999999999</v>
      </c>
      <c r="C138" s="3">
        <v>7.5</v>
      </c>
      <c r="D138" s="3">
        <f t="shared" si="2"/>
        <v>12.899999999999999</v>
      </c>
    </row>
    <row r="139" spans="1:4">
      <c r="A139" s="17">
        <v>1997</v>
      </c>
      <c r="B139" s="3">
        <v>20</v>
      </c>
      <c r="C139" s="3">
        <v>7.4</v>
      </c>
      <c r="D139" s="3">
        <f t="shared" si="2"/>
        <v>12.6</v>
      </c>
    </row>
    <row r="140" spans="1:4">
      <c r="A140" s="17">
        <v>1998</v>
      </c>
      <c r="B140" s="3">
        <v>19.7</v>
      </c>
      <c r="C140" s="3">
        <v>7.6</v>
      </c>
      <c r="D140" s="3">
        <f t="shared" si="2"/>
        <v>12.1</v>
      </c>
    </row>
    <row r="141" spans="1:4">
      <c r="A141" s="17">
        <v>1999</v>
      </c>
      <c r="B141" s="3">
        <v>19.600000000000001</v>
      </c>
      <c r="C141" s="3">
        <v>7.6</v>
      </c>
      <c r="D141" s="3">
        <f t="shared" si="2"/>
        <v>12.000000000000002</v>
      </c>
    </row>
    <row r="142" spans="1:4">
      <c r="A142" s="17">
        <v>2000</v>
      </c>
      <c r="B142" s="3">
        <v>19.3</v>
      </c>
      <c r="C142" s="3">
        <v>7.6</v>
      </c>
      <c r="D142" s="3">
        <f t="shared" si="2"/>
        <v>11.700000000000001</v>
      </c>
    </row>
    <row r="143" spans="1:4">
      <c r="A143" s="17">
        <v>2001</v>
      </c>
      <c r="B143" s="3">
        <v>18.899999999999999</v>
      </c>
      <c r="C143" s="3">
        <v>7.5</v>
      </c>
      <c r="D143" s="3">
        <f t="shared" si="2"/>
        <v>11.399999999999999</v>
      </c>
    </row>
    <row r="144" spans="1:4">
      <c r="A144" s="17">
        <v>2002</v>
      </c>
      <c r="B144" s="3">
        <v>18.7</v>
      </c>
      <c r="C144" s="3">
        <v>7.5</v>
      </c>
      <c r="D144" s="3">
        <f t="shared" si="2"/>
        <v>11.2</v>
      </c>
    </row>
    <row r="145" spans="1:4">
      <c r="A145" s="17">
        <v>2003</v>
      </c>
      <c r="B145" s="3">
        <v>18.399999999999999</v>
      </c>
      <c r="C145" s="3">
        <v>7.7</v>
      </c>
      <c r="D145" s="3">
        <f t="shared" si="2"/>
        <v>10.7</v>
      </c>
    </row>
    <row r="146" spans="1:4">
      <c r="A146" s="17">
        <v>2004</v>
      </c>
      <c r="B146" s="3">
        <v>18.3</v>
      </c>
      <c r="C146" s="3">
        <v>7.5</v>
      </c>
      <c r="D146" s="3">
        <f t="shared" si="2"/>
        <v>10.8</v>
      </c>
    </row>
    <row r="147" spans="1:4">
      <c r="A147" s="17">
        <v>2005</v>
      </c>
      <c r="B147" s="3">
        <v>18.3</v>
      </c>
      <c r="C147" s="3">
        <v>7.4</v>
      </c>
      <c r="D147" s="3">
        <f t="shared" si="2"/>
        <v>10.9</v>
      </c>
    </row>
    <row r="148" spans="1:4">
      <c r="A148" s="17">
        <v>2006</v>
      </c>
      <c r="B148" s="3">
        <v>18.2</v>
      </c>
      <c r="C148" s="3">
        <v>7.4</v>
      </c>
      <c r="D148" s="3">
        <f t="shared" si="2"/>
        <v>10.799999999999999</v>
      </c>
    </row>
    <row r="149" spans="1:4">
      <c r="A149" s="17">
        <v>2007</v>
      </c>
      <c r="B149" s="3">
        <v>18</v>
      </c>
      <c r="C149" s="3">
        <v>7.9</v>
      </c>
      <c r="D149" s="3">
        <f t="shared" si="2"/>
        <v>10.1</v>
      </c>
    </row>
    <row r="150" spans="1:4">
      <c r="A150" s="17">
        <v>2008</v>
      </c>
      <c r="B150" s="3">
        <v>18.5</v>
      </c>
      <c r="C150" s="3">
        <v>7.5</v>
      </c>
      <c r="D150" s="3">
        <f t="shared" si="2"/>
        <v>11</v>
      </c>
    </row>
    <row r="151" spans="1:4">
      <c r="A151" s="17">
        <v>2009</v>
      </c>
      <c r="B151" s="3">
        <v>18.2</v>
      </c>
      <c r="C151" s="3">
        <v>7.5</v>
      </c>
      <c r="D151" s="3">
        <f t="shared" si="2"/>
        <v>10.7</v>
      </c>
    </row>
    <row r="152" spans="1:4">
      <c r="A152" s="17">
        <v>2010</v>
      </c>
      <c r="B152" s="3">
        <v>18.3</v>
      </c>
      <c r="C152" s="3">
        <v>7.6</v>
      </c>
      <c r="D152" s="3">
        <f t="shared" si="2"/>
        <v>10.700000000000001</v>
      </c>
    </row>
    <row r="153" spans="1:4">
      <c r="A153" s="17">
        <v>2011</v>
      </c>
      <c r="B153" s="3">
        <v>18.2</v>
      </c>
      <c r="C153" s="3">
        <v>7.4</v>
      </c>
      <c r="D153" s="3">
        <f t="shared" si="2"/>
        <v>10.799999999999999</v>
      </c>
    </row>
    <row r="154" spans="1:4">
      <c r="A154" s="17">
        <v>2012</v>
      </c>
      <c r="B154" s="3">
        <v>17.5</v>
      </c>
      <c r="C154" s="3">
        <v>7.7</v>
      </c>
      <c r="D154" s="3">
        <f t="shared" si="2"/>
        <v>9.8000000000000007</v>
      </c>
    </row>
    <row r="155" spans="1:4">
      <c r="A155" s="17">
        <v>2013</v>
      </c>
      <c r="B155" s="3">
        <v>17.7</v>
      </c>
      <c r="C155" s="3">
        <v>7.8</v>
      </c>
      <c r="D155" s="3">
        <f t="shared" si="2"/>
        <v>9.8999999999999986</v>
      </c>
    </row>
    <row r="156" spans="1:4">
      <c r="A156" s="17">
        <v>2014</v>
      </c>
      <c r="B156" s="3">
        <v>18</v>
      </c>
      <c r="C156" s="3">
        <v>7.5</v>
      </c>
      <c r="D156" s="3">
        <f t="shared" si="2"/>
        <v>10.5</v>
      </c>
    </row>
    <row r="157" spans="1:4">
      <c r="A157" s="17">
        <v>2015</v>
      </c>
      <c r="B157" s="3">
        <v>17.7</v>
      </c>
      <c r="C157" s="3">
        <v>7.4</v>
      </c>
      <c r="D157" s="3">
        <f t="shared" si="2"/>
        <v>10.299999999999999</v>
      </c>
    </row>
    <row r="158" spans="1:4">
      <c r="A158" s="17">
        <v>2016</v>
      </c>
      <c r="B158" s="3">
        <v>16.8</v>
      </c>
      <c r="C158" s="3">
        <v>7.9</v>
      </c>
      <c r="D158" s="3">
        <f t="shared" si="2"/>
        <v>8.9</v>
      </c>
    </row>
    <row r="159" spans="1:4">
      <c r="A159" s="17">
        <v>2017</v>
      </c>
      <c r="B159" s="3">
        <v>16.2</v>
      </c>
      <c r="C159" s="3">
        <v>7.7</v>
      </c>
      <c r="D159" s="3">
        <f t="shared" si="2"/>
        <v>8.5</v>
      </c>
    </row>
    <row r="160" spans="1:4">
      <c r="A160" s="17">
        <v>2018</v>
      </c>
      <c r="B160" s="3">
        <v>15.3</v>
      </c>
      <c r="C160" s="3">
        <v>7.6</v>
      </c>
      <c r="D160" s="3">
        <f t="shared" si="2"/>
        <v>7.7000000000000011</v>
      </c>
    </row>
    <row r="161" spans="1:4">
      <c r="A161" s="17">
        <v>2019</v>
      </c>
      <c r="B161" s="3">
        <v>13.9</v>
      </c>
      <c r="C161" s="3">
        <v>7.7</v>
      </c>
      <c r="D161" s="3">
        <f t="shared" si="2"/>
        <v>6.2</v>
      </c>
    </row>
    <row r="162" spans="1:4">
      <c r="A162" s="17">
        <v>2020</v>
      </c>
      <c r="B162" s="3">
        <v>11.8</v>
      </c>
      <c r="C162" s="3">
        <v>8.5</v>
      </c>
      <c r="D162" s="3">
        <f t="shared" si="2"/>
        <v>3.3000000000000007</v>
      </c>
    </row>
    <row r="163" spans="1:4">
      <c r="A163" s="17">
        <v>2021</v>
      </c>
      <c r="B163" s="3">
        <v>11.7</v>
      </c>
      <c r="C163" s="3">
        <v>9.6999999999999993</v>
      </c>
      <c r="D163" s="3">
        <f t="shared" si="2"/>
        <v>2</v>
      </c>
    </row>
    <row r="164" spans="1:4">
      <c r="A164" s="17">
        <v>2022</v>
      </c>
      <c r="B164" s="3">
        <v>10.9</v>
      </c>
      <c r="C164" s="3">
        <v>8.8000000000000007</v>
      </c>
      <c r="D164" s="3">
        <f t="shared" si="2"/>
        <v>2.0999999999999996</v>
      </c>
    </row>
    <row r="165" spans="1:4">
      <c r="A165" s="17">
        <v>2023</v>
      </c>
      <c r="B165" s="3">
        <v>11.1</v>
      </c>
      <c r="C165" s="3">
        <v>7.7</v>
      </c>
      <c r="D165" s="3">
        <f t="shared" si="2"/>
        <v>3.3999999999999995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2E11-662A-48A4-B0A3-F506AC188C32}">
  <dimension ref="B1:E145"/>
  <sheetViews>
    <sheetView topLeftCell="B1" workbookViewId="0">
      <selection activeCell="AD32" sqref="AD32"/>
    </sheetView>
  </sheetViews>
  <sheetFormatPr defaultRowHeight="15"/>
  <cols>
    <col min="2" max="2" width="5" bestFit="1" customWidth="1"/>
    <col min="3" max="3" width="13.85546875" bestFit="1" customWidth="1"/>
    <col min="4" max="4" width="11.5703125" bestFit="1" customWidth="1"/>
    <col min="5" max="5" width="4.5703125" bestFit="1" customWidth="1"/>
  </cols>
  <sheetData>
    <row r="1" spans="2:5">
      <c r="B1" s="13" t="s">
        <v>73</v>
      </c>
      <c r="C1" s="13" t="s">
        <v>89</v>
      </c>
      <c r="D1" s="13" t="s">
        <v>90</v>
      </c>
      <c r="E1" s="13" t="s">
        <v>88</v>
      </c>
    </row>
    <row r="2" spans="2:5">
      <c r="B2" s="17">
        <v>1880</v>
      </c>
      <c r="C2" s="3">
        <v>48.2</v>
      </c>
      <c r="D2" s="3">
        <v>25.2</v>
      </c>
      <c r="E2" s="3">
        <f>C2-D2</f>
        <v>23.000000000000004</v>
      </c>
    </row>
    <row r="3" spans="2:5">
      <c r="B3" s="17">
        <v>1881</v>
      </c>
      <c r="C3" s="3">
        <v>48.2</v>
      </c>
      <c r="D3" s="3">
        <v>25.1</v>
      </c>
      <c r="E3" s="3">
        <f t="shared" ref="E3:E66" si="0">C3-D3</f>
        <v>23.1</v>
      </c>
    </row>
    <row r="4" spans="2:5">
      <c r="B4" s="17">
        <v>1882</v>
      </c>
      <c r="C4" s="3">
        <v>48.1</v>
      </c>
      <c r="D4" s="3">
        <v>25</v>
      </c>
      <c r="E4" s="3">
        <f t="shared" si="0"/>
        <v>23.1</v>
      </c>
    </row>
    <row r="5" spans="2:5">
      <c r="B5" s="17">
        <v>1883</v>
      </c>
      <c r="C5" s="3">
        <v>48.1</v>
      </c>
      <c r="D5" s="3">
        <v>24.9</v>
      </c>
      <c r="E5" s="3">
        <f t="shared" si="0"/>
        <v>23.200000000000003</v>
      </c>
    </row>
    <row r="6" spans="2:5">
      <c r="B6" s="17">
        <v>1884</v>
      </c>
      <c r="C6" s="3">
        <v>48</v>
      </c>
      <c r="D6" s="3">
        <v>24.8</v>
      </c>
      <c r="E6" s="3">
        <f t="shared" si="0"/>
        <v>23.2</v>
      </c>
    </row>
    <row r="7" spans="2:5">
      <c r="B7" s="17">
        <v>1885</v>
      </c>
      <c r="C7" s="3">
        <v>47.9</v>
      </c>
      <c r="D7" s="3">
        <v>24.6</v>
      </c>
      <c r="E7" s="3">
        <f t="shared" si="0"/>
        <v>23.299999999999997</v>
      </c>
    </row>
    <row r="8" spans="2:5">
      <c r="B8" s="17">
        <v>1886</v>
      </c>
      <c r="C8" s="3">
        <v>47.8</v>
      </c>
      <c r="D8" s="3">
        <v>24.4</v>
      </c>
      <c r="E8" s="3">
        <f t="shared" si="0"/>
        <v>23.4</v>
      </c>
    </row>
    <row r="9" spans="2:5">
      <c r="B9" s="17">
        <v>1887</v>
      </c>
      <c r="C9" s="3">
        <v>47.7</v>
      </c>
      <c r="D9" s="3">
        <v>24.2</v>
      </c>
      <c r="E9" s="3">
        <f t="shared" si="0"/>
        <v>23.500000000000004</v>
      </c>
    </row>
    <row r="10" spans="2:5">
      <c r="B10" s="17">
        <v>1888</v>
      </c>
      <c r="C10" s="3">
        <v>47.6</v>
      </c>
      <c r="D10" s="3">
        <v>24</v>
      </c>
      <c r="E10" s="3">
        <f t="shared" si="0"/>
        <v>23.6</v>
      </c>
    </row>
    <row r="11" spans="2:5">
      <c r="B11" s="17">
        <v>1889</v>
      </c>
      <c r="C11" s="3">
        <v>47.5</v>
      </c>
      <c r="D11" s="3">
        <v>23.9</v>
      </c>
      <c r="E11" s="3">
        <f t="shared" si="0"/>
        <v>23.6</v>
      </c>
    </row>
    <row r="12" spans="2:5">
      <c r="B12" s="17">
        <v>1890</v>
      </c>
      <c r="C12" s="3">
        <v>47.5</v>
      </c>
      <c r="D12" s="3">
        <v>23.7</v>
      </c>
      <c r="E12" s="3">
        <f t="shared" si="0"/>
        <v>23.8</v>
      </c>
    </row>
    <row r="13" spans="2:5">
      <c r="B13" s="17">
        <v>1891</v>
      </c>
      <c r="C13" s="3">
        <v>47.4</v>
      </c>
      <c r="D13" s="3">
        <v>23.6</v>
      </c>
      <c r="E13" s="3">
        <f t="shared" si="0"/>
        <v>23.799999999999997</v>
      </c>
    </row>
    <row r="14" spans="2:5">
      <c r="B14" s="17">
        <v>1892</v>
      </c>
      <c r="C14" s="3">
        <v>47.2</v>
      </c>
      <c r="D14" s="3">
        <v>23.3</v>
      </c>
      <c r="E14" s="3">
        <f t="shared" si="0"/>
        <v>23.900000000000002</v>
      </c>
    </row>
    <row r="15" spans="2:5">
      <c r="B15" s="17">
        <v>1893</v>
      </c>
      <c r="C15" s="3">
        <v>47.1</v>
      </c>
      <c r="D15" s="3">
        <v>23.1</v>
      </c>
      <c r="E15" s="3">
        <f t="shared" si="0"/>
        <v>24</v>
      </c>
    </row>
    <row r="16" spans="2:5">
      <c r="B16" s="17">
        <v>1894</v>
      </c>
      <c r="C16" s="3">
        <v>46.9</v>
      </c>
      <c r="D16" s="3">
        <v>22.8</v>
      </c>
      <c r="E16" s="3">
        <f t="shared" si="0"/>
        <v>24.099999999999998</v>
      </c>
    </row>
    <row r="17" spans="2:5">
      <c r="B17" s="17">
        <v>1895</v>
      </c>
      <c r="C17" s="3">
        <v>46.7</v>
      </c>
      <c r="D17" s="3">
        <v>22.5</v>
      </c>
      <c r="E17" s="3">
        <f t="shared" si="0"/>
        <v>24.200000000000003</v>
      </c>
    </row>
    <row r="18" spans="2:5">
      <c r="B18" s="17">
        <v>1896</v>
      </c>
      <c r="C18" s="3">
        <v>46.4</v>
      </c>
      <c r="D18" s="3">
        <v>22.2</v>
      </c>
      <c r="E18" s="3">
        <f t="shared" si="0"/>
        <v>24.2</v>
      </c>
    </row>
    <row r="19" spans="2:5">
      <c r="B19" s="17">
        <v>1897</v>
      </c>
      <c r="C19" s="3">
        <v>46.1</v>
      </c>
      <c r="D19" s="3">
        <v>21.8</v>
      </c>
      <c r="E19" s="3">
        <f t="shared" si="0"/>
        <v>24.3</v>
      </c>
    </row>
    <row r="20" spans="2:5">
      <c r="B20" s="17">
        <v>1898</v>
      </c>
      <c r="C20" s="3">
        <v>45.8</v>
      </c>
      <c r="D20" s="3">
        <v>21.5</v>
      </c>
      <c r="E20" s="3">
        <f t="shared" si="0"/>
        <v>24.299999999999997</v>
      </c>
    </row>
    <row r="21" spans="2:5">
      <c r="B21" s="17">
        <v>1899</v>
      </c>
      <c r="C21" s="3">
        <v>45.5</v>
      </c>
      <c r="D21" s="3">
        <v>21.1</v>
      </c>
      <c r="E21" s="3">
        <f t="shared" si="0"/>
        <v>24.4</v>
      </c>
    </row>
    <row r="22" spans="2:5">
      <c r="B22" s="17">
        <v>1900</v>
      </c>
      <c r="C22" s="3">
        <v>45.1</v>
      </c>
      <c r="D22" s="3">
        <v>20.8</v>
      </c>
      <c r="E22" s="3">
        <f t="shared" si="0"/>
        <v>24.3</v>
      </c>
    </row>
    <row r="23" spans="2:5">
      <c r="B23" s="17">
        <v>1901</v>
      </c>
      <c r="C23" s="3">
        <v>44.7</v>
      </c>
      <c r="D23" s="3">
        <v>20.399999999999999</v>
      </c>
      <c r="E23" s="3">
        <f t="shared" si="0"/>
        <v>24.300000000000004</v>
      </c>
    </row>
    <row r="24" spans="2:5">
      <c r="B24" s="17">
        <v>1902</v>
      </c>
      <c r="C24" s="3">
        <v>44.3</v>
      </c>
      <c r="D24" s="3">
        <v>20</v>
      </c>
      <c r="E24" s="3">
        <f t="shared" si="0"/>
        <v>24.299999999999997</v>
      </c>
    </row>
    <row r="25" spans="2:5">
      <c r="B25" s="17">
        <v>1903</v>
      </c>
      <c r="C25" s="3">
        <v>43.9</v>
      </c>
      <c r="D25" s="3">
        <v>19.600000000000001</v>
      </c>
      <c r="E25" s="3">
        <f t="shared" si="0"/>
        <v>24.299999999999997</v>
      </c>
    </row>
    <row r="26" spans="2:5">
      <c r="B26" s="17">
        <v>1904</v>
      </c>
      <c r="C26" s="3">
        <v>43.5</v>
      </c>
      <c r="D26" s="3">
        <v>19.2</v>
      </c>
      <c r="E26" s="3">
        <f t="shared" si="0"/>
        <v>24.3</v>
      </c>
    </row>
    <row r="27" spans="2:5">
      <c r="B27" s="17">
        <v>1905</v>
      </c>
      <c r="C27" s="3">
        <v>43.1</v>
      </c>
      <c r="D27" s="3">
        <v>18.8</v>
      </c>
      <c r="E27" s="3">
        <f t="shared" si="0"/>
        <v>24.3</v>
      </c>
    </row>
    <row r="28" spans="2:5">
      <c r="B28" s="17">
        <v>1906</v>
      </c>
      <c r="C28" s="3">
        <v>42.7</v>
      </c>
      <c r="D28" s="3">
        <v>18.3</v>
      </c>
      <c r="E28" s="3">
        <f t="shared" si="0"/>
        <v>24.400000000000002</v>
      </c>
    </row>
    <row r="29" spans="2:5">
      <c r="B29" s="17">
        <v>1907</v>
      </c>
      <c r="C29" s="3">
        <v>42.4</v>
      </c>
      <c r="D29" s="3">
        <v>17.8</v>
      </c>
      <c r="E29" s="3">
        <f t="shared" si="0"/>
        <v>24.599999999999998</v>
      </c>
    </row>
    <row r="30" spans="2:5">
      <c r="B30" s="17">
        <v>1908</v>
      </c>
      <c r="C30" s="3">
        <v>42.1</v>
      </c>
      <c r="D30" s="3">
        <v>17.2</v>
      </c>
      <c r="E30" s="3">
        <f t="shared" si="0"/>
        <v>24.900000000000002</v>
      </c>
    </row>
    <row r="31" spans="2:5">
      <c r="B31" s="17">
        <v>1909</v>
      </c>
      <c r="C31" s="3">
        <v>41.8</v>
      </c>
      <c r="D31" s="3">
        <v>16.600000000000001</v>
      </c>
      <c r="E31" s="3">
        <f t="shared" si="0"/>
        <v>25.199999999999996</v>
      </c>
    </row>
    <row r="32" spans="2:5">
      <c r="B32" s="17">
        <v>1910</v>
      </c>
      <c r="C32" s="3">
        <v>41.5</v>
      </c>
      <c r="D32" s="3">
        <v>16</v>
      </c>
      <c r="E32" s="3">
        <f t="shared" si="0"/>
        <v>25.5</v>
      </c>
    </row>
    <row r="33" spans="2:5">
      <c r="B33" s="17">
        <v>1911</v>
      </c>
      <c r="C33" s="3">
        <v>41.1</v>
      </c>
      <c r="D33" s="3">
        <v>15.6</v>
      </c>
      <c r="E33" s="3">
        <f t="shared" si="0"/>
        <v>25.5</v>
      </c>
    </row>
    <row r="34" spans="2:5">
      <c r="B34" s="17">
        <v>1912</v>
      </c>
      <c r="C34" s="3">
        <v>40.5</v>
      </c>
      <c r="D34" s="3">
        <v>15.4</v>
      </c>
      <c r="E34" s="3">
        <f t="shared" si="0"/>
        <v>25.1</v>
      </c>
    </row>
    <row r="35" spans="2:5">
      <c r="B35" s="17">
        <v>1913</v>
      </c>
      <c r="C35" s="3">
        <v>39.700000000000003</v>
      </c>
      <c r="D35" s="3">
        <v>15.4</v>
      </c>
      <c r="E35" s="3">
        <f t="shared" si="0"/>
        <v>24.300000000000004</v>
      </c>
    </row>
    <row r="36" spans="2:5">
      <c r="B36" s="17">
        <v>1914</v>
      </c>
      <c r="C36" s="3">
        <v>38.799999999999997</v>
      </c>
      <c r="D36" s="3">
        <v>15.7</v>
      </c>
      <c r="E36" s="3">
        <f t="shared" si="0"/>
        <v>23.099999999999998</v>
      </c>
    </row>
    <row r="37" spans="2:5">
      <c r="B37" s="17">
        <v>1915</v>
      </c>
      <c r="C37" s="3">
        <v>37.6</v>
      </c>
      <c r="D37" s="3">
        <v>16.100000000000001</v>
      </c>
      <c r="E37" s="3">
        <f t="shared" si="0"/>
        <v>21.5</v>
      </c>
    </row>
    <row r="38" spans="2:5">
      <c r="B38" s="17">
        <v>1916</v>
      </c>
      <c r="C38" s="3">
        <v>36.700000000000003</v>
      </c>
      <c r="D38" s="3">
        <v>16.3</v>
      </c>
      <c r="E38" s="3">
        <f t="shared" si="0"/>
        <v>20.400000000000002</v>
      </c>
    </row>
    <row r="39" spans="2:5">
      <c r="B39" s="17">
        <v>1917</v>
      </c>
      <c r="C39" s="3">
        <v>36</v>
      </c>
      <c r="D39" s="3">
        <v>16.3</v>
      </c>
      <c r="E39" s="3">
        <f t="shared" si="0"/>
        <v>19.7</v>
      </c>
    </row>
    <row r="40" spans="2:5">
      <c r="B40" s="17">
        <v>1918</v>
      </c>
      <c r="C40" s="3">
        <v>35.5</v>
      </c>
      <c r="D40" s="3">
        <v>16</v>
      </c>
      <c r="E40" s="3">
        <f t="shared" si="0"/>
        <v>19.5</v>
      </c>
    </row>
    <row r="41" spans="2:5">
      <c r="B41" s="17">
        <v>1919</v>
      </c>
      <c r="C41" s="3">
        <v>35.200000000000003</v>
      </c>
      <c r="D41" s="3">
        <v>15.4</v>
      </c>
      <c r="E41" s="3">
        <f t="shared" si="0"/>
        <v>19.800000000000004</v>
      </c>
    </row>
    <row r="42" spans="2:5">
      <c r="B42" s="17">
        <v>1920</v>
      </c>
      <c r="C42" s="3">
        <v>35.1</v>
      </c>
      <c r="D42" s="3">
        <v>14.6</v>
      </c>
      <c r="E42" s="3">
        <f t="shared" si="0"/>
        <v>20.5</v>
      </c>
    </row>
    <row r="43" spans="2:5">
      <c r="B43" s="17">
        <v>1921</v>
      </c>
      <c r="C43" s="3">
        <v>35.1</v>
      </c>
      <c r="D43" s="3">
        <v>14</v>
      </c>
      <c r="E43" s="3">
        <f t="shared" si="0"/>
        <v>21.1</v>
      </c>
    </row>
    <row r="44" spans="2:5">
      <c r="B44" s="17">
        <v>1922</v>
      </c>
      <c r="C44" s="3">
        <v>35</v>
      </c>
      <c r="D44" s="3">
        <v>13.6</v>
      </c>
      <c r="E44" s="3">
        <f t="shared" si="0"/>
        <v>21.4</v>
      </c>
    </row>
    <row r="45" spans="2:5">
      <c r="B45" s="17">
        <v>1923</v>
      </c>
      <c r="C45" s="3">
        <v>34.9</v>
      </c>
      <c r="D45" s="3">
        <v>13.4</v>
      </c>
      <c r="E45" s="3">
        <f t="shared" si="0"/>
        <v>21.5</v>
      </c>
    </row>
    <row r="46" spans="2:5">
      <c r="B46" s="17">
        <v>1924</v>
      </c>
      <c r="C46" s="3">
        <v>34.9</v>
      </c>
      <c r="D46" s="3">
        <v>13.4</v>
      </c>
      <c r="E46" s="3">
        <f t="shared" si="0"/>
        <v>21.5</v>
      </c>
    </row>
    <row r="47" spans="2:5">
      <c r="B47" s="17">
        <v>1925</v>
      </c>
      <c r="C47" s="3">
        <v>34.799999999999997</v>
      </c>
      <c r="D47" s="3">
        <v>13.6</v>
      </c>
      <c r="E47" s="3">
        <f t="shared" si="0"/>
        <v>21.199999999999996</v>
      </c>
    </row>
    <row r="48" spans="2:5">
      <c r="B48" s="17">
        <v>1926</v>
      </c>
      <c r="C48" s="3">
        <v>34.700000000000003</v>
      </c>
      <c r="D48" s="3">
        <v>13.7</v>
      </c>
      <c r="E48" s="3">
        <f t="shared" si="0"/>
        <v>21.000000000000004</v>
      </c>
    </row>
    <row r="49" spans="2:5">
      <c r="B49" s="17">
        <v>1927</v>
      </c>
      <c r="C49" s="3">
        <v>34.4</v>
      </c>
      <c r="D49" s="3">
        <v>13.6</v>
      </c>
      <c r="E49" s="3">
        <f t="shared" si="0"/>
        <v>20.799999999999997</v>
      </c>
    </row>
    <row r="50" spans="2:5">
      <c r="B50" s="17">
        <v>1928</v>
      </c>
      <c r="C50" s="3">
        <v>33.9</v>
      </c>
      <c r="D50" s="3">
        <v>13.4</v>
      </c>
      <c r="E50" s="3">
        <f t="shared" si="0"/>
        <v>20.5</v>
      </c>
    </row>
    <row r="51" spans="2:5">
      <c r="B51" s="17">
        <v>1929</v>
      </c>
      <c r="C51" s="3">
        <v>33.299999999999997</v>
      </c>
      <c r="D51" s="3">
        <v>13.1</v>
      </c>
      <c r="E51" s="3">
        <f t="shared" si="0"/>
        <v>20.199999999999996</v>
      </c>
    </row>
    <row r="52" spans="2:5">
      <c r="B52" s="17">
        <v>1930</v>
      </c>
      <c r="C52" s="3">
        <v>32.6</v>
      </c>
      <c r="D52" s="3">
        <v>12.6</v>
      </c>
      <c r="E52" s="3">
        <f t="shared" si="0"/>
        <v>20</v>
      </c>
    </row>
    <row r="53" spans="2:5">
      <c r="B53" s="17">
        <v>1931</v>
      </c>
      <c r="C53" s="3">
        <v>31.8</v>
      </c>
      <c r="D53" s="3">
        <v>12.3</v>
      </c>
      <c r="E53" s="3">
        <f t="shared" si="0"/>
        <v>19.5</v>
      </c>
    </row>
    <row r="54" spans="2:5">
      <c r="B54" s="17">
        <v>1932</v>
      </c>
      <c r="C54" s="3">
        <v>31</v>
      </c>
      <c r="D54" s="3">
        <v>12.1</v>
      </c>
      <c r="E54" s="3">
        <f t="shared" si="0"/>
        <v>18.899999999999999</v>
      </c>
    </row>
    <row r="55" spans="2:5">
      <c r="B55" s="17">
        <v>1933</v>
      </c>
      <c r="C55" s="3">
        <v>30.1</v>
      </c>
      <c r="D55" s="3">
        <v>12</v>
      </c>
      <c r="E55" s="3">
        <f t="shared" si="0"/>
        <v>18.100000000000001</v>
      </c>
    </row>
    <row r="56" spans="2:5">
      <c r="B56" s="17">
        <v>1934</v>
      </c>
      <c r="C56" s="3">
        <v>29.1</v>
      </c>
      <c r="D56" s="3">
        <v>12</v>
      </c>
      <c r="E56" s="3">
        <f t="shared" si="0"/>
        <v>17.100000000000001</v>
      </c>
    </row>
    <row r="57" spans="2:5">
      <c r="B57" s="17">
        <v>1935</v>
      </c>
      <c r="C57" s="3">
        <v>28.1</v>
      </c>
      <c r="D57" s="3">
        <v>12.2</v>
      </c>
      <c r="E57" s="3">
        <f t="shared" si="0"/>
        <v>15.900000000000002</v>
      </c>
    </row>
    <row r="58" spans="2:5">
      <c r="B58" s="17">
        <v>1936</v>
      </c>
      <c r="C58" s="3">
        <v>27.3</v>
      </c>
      <c r="D58" s="3">
        <v>12.2</v>
      </c>
      <c r="E58" s="3">
        <f t="shared" si="0"/>
        <v>15.100000000000001</v>
      </c>
    </row>
    <row r="59" spans="2:5">
      <c r="B59" s="17">
        <v>1937</v>
      </c>
      <c r="C59" s="3">
        <v>26.7</v>
      </c>
      <c r="D59" s="3">
        <v>12.1</v>
      </c>
      <c r="E59" s="3">
        <f t="shared" si="0"/>
        <v>14.6</v>
      </c>
    </row>
    <row r="60" spans="2:5">
      <c r="B60" s="17">
        <v>1938</v>
      </c>
      <c r="C60" s="3">
        <v>26.3</v>
      </c>
      <c r="D60" s="3">
        <v>11.9</v>
      </c>
      <c r="E60" s="3">
        <f t="shared" si="0"/>
        <v>14.4</v>
      </c>
    </row>
    <row r="61" spans="2:5">
      <c r="B61" s="17">
        <v>1939</v>
      </c>
      <c r="C61" s="3">
        <v>26.1</v>
      </c>
      <c r="D61" s="3">
        <v>11.6</v>
      </c>
      <c r="E61" s="3">
        <f t="shared" si="0"/>
        <v>14.500000000000002</v>
      </c>
    </row>
    <row r="62" spans="2:5">
      <c r="B62" s="17">
        <v>1940</v>
      </c>
      <c r="C62" s="3">
        <v>26.1</v>
      </c>
      <c r="D62" s="3">
        <v>11.1</v>
      </c>
      <c r="E62" s="3">
        <f t="shared" si="0"/>
        <v>15.000000000000002</v>
      </c>
    </row>
    <row r="63" spans="2:5">
      <c r="B63" s="17">
        <v>1941</v>
      </c>
      <c r="C63" s="3">
        <v>26.1</v>
      </c>
      <c r="D63" s="3">
        <v>10.8</v>
      </c>
      <c r="E63" s="3">
        <f t="shared" si="0"/>
        <v>15.3</v>
      </c>
    </row>
    <row r="64" spans="2:5">
      <c r="B64" s="17">
        <v>1942</v>
      </c>
      <c r="C64" s="3">
        <v>26.1</v>
      </c>
      <c r="D64" s="3">
        <v>10.4</v>
      </c>
      <c r="E64" s="3">
        <f t="shared" si="0"/>
        <v>15.700000000000001</v>
      </c>
    </row>
    <row r="65" spans="2:5">
      <c r="B65" s="17">
        <v>1943</v>
      </c>
      <c r="C65" s="3">
        <v>26.1</v>
      </c>
      <c r="D65" s="3">
        <v>10.199999999999999</v>
      </c>
      <c r="E65" s="3">
        <f t="shared" si="0"/>
        <v>15.900000000000002</v>
      </c>
    </row>
    <row r="66" spans="2:5">
      <c r="B66" s="17">
        <v>1944</v>
      </c>
      <c r="C66" s="3">
        <v>26.2</v>
      </c>
      <c r="D66" s="3">
        <v>10</v>
      </c>
      <c r="E66" s="3">
        <f t="shared" si="0"/>
        <v>16.2</v>
      </c>
    </row>
    <row r="67" spans="2:5">
      <c r="B67" s="17">
        <v>1945</v>
      </c>
      <c r="C67" s="3">
        <v>26.3</v>
      </c>
      <c r="D67" s="3">
        <v>9.9</v>
      </c>
      <c r="E67" s="3">
        <f t="shared" ref="E67:E130" si="1">C67-D67</f>
        <v>16.399999999999999</v>
      </c>
    </row>
    <row r="68" spans="2:5">
      <c r="B68" s="17">
        <v>1946</v>
      </c>
      <c r="C68" s="3">
        <v>26.4</v>
      </c>
      <c r="D68" s="3">
        <v>9.8000000000000007</v>
      </c>
      <c r="E68" s="3">
        <f t="shared" si="1"/>
        <v>16.599999999999998</v>
      </c>
    </row>
    <row r="69" spans="2:5">
      <c r="B69" s="17">
        <v>1947</v>
      </c>
      <c r="C69" s="3">
        <v>26.4</v>
      </c>
      <c r="D69" s="3">
        <v>9.6</v>
      </c>
      <c r="E69" s="3">
        <f t="shared" si="1"/>
        <v>16.799999999999997</v>
      </c>
    </row>
    <row r="70" spans="2:5">
      <c r="B70" s="17">
        <v>1948</v>
      </c>
      <c r="C70" s="3">
        <v>26.5</v>
      </c>
      <c r="D70" s="3">
        <v>9.5</v>
      </c>
      <c r="E70" s="3">
        <f t="shared" si="1"/>
        <v>17</v>
      </c>
    </row>
    <row r="71" spans="2:5">
      <c r="B71" s="17">
        <v>1949</v>
      </c>
      <c r="C71" s="3">
        <v>26.5</v>
      </c>
      <c r="D71" s="3">
        <v>9.3000000000000007</v>
      </c>
      <c r="E71" s="3">
        <f t="shared" si="1"/>
        <v>17.2</v>
      </c>
    </row>
    <row r="72" spans="2:5">
      <c r="B72" s="17">
        <v>1950</v>
      </c>
      <c r="C72" s="3">
        <v>26.4</v>
      </c>
      <c r="D72" s="3">
        <v>9.1</v>
      </c>
      <c r="E72" s="3">
        <f t="shared" si="1"/>
        <v>17.299999999999997</v>
      </c>
    </row>
    <row r="73" spans="2:5">
      <c r="B73" s="17">
        <v>1951</v>
      </c>
      <c r="C73" s="3">
        <v>26.3</v>
      </c>
      <c r="D73" s="3">
        <v>8.9</v>
      </c>
      <c r="E73" s="3">
        <f t="shared" si="1"/>
        <v>17.399999999999999</v>
      </c>
    </row>
    <row r="74" spans="2:5">
      <c r="B74" s="17">
        <v>1952</v>
      </c>
      <c r="C74" s="3">
        <v>26.2</v>
      </c>
      <c r="D74" s="3">
        <v>8.8000000000000007</v>
      </c>
      <c r="E74" s="3">
        <f t="shared" si="1"/>
        <v>17.399999999999999</v>
      </c>
    </row>
    <row r="75" spans="2:5">
      <c r="B75" s="17">
        <v>1953</v>
      </c>
      <c r="C75" s="3">
        <v>25.9</v>
      </c>
      <c r="D75" s="3">
        <v>8.6999999999999993</v>
      </c>
      <c r="E75" s="3">
        <f t="shared" si="1"/>
        <v>17.2</v>
      </c>
    </row>
    <row r="76" spans="2:5">
      <c r="B76" s="17">
        <v>1954</v>
      </c>
      <c r="C76" s="3">
        <v>25.6</v>
      </c>
      <c r="D76" s="3">
        <v>8.6999999999999993</v>
      </c>
      <c r="E76" s="3">
        <f t="shared" si="1"/>
        <v>16.900000000000002</v>
      </c>
    </row>
    <row r="77" spans="2:5">
      <c r="B77" s="17">
        <v>1955</v>
      </c>
      <c r="C77" s="3">
        <v>25.2</v>
      </c>
      <c r="D77" s="3">
        <v>8.6999999999999993</v>
      </c>
      <c r="E77" s="3">
        <f t="shared" si="1"/>
        <v>16.5</v>
      </c>
    </row>
    <row r="78" spans="2:5">
      <c r="B78" s="17">
        <v>1956</v>
      </c>
      <c r="C78" s="3">
        <v>24.9</v>
      </c>
      <c r="D78" s="3">
        <v>8.6</v>
      </c>
      <c r="E78" s="3">
        <f t="shared" si="1"/>
        <v>16.299999999999997</v>
      </c>
    </row>
    <row r="79" spans="2:5">
      <c r="B79" s="17">
        <v>1957</v>
      </c>
      <c r="C79" s="3">
        <v>24.6</v>
      </c>
      <c r="D79" s="3">
        <v>8.8000000000000007</v>
      </c>
      <c r="E79" s="3">
        <f t="shared" si="1"/>
        <v>15.8</v>
      </c>
    </row>
    <row r="80" spans="2:5">
      <c r="B80" s="17">
        <v>1958</v>
      </c>
      <c r="C80" s="3">
        <v>24.2</v>
      </c>
      <c r="D80" s="3">
        <v>8.5</v>
      </c>
      <c r="E80" s="3">
        <f t="shared" si="1"/>
        <v>15.7</v>
      </c>
    </row>
    <row r="81" spans="2:5">
      <c r="B81" s="17">
        <v>1959</v>
      </c>
      <c r="C81" s="3">
        <v>24.2</v>
      </c>
      <c r="D81" s="3">
        <v>8.6</v>
      </c>
      <c r="E81" s="3">
        <f t="shared" si="1"/>
        <v>15.6</v>
      </c>
    </row>
    <row r="82" spans="2:5">
      <c r="B82" s="17">
        <v>1960</v>
      </c>
      <c r="C82" s="3">
        <v>24.1</v>
      </c>
      <c r="D82" s="3">
        <v>8.6999999999999993</v>
      </c>
      <c r="E82" s="3">
        <f t="shared" si="1"/>
        <v>15.400000000000002</v>
      </c>
    </row>
    <row r="83" spans="2:5">
      <c r="B83" s="17">
        <v>1961</v>
      </c>
      <c r="C83" s="3">
        <v>23.8</v>
      </c>
      <c r="D83" s="3">
        <v>8.5</v>
      </c>
      <c r="E83" s="3">
        <f t="shared" si="1"/>
        <v>15.3</v>
      </c>
    </row>
    <row r="84" spans="2:5">
      <c r="B84" s="17">
        <v>1962</v>
      </c>
      <c r="C84" s="3">
        <v>23.8</v>
      </c>
      <c r="D84" s="3">
        <v>8.6999999999999993</v>
      </c>
      <c r="E84" s="3">
        <f t="shared" si="1"/>
        <v>15.100000000000001</v>
      </c>
    </row>
    <row r="85" spans="2:5">
      <c r="B85" s="17">
        <v>1963</v>
      </c>
      <c r="C85" s="3">
        <v>23.5</v>
      </c>
      <c r="D85" s="3">
        <v>8.6999999999999993</v>
      </c>
      <c r="E85" s="3">
        <f t="shared" si="1"/>
        <v>14.8</v>
      </c>
    </row>
    <row r="86" spans="2:5">
      <c r="B86" s="17">
        <v>1964</v>
      </c>
      <c r="C86" s="3">
        <v>23.2</v>
      </c>
      <c r="D86" s="3">
        <v>8.9</v>
      </c>
      <c r="E86" s="3">
        <f t="shared" si="1"/>
        <v>14.299999999999999</v>
      </c>
    </row>
    <row r="87" spans="2:5">
      <c r="B87" s="17">
        <v>1965</v>
      </c>
      <c r="C87" s="3">
        <v>22.6</v>
      </c>
      <c r="D87" s="3">
        <v>8.8000000000000007</v>
      </c>
      <c r="E87" s="3">
        <f t="shared" si="1"/>
        <v>13.8</v>
      </c>
    </row>
    <row r="88" spans="2:5">
      <c r="B88" s="17">
        <v>1966</v>
      </c>
      <c r="C88" s="3">
        <v>22.3</v>
      </c>
      <c r="D88" s="3">
        <v>8.8000000000000007</v>
      </c>
      <c r="E88" s="3">
        <f t="shared" si="1"/>
        <v>13.5</v>
      </c>
    </row>
    <row r="89" spans="2:5">
      <c r="B89" s="17">
        <v>1967</v>
      </c>
      <c r="C89" s="3">
        <v>22.4</v>
      </c>
      <c r="D89" s="3">
        <v>8.9</v>
      </c>
      <c r="E89" s="3">
        <f t="shared" si="1"/>
        <v>13.499999999999998</v>
      </c>
    </row>
    <row r="90" spans="2:5">
      <c r="B90" s="17">
        <v>1968</v>
      </c>
      <c r="C90" s="3">
        <v>22.7</v>
      </c>
      <c r="D90" s="3">
        <v>9.1999999999999993</v>
      </c>
      <c r="E90" s="3">
        <f t="shared" si="1"/>
        <v>13.5</v>
      </c>
    </row>
    <row r="91" spans="2:5">
      <c r="B91" s="17">
        <v>1969</v>
      </c>
      <c r="C91" s="3">
        <v>23</v>
      </c>
      <c r="D91" s="3">
        <v>9.5</v>
      </c>
      <c r="E91" s="3">
        <f t="shared" si="1"/>
        <v>13.5</v>
      </c>
    </row>
    <row r="92" spans="2:5">
      <c r="B92" s="17">
        <v>1970</v>
      </c>
      <c r="C92" s="3">
        <v>23.4</v>
      </c>
      <c r="D92" s="3">
        <v>9.1999999999999993</v>
      </c>
      <c r="E92" s="3">
        <f t="shared" si="1"/>
        <v>14.2</v>
      </c>
    </row>
    <row r="93" spans="2:5">
      <c r="B93" s="17">
        <v>1971</v>
      </c>
      <c r="C93" s="3">
        <v>23.6</v>
      </c>
      <c r="D93" s="3">
        <v>9.4</v>
      </c>
      <c r="E93" s="3">
        <f t="shared" si="1"/>
        <v>14.200000000000001</v>
      </c>
    </row>
    <row r="94" spans="2:5">
      <c r="B94" s="17">
        <v>1972</v>
      </c>
      <c r="C94" s="3">
        <v>23.8</v>
      </c>
      <c r="D94" s="3">
        <v>9.3000000000000007</v>
      </c>
      <c r="E94" s="3">
        <f t="shared" si="1"/>
        <v>14.5</v>
      </c>
    </row>
    <row r="95" spans="2:5">
      <c r="B95" s="17">
        <v>1973</v>
      </c>
      <c r="C95" s="3">
        <v>24.1</v>
      </c>
      <c r="D95" s="3">
        <v>9.3000000000000007</v>
      </c>
      <c r="E95" s="3">
        <f t="shared" si="1"/>
        <v>14.8</v>
      </c>
    </row>
    <row r="96" spans="2:5">
      <c r="B96" s="17">
        <v>1974</v>
      </c>
      <c r="C96" s="3">
        <v>24.5</v>
      </c>
      <c r="D96" s="3">
        <v>9.3000000000000007</v>
      </c>
      <c r="E96" s="3">
        <f t="shared" si="1"/>
        <v>15.2</v>
      </c>
    </row>
    <row r="97" spans="2:5">
      <c r="B97" s="17">
        <v>1975</v>
      </c>
      <c r="C97" s="3">
        <v>24.9</v>
      </c>
      <c r="D97" s="3">
        <v>9.1</v>
      </c>
      <c r="E97" s="3">
        <f t="shared" si="1"/>
        <v>15.799999999999999</v>
      </c>
    </row>
    <row r="98" spans="2:5">
      <c r="B98" s="17">
        <v>1976</v>
      </c>
      <c r="C98" s="3">
        <v>25.2</v>
      </c>
      <c r="D98" s="3">
        <v>9.1999999999999993</v>
      </c>
      <c r="E98" s="3">
        <f t="shared" si="1"/>
        <v>16</v>
      </c>
    </row>
    <row r="99" spans="2:5">
      <c r="B99" s="17">
        <v>1977</v>
      </c>
      <c r="C99" s="3">
        <v>25.5</v>
      </c>
      <c r="D99" s="3">
        <v>8.9</v>
      </c>
      <c r="E99" s="3">
        <f t="shared" si="1"/>
        <v>16.600000000000001</v>
      </c>
    </row>
    <row r="100" spans="2:5">
      <c r="B100" s="17">
        <v>1978</v>
      </c>
      <c r="C100" s="3">
        <v>25.4</v>
      </c>
      <c r="D100" s="3">
        <v>8.9</v>
      </c>
      <c r="E100" s="3">
        <f t="shared" si="1"/>
        <v>16.5</v>
      </c>
    </row>
    <row r="101" spans="2:5">
      <c r="B101" s="17">
        <v>1979</v>
      </c>
      <c r="C101" s="3">
        <v>25.1</v>
      </c>
      <c r="D101" s="3">
        <v>8.8000000000000007</v>
      </c>
      <c r="E101" s="3">
        <f t="shared" si="1"/>
        <v>16.3</v>
      </c>
    </row>
    <row r="102" spans="2:5">
      <c r="B102" s="17">
        <v>1980</v>
      </c>
      <c r="C102" s="3">
        <v>24.7</v>
      </c>
      <c r="D102" s="3">
        <v>8.9</v>
      </c>
      <c r="E102" s="3">
        <f t="shared" si="1"/>
        <v>15.799999999999999</v>
      </c>
    </row>
    <row r="103" spans="2:5">
      <c r="B103" s="17">
        <v>1981</v>
      </c>
      <c r="C103" s="3">
        <v>24.3</v>
      </c>
      <c r="D103" s="3">
        <v>8.6999999999999993</v>
      </c>
      <c r="E103" s="3">
        <f t="shared" si="1"/>
        <v>15.600000000000001</v>
      </c>
    </row>
    <row r="104" spans="2:5">
      <c r="B104" s="17">
        <v>1982</v>
      </c>
      <c r="C104" s="3">
        <v>23.8</v>
      </c>
      <c r="D104" s="3">
        <v>8.8000000000000007</v>
      </c>
      <c r="E104" s="3">
        <f t="shared" si="1"/>
        <v>15</v>
      </c>
    </row>
    <row r="105" spans="2:5">
      <c r="B105" s="17">
        <v>1983</v>
      </c>
      <c r="C105" s="3">
        <v>23.3</v>
      </c>
      <c r="D105" s="3">
        <v>8.8000000000000007</v>
      </c>
      <c r="E105" s="3">
        <f t="shared" si="1"/>
        <v>14.5</v>
      </c>
    </row>
    <row r="106" spans="2:5">
      <c r="B106" s="17">
        <v>1984</v>
      </c>
      <c r="C106" s="3">
        <v>23</v>
      </c>
      <c r="D106" s="3">
        <v>8.8000000000000007</v>
      </c>
      <c r="E106" s="3">
        <f t="shared" si="1"/>
        <v>14.2</v>
      </c>
    </row>
    <row r="107" spans="2:5">
      <c r="B107" s="17">
        <v>1985</v>
      </c>
      <c r="C107" s="3">
        <v>22.5</v>
      </c>
      <c r="D107" s="3">
        <v>8.4</v>
      </c>
      <c r="E107" s="3">
        <f t="shared" si="1"/>
        <v>14.1</v>
      </c>
    </row>
    <row r="108" spans="2:5">
      <c r="B108" s="17">
        <v>1986</v>
      </c>
      <c r="C108" s="3">
        <v>22.4</v>
      </c>
      <c r="D108" s="3">
        <v>8.1999999999999993</v>
      </c>
      <c r="E108" s="3">
        <f t="shared" si="1"/>
        <v>14.2</v>
      </c>
    </row>
    <row r="109" spans="2:5">
      <c r="B109" s="17">
        <v>1987</v>
      </c>
      <c r="C109" s="3">
        <v>22.2</v>
      </c>
      <c r="D109" s="3">
        <v>8</v>
      </c>
      <c r="E109" s="3">
        <f t="shared" si="1"/>
        <v>14.2</v>
      </c>
    </row>
    <row r="110" spans="2:5">
      <c r="B110" s="17">
        <v>1988</v>
      </c>
      <c r="C110" s="3">
        <v>22.2</v>
      </c>
      <c r="D110" s="3">
        <v>7.9</v>
      </c>
      <c r="E110" s="3">
        <f t="shared" si="1"/>
        <v>14.299999999999999</v>
      </c>
    </row>
    <row r="111" spans="2:5">
      <c r="B111" s="17">
        <v>1989</v>
      </c>
      <c r="C111" s="3">
        <v>22</v>
      </c>
      <c r="D111" s="3">
        <v>7.7</v>
      </c>
      <c r="E111" s="3">
        <f t="shared" si="1"/>
        <v>14.3</v>
      </c>
    </row>
    <row r="112" spans="2:5">
      <c r="B112" s="17">
        <v>1990</v>
      </c>
      <c r="C112" s="3">
        <v>22.1</v>
      </c>
      <c r="D112" s="3">
        <v>7.8</v>
      </c>
      <c r="E112" s="3">
        <f t="shared" si="1"/>
        <v>14.3</v>
      </c>
    </row>
    <row r="113" spans="2:5">
      <c r="B113" s="17">
        <v>1991</v>
      </c>
      <c r="C113" s="3">
        <v>21.9</v>
      </c>
      <c r="D113" s="3">
        <v>7.6</v>
      </c>
      <c r="E113" s="3">
        <f t="shared" si="1"/>
        <v>14.299999999999999</v>
      </c>
    </row>
    <row r="114" spans="2:5">
      <c r="B114" s="17">
        <v>1992</v>
      </c>
      <c r="C114" s="3">
        <v>21.7</v>
      </c>
      <c r="D114" s="3">
        <v>7.7</v>
      </c>
      <c r="E114" s="3">
        <f t="shared" si="1"/>
        <v>14</v>
      </c>
    </row>
    <row r="115" spans="2:5">
      <c r="B115" s="17">
        <v>1993</v>
      </c>
      <c r="C115" s="3">
        <v>21.6</v>
      </c>
      <c r="D115" s="3">
        <v>7.7</v>
      </c>
      <c r="E115" s="3">
        <f t="shared" si="1"/>
        <v>13.900000000000002</v>
      </c>
    </row>
    <row r="116" spans="2:5">
      <c r="B116" s="17">
        <v>1994</v>
      </c>
      <c r="C116" s="3">
        <v>21.4</v>
      </c>
      <c r="D116" s="3">
        <v>7.5</v>
      </c>
      <c r="E116" s="3">
        <f t="shared" si="1"/>
        <v>13.899999999999999</v>
      </c>
    </row>
    <row r="117" spans="2:5">
      <c r="B117" s="17">
        <v>1995</v>
      </c>
      <c r="C117" s="3">
        <v>21</v>
      </c>
      <c r="D117" s="3">
        <v>7.6</v>
      </c>
      <c r="E117" s="3">
        <f t="shared" si="1"/>
        <v>13.4</v>
      </c>
    </row>
    <row r="118" spans="2:5">
      <c r="B118" s="17">
        <v>1996</v>
      </c>
      <c r="C118" s="3">
        <v>20.399999999999999</v>
      </c>
      <c r="D118" s="3">
        <v>7.5</v>
      </c>
      <c r="E118" s="3">
        <f t="shared" si="1"/>
        <v>12.899999999999999</v>
      </c>
    </row>
    <row r="119" spans="2:5">
      <c r="B119" s="17">
        <v>1997</v>
      </c>
      <c r="C119" s="3">
        <v>20</v>
      </c>
      <c r="D119" s="3">
        <v>7.4</v>
      </c>
      <c r="E119" s="3">
        <f t="shared" si="1"/>
        <v>12.6</v>
      </c>
    </row>
    <row r="120" spans="2:5">
      <c r="B120" s="17">
        <v>1998</v>
      </c>
      <c r="C120" s="3">
        <v>19.7</v>
      </c>
      <c r="D120" s="3">
        <v>7.6</v>
      </c>
      <c r="E120" s="3">
        <f t="shared" si="1"/>
        <v>12.1</v>
      </c>
    </row>
    <row r="121" spans="2:5">
      <c r="B121" s="17">
        <v>1999</v>
      </c>
      <c r="C121" s="3">
        <v>19.600000000000001</v>
      </c>
      <c r="D121" s="3">
        <v>7.6</v>
      </c>
      <c r="E121" s="3">
        <f t="shared" si="1"/>
        <v>12.000000000000002</v>
      </c>
    </row>
    <row r="122" spans="2:5">
      <c r="B122" s="17">
        <v>2000</v>
      </c>
      <c r="C122" s="3">
        <v>19.3</v>
      </c>
      <c r="D122" s="3">
        <v>7.6</v>
      </c>
      <c r="E122" s="3">
        <f t="shared" si="1"/>
        <v>11.700000000000001</v>
      </c>
    </row>
    <row r="123" spans="2:5">
      <c r="B123" s="17">
        <v>2001</v>
      </c>
      <c r="C123" s="3">
        <v>18.899999999999999</v>
      </c>
      <c r="D123" s="3">
        <v>7.5</v>
      </c>
      <c r="E123" s="3">
        <f t="shared" si="1"/>
        <v>11.399999999999999</v>
      </c>
    </row>
    <row r="124" spans="2:5">
      <c r="B124" s="17">
        <v>2002</v>
      </c>
      <c r="C124" s="3">
        <v>18.7</v>
      </c>
      <c r="D124" s="3">
        <v>7.5</v>
      </c>
      <c r="E124" s="3">
        <f t="shared" si="1"/>
        <v>11.2</v>
      </c>
    </row>
    <row r="125" spans="2:5">
      <c r="B125" s="17">
        <v>2003</v>
      </c>
      <c r="C125" s="3">
        <v>18.399999999999999</v>
      </c>
      <c r="D125" s="3">
        <v>7.7</v>
      </c>
      <c r="E125" s="3">
        <f t="shared" si="1"/>
        <v>10.7</v>
      </c>
    </row>
    <row r="126" spans="2:5">
      <c r="B126" s="17">
        <v>2004</v>
      </c>
      <c r="C126" s="3">
        <v>18.3</v>
      </c>
      <c r="D126" s="3">
        <v>7.5</v>
      </c>
      <c r="E126" s="3">
        <f t="shared" si="1"/>
        <v>10.8</v>
      </c>
    </row>
    <row r="127" spans="2:5">
      <c r="B127" s="17">
        <v>2005</v>
      </c>
      <c r="C127" s="3">
        <v>18.3</v>
      </c>
      <c r="D127" s="3">
        <v>7.4</v>
      </c>
      <c r="E127" s="3">
        <f t="shared" si="1"/>
        <v>10.9</v>
      </c>
    </row>
    <row r="128" spans="2:5">
      <c r="B128" s="17">
        <v>2006</v>
      </c>
      <c r="C128" s="3">
        <v>18.2</v>
      </c>
      <c r="D128" s="3">
        <v>7.4</v>
      </c>
      <c r="E128" s="3">
        <f t="shared" si="1"/>
        <v>10.799999999999999</v>
      </c>
    </row>
    <row r="129" spans="2:5">
      <c r="B129" s="17">
        <v>2007</v>
      </c>
      <c r="C129" s="3">
        <v>18</v>
      </c>
      <c r="D129" s="3">
        <v>7.9</v>
      </c>
      <c r="E129" s="3">
        <f t="shared" si="1"/>
        <v>10.1</v>
      </c>
    </row>
    <row r="130" spans="2:5">
      <c r="B130" s="17">
        <v>2008</v>
      </c>
      <c r="C130" s="3">
        <v>18.5</v>
      </c>
      <c r="D130" s="3">
        <v>7.5</v>
      </c>
      <c r="E130" s="3">
        <f t="shared" si="1"/>
        <v>11</v>
      </c>
    </row>
    <row r="131" spans="2:5">
      <c r="B131" s="17">
        <v>2009</v>
      </c>
      <c r="C131" s="3">
        <v>18.2</v>
      </c>
      <c r="D131" s="3">
        <v>7.5</v>
      </c>
      <c r="E131" s="3">
        <f t="shared" ref="E131:E145" si="2">C131-D131</f>
        <v>10.7</v>
      </c>
    </row>
    <row r="132" spans="2:5">
      <c r="B132" s="17">
        <v>2010</v>
      </c>
      <c r="C132" s="3">
        <v>18.3</v>
      </c>
      <c r="D132" s="3">
        <v>7.6</v>
      </c>
      <c r="E132" s="3">
        <f t="shared" si="2"/>
        <v>10.700000000000001</v>
      </c>
    </row>
    <row r="133" spans="2:5">
      <c r="B133" s="17">
        <v>2011</v>
      </c>
      <c r="C133" s="3">
        <v>18.2</v>
      </c>
      <c r="D133" s="3">
        <v>7.4</v>
      </c>
      <c r="E133" s="3">
        <f t="shared" si="2"/>
        <v>10.799999999999999</v>
      </c>
    </row>
    <row r="134" spans="2:5">
      <c r="B134" s="17">
        <v>2012</v>
      </c>
      <c r="C134" s="3">
        <v>17.5</v>
      </c>
      <c r="D134" s="3">
        <v>7.7</v>
      </c>
      <c r="E134" s="3">
        <f t="shared" si="2"/>
        <v>9.8000000000000007</v>
      </c>
    </row>
    <row r="135" spans="2:5">
      <c r="B135" s="17">
        <v>2013</v>
      </c>
      <c r="C135" s="3">
        <v>17.7</v>
      </c>
      <c r="D135" s="3">
        <v>7.8</v>
      </c>
      <c r="E135" s="3">
        <f t="shared" si="2"/>
        <v>9.8999999999999986</v>
      </c>
    </row>
    <row r="136" spans="2:5">
      <c r="B136" s="17">
        <v>2014</v>
      </c>
      <c r="C136" s="3">
        <v>18</v>
      </c>
      <c r="D136" s="3">
        <v>7.5</v>
      </c>
      <c r="E136" s="3">
        <f t="shared" si="2"/>
        <v>10.5</v>
      </c>
    </row>
    <row r="137" spans="2:5">
      <c r="B137" s="17">
        <v>2015</v>
      </c>
      <c r="C137" s="3">
        <v>17.7</v>
      </c>
      <c r="D137" s="3">
        <v>7.4</v>
      </c>
      <c r="E137" s="3">
        <f t="shared" si="2"/>
        <v>10.299999999999999</v>
      </c>
    </row>
    <row r="138" spans="2:5">
      <c r="B138" s="17">
        <v>2016</v>
      </c>
      <c r="C138" s="3">
        <v>16.8</v>
      </c>
      <c r="D138" s="3">
        <v>7.9</v>
      </c>
      <c r="E138" s="3">
        <f t="shared" si="2"/>
        <v>8.9</v>
      </c>
    </row>
    <row r="139" spans="2:5">
      <c r="B139" s="17">
        <v>2017</v>
      </c>
      <c r="C139" s="3">
        <v>16.2</v>
      </c>
      <c r="D139" s="3">
        <v>7.7</v>
      </c>
      <c r="E139" s="3">
        <f t="shared" si="2"/>
        <v>8.5</v>
      </c>
    </row>
    <row r="140" spans="2:5">
      <c r="B140" s="17">
        <v>2018</v>
      </c>
      <c r="C140" s="3">
        <v>15.3</v>
      </c>
      <c r="D140" s="3">
        <v>7.6</v>
      </c>
      <c r="E140" s="3">
        <f t="shared" si="2"/>
        <v>7.7000000000000011</v>
      </c>
    </row>
    <row r="141" spans="2:5">
      <c r="B141" s="17">
        <v>2019</v>
      </c>
      <c r="C141" s="3">
        <v>13.9</v>
      </c>
      <c r="D141" s="3">
        <v>7.7</v>
      </c>
      <c r="E141" s="3">
        <f t="shared" si="2"/>
        <v>6.2</v>
      </c>
    </row>
    <row r="142" spans="2:5">
      <c r="B142" s="17">
        <v>2020</v>
      </c>
      <c r="C142" s="3">
        <v>11.8</v>
      </c>
      <c r="D142" s="3">
        <v>8.5</v>
      </c>
      <c r="E142" s="3">
        <f t="shared" si="2"/>
        <v>3.3000000000000007</v>
      </c>
    </row>
    <row r="143" spans="2:5">
      <c r="B143" s="17">
        <v>2021</v>
      </c>
      <c r="C143" s="3">
        <v>11.7</v>
      </c>
      <c r="D143" s="3">
        <v>9.6999999999999993</v>
      </c>
      <c r="E143" s="3">
        <f t="shared" si="2"/>
        <v>2</v>
      </c>
    </row>
    <row r="144" spans="2:5">
      <c r="B144" s="17">
        <v>2022</v>
      </c>
      <c r="C144" s="3">
        <v>10.9</v>
      </c>
      <c r="D144" s="3">
        <v>8.8000000000000007</v>
      </c>
      <c r="E144" s="3">
        <f t="shared" si="2"/>
        <v>2.0999999999999996</v>
      </c>
    </row>
    <row r="145" spans="2:5">
      <c r="B145" s="17">
        <v>2023</v>
      </c>
      <c r="C145" s="3">
        <v>11.1</v>
      </c>
      <c r="D145" s="3">
        <v>7.7</v>
      </c>
      <c r="E145" s="3">
        <f t="shared" si="2"/>
        <v>3.3999999999999995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881F-D93F-4EE4-A71C-092551B91890}">
  <dimension ref="A1:AH126"/>
  <sheetViews>
    <sheetView workbookViewId="0">
      <selection activeCell="AK17" sqref="AK17"/>
    </sheetView>
  </sheetViews>
  <sheetFormatPr defaultRowHeight="15"/>
  <sheetData>
    <row r="1" spans="1:34">
      <c r="B1" s="55" t="s">
        <v>100</v>
      </c>
      <c r="C1" s="55"/>
      <c r="D1" s="55" t="s">
        <v>75</v>
      </c>
      <c r="E1" s="55"/>
    </row>
    <row r="2" spans="1:34">
      <c r="A2" s="13" t="s">
        <v>73</v>
      </c>
      <c r="B2" s="13" t="s">
        <v>96</v>
      </c>
      <c r="C2" s="13" t="s">
        <v>97</v>
      </c>
      <c r="D2" s="13" t="s">
        <v>98</v>
      </c>
      <c r="E2" s="13" t="s">
        <v>99</v>
      </c>
      <c r="F2" s="13" t="s">
        <v>127</v>
      </c>
      <c r="G2" s="13" t="s">
        <v>128</v>
      </c>
      <c r="H2" s="13" t="s">
        <v>153</v>
      </c>
      <c r="I2" s="13" t="s">
        <v>152</v>
      </c>
      <c r="AF2" t="s">
        <v>73</v>
      </c>
      <c r="AG2" t="s">
        <v>152</v>
      </c>
      <c r="AH2" t="s">
        <v>153</v>
      </c>
    </row>
    <row r="3" spans="1:34">
      <c r="A3" s="1">
        <f t="shared" ref="A3:A41" si="0">A4-1</f>
        <v>1900</v>
      </c>
      <c r="B3" s="13"/>
      <c r="C3" s="13"/>
      <c r="D3" s="13"/>
      <c r="E3" s="13"/>
      <c r="F3" s="13"/>
      <c r="G3" s="13"/>
      <c r="H3" s="3">
        <f>1000 *(I4/I3-1)</f>
        <v>10.758776896942157</v>
      </c>
      <c r="I3" s="25">
        <v>1766</v>
      </c>
    </row>
    <row r="4" spans="1:34">
      <c r="A4" s="1">
        <f t="shared" si="0"/>
        <v>1901</v>
      </c>
      <c r="B4" s="13"/>
      <c r="C4" s="13"/>
      <c r="D4" s="13"/>
      <c r="E4" s="13"/>
      <c r="F4" s="13"/>
      <c r="G4" s="13"/>
      <c r="H4" s="3">
        <f t="shared" ref="H4:H67" si="1">1000 *(I5/I4-1)</f>
        <v>10.084033613445342</v>
      </c>
      <c r="I4" s="25">
        <v>1785</v>
      </c>
    </row>
    <row r="5" spans="1:34">
      <c r="A5" s="1">
        <f t="shared" si="0"/>
        <v>1902</v>
      </c>
      <c r="B5" s="13"/>
      <c r="C5" s="13"/>
      <c r="D5" s="13"/>
      <c r="E5" s="13"/>
      <c r="F5" s="13"/>
      <c r="G5" s="13"/>
      <c r="H5" s="3">
        <f t="shared" si="1"/>
        <v>10.537992235163607</v>
      </c>
      <c r="I5" s="25">
        <v>1803</v>
      </c>
    </row>
    <row r="6" spans="1:34">
      <c r="A6" s="1">
        <f t="shared" si="0"/>
        <v>1903</v>
      </c>
      <c r="B6" s="13"/>
      <c r="C6" s="13"/>
      <c r="D6" s="13"/>
      <c r="E6" s="13"/>
      <c r="F6" s="13"/>
      <c r="G6" s="13"/>
      <c r="H6" s="3">
        <f t="shared" si="1"/>
        <v>9.8792535675082949</v>
      </c>
      <c r="I6" s="25">
        <v>1822</v>
      </c>
    </row>
    <row r="7" spans="1:34">
      <c r="A7" s="1">
        <f t="shared" si="0"/>
        <v>1904</v>
      </c>
      <c r="B7" s="13"/>
      <c r="C7" s="13"/>
      <c r="D7" s="13"/>
      <c r="E7" s="13"/>
      <c r="F7" s="13"/>
      <c r="G7" s="13"/>
      <c r="H7" s="3">
        <f t="shared" si="1"/>
        <v>10.326086956521818</v>
      </c>
      <c r="I7" s="25">
        <v>1840</v>
      </c>
    </row>
    <row r="8" spans="1:34">
      <c r="A8" s="1">
        <f t="shared" si="0"/>
        <v>1905</v>
      </c>
      <c r="B8" s="13"/>
      <c r="C8" s="13"/>
      <c r="D8" s="13"/>
      <c r="E8" s="13"/>
      <c r="F8" s="13"/>
      <c r="G8" s="13"/>
      <c r="H8" s="3">
        <f t="shared" si="1"/>
        <v>9.6826250672403802</v>
      </c>
      <c r="I8" s="25">
        <v>1859</v>
      </c>
    </row>
    <row r="9" spans="1:34">
      <c r="A9" s="1">
        <f t="shared" si="0"/>
        <v>1906</v>
      </c>
      <c r="B9" s="13"/>
      <c r="C9" s="13"/>
      <c r="D9" s="13"/>
      <c r="E9" s="13"/>
      <c r="F9" s="13"/>
      <c r="G9" s="13"/>
      <c r="H9" s="3">
        <f t="shared" si="1"/>
        <v>10.122535961640811</v>
      </c>
      <c r="I9" s="25">
        <v>1877</v>
      </c>
    </row>
    <row r="10" spans="1:34">
      <c r="A10" s="1">
        <f t="shared" si="0"/>
        <v>1907</v>
      </c>
      <c r="B10" s="13"/>
      <c r="C10" s="13"/>
      <c r="D10" s="13"/>
      <c r="E10" s="13"/>
      <c r="F10" s="13"/>
      <c r="G10" s="13"/>
      <c r="H10" s="3">
        <f t="shared" si="1"/>
        <v>9.493670886076</v>
      </c>
      <c r="I10" s="25">
        <v>1896</v>
      </c>
    </row>
    <row r="11" spans="1:34">
      <c r="A11" s="1">
        <f t="shared" si="0"/>
        <v>1908</v>
      </c>
      <c r="B11" s="13"/>
      <c r="C11" s="13"/>
      <c r="D11" s="13"/>
      <c r="E11" s="13"/>
      <c r="F11" s="13"/>
      <c r="G11" s="13"/>
      <c r="H11" s="3">
        <f t="shared" si="1"/>
        <v>9.9268547544408836</v>
      </c>
      <c r="I11" s="25">
        <v>1914</v>
      </c>
    </row>
    <row r="12" spans="1:34">
      <c r="A12" s="1">
        <f t="shared" si="0"/>
        <v>1909</v>
      </c>
      <c r="B12" s="13"/>
      <c r="C12" s="13"/>
      <c r="D12" s="13"/>
      <c r="E12" s="13"/>
      <c r="F12" s="13"/>
      <c r="G12" s="13"/>
      <c r="H12" s="3">
        <f t="shared" si="1"/>
        <v>9.3119503362648626</v>
      </c>
      <c r="I12" s="25">
        <v>1933</v>
      </c>
    </row>
    <row r="13" spans="1:34">
      <c r="A13" s="1">
        <f t="shared" si="0"/>
        <v>1910</v>
      </c>
      <c r="B13" s="13"/>
      <c r="C13" s="13"/>
      <c r="D13" s="13"/>
      <c r="E13" s="13"/>
      <c r="F13" s="13"/>
      <c r="G13" s="13"/>
      <c r="H13" s="3">
        <f t="shared" si="1"/>
        <v>9.7385955920041845</v>
      </c>
      <c r="I13" s="25">
        <v>1951</v>
      </c>
    </row>
    <row r="14" spans="1:34">
      <c r="A14" s="1">
        <f t="shared" si="0"/>
        <v>1911</v>
      </c>
      <c r="B14" s="13"/>
      <c r="C14" s="13"/>
      <c r="D14" s="13"/>
      <c r="E14" s="13"/>
      <c r="F14" s="13"/>
      <c r="G14" s="13"/>
      <c r="H14" s="3">
        <f t="shared" si="1"/>
        <v>9.1370558375634126</v>
      </c>
      <c r="I14" s="25">
        <v>1970</v>
      </c>
    </row>
    <row r="15" spans="1:34">
      <c r="A15" s="1">
        <f t="shared" si="0"/>
        <v>1912</v>
      </c>
      <c r="B15" s="13"/>
      <c r="C15" s="13"/>
      <c r="D15" s="13"/>
      <c r="E15" s="13"/>
      <c r="F15" s="13"/>
      <c r="G15" s="13"/>
      <c r="H15" s="3">
        <f t="shared" si="1"/>
        <v>9.5573440643863528</v>
      </c>
      <c r="I15" s="25">
        <v>1988</v>
      </c>
    </row>
    <row r="16" spans="1:34">
      <c r="A16" s="1">
        <f t="shared" si="0"/>
        <v>1913</v>
      </c>
      <c r="B16" s="13"/>
      <c r="C16" s="13"/>
      <c r="D16" s="13"/>
      <c r="E16" s="13"/>
      <c r="F16" s="13"/>
      <c r="G16" s="13"/>
      <c r="H16" s="3">
        <f t="shared" si="1"/>
        <v>8.9686098654708779</v>
      </c>
      <c r="I16" s="25">
        <v>2007</v>
      </c>
    </row>
    <row r="17" spans="1:9">
      <c r="A17" s="1">
        <f t="shared" si="0"/>
        <v>1914</v>
      </c>
      <c r="B17" s="13"/>
      <c r="C17" s="13"/>
      <c r="D17" s="13"/>
      <c r="E17" s="13"/>
      <c r="F17" s="13"/>
      <c r="G17" s="13"/>
      <c r="H17" s="3">
        <f t="shared" si="1"/>
        <v>9.3827160493826778</v>
      </c>
      <c r="I17" s="25">
        <v>2025</v>
      </c>
    </row>
    <row r="18" spans="1:9">
      <c r="A18" s="1">
        <f t="shared" si="0"/>
        <v>1915</v>
      </c>
      <c r="B18" s="13"/>
      <c r="C18" s="13"/>
      <c r="D18" s="13"/>
      <c r="E18" s="13"/>
      <c r="F18" s="13"/>
      <c r="G18" s="13"/>
      <c r="H18" s="3">
        <f t="shared" si="1"/>
        <v>8.8062622309197369</v>
      </c>
      <c r="I18" s="25">
        <v>2044</v>
      </c>
    </row>
    <row r="19" spans="1:9">
      <c r="A19" s="1">
        <f t="shared" si="0"/>
        <v>1916</v>
      </c>
      <c r="B19" s="13"/>
      <c r="C19" s="13"/>
      <c r="D19" s="13"/>
      <c r="E19" s="13"/>
      <c r="F19" s="13"/>
      <c r="G19" s="13"/>
      <c r="H19" s="3">
        <f t="shared" si="1"/>
        <v>9.2143549951504422</v>
      </c>
      <c r="I19" s="25">
        <v>2062</v>
      </c>
    </row>
    <row r="20" spans="1:9">
      <c r="A20" s="1">
        <f t="shared" si="0"/>
        <v>1917</v>
      </c>
      <c r="B20" s="13"/>
      <c r="C20" s="13"/>
      <c r="D20" s="13"/>
      <c r="E20" s="13"/>
      <c r="F20" s="13"/>
      <c r="G20" s="13"/>
      <c r="H20" s="3">
        <f t="shared" si="1"/>
        <v>8.6496876501682696</v>
      </c>
      <c r="I20" s="25">
        <v>2081</v>
      </c>
    </row>
    <row r="21" spans="1:9">
      <c r="A21" s="1">
        <f t="shared" si="0"/>
        <v>1918</v>
      </c>
      <c r="B21" s="13"/>
      <c r="C21" s="13"/>
      <c r="D21" s="13"/>
      <c r="E21" s="13"/>
      <c r="F21" s="13"/>
      <c r="G21" s="13"/>
      <c r="H21" s="3">
        <f t="shared" si="1"/>
        <v>9.051929490233368</v>
      </c>
      <c r="I21" s="25">
        <v>2099</v>
      </c>
    </row>
    <row r="22" spans="1:9">
      <c r="A22" s="1">
        <f t="shared" si="0"/>
        <v>1919</v>
      </c>
      <c r="B22" s="13"/>
      <c r="C22" s="13"/>
      <c r="D22" s="13"/>
      <c r="E22" s="13"/>
      <c r="F22" s="13"/>
      <c r="G22" s="13"/>
      <c r="H22" s="3">
        <f t="shared" si="1"/>
        <v>8.4985835694051381</v>
      </c>
      <c r="I22" s="25">
        <v>2118</v>
      </c>
    </row>
    <row r="23" spans="1:9">
      <c r="A23" s="1">
        <f t="shared" si="0"/>
        <v>1920</v>
      </c>
      <c r="B23" s="13"/>
      <c r="C23" s="13"/>
      <c r="D23" s="13"/>
      <c r="E23" s="13"/>
      <c r="F23" s="13"/>
      <c r="G23" s="13"/>
      <c r="H23" s="3">
        <f t="shared" si="1"/>
        <v>11.704119850187267</v>
      </c>
      <c r="I23" s="25">
        <v>2136</v>
      </c>
    </row>
    <row r="24" spans="1:9">
      <c r="A24" s="1">
        <f t="shared" si="0"/>
        <v>1921</v>
      </c>
      <c r="B24" s="13"/>
      <c r="C24" s="13"/>
      <c r="D24" s="13"/>
      <c r="E24" s="13"/>
      <c r="F24" s="13"/>
      <c r="G24" s="13"/>
      <c r="H24" s="3">
        <f t="shared" si="1"/>
        <v>11.568718186024896</v>
      </c>
      <c r="I24" s="25">
        <v>2161</v>
      </c>
    </row>
    <row r="25" spans="1:9">
      <c r="A25" s="1">
        <f t="shared" si="0"/>
        <v>1922</v>
      </c>
      <c r="B25" s="13"/>
      <c r="C25" s="13"/>
      <c r="D25" s="13"/>
      <c r="E25" s="13"/>
      <c r="F25" s="13"/>
      <c r="G25" s="13"/>
      <c r="H25" s="3">
        <f t="shared" si="1"/>
        <v>11.893870082342106</v>
      </c>
      <c r="I25" s="25">
        <v>2186</v>
      </c>
    </row>
    <row r="26" spans="1:9">
      <c r="A26" s="1">
        <f t="shared" si="0"/>
        <v>1923</v>
      </c>
      <c r="B26" s="13"/>
      <c r="C26" s="13"/>
      <c r="D26" s="13"/>
      <c r="E26" s="13"/>
      <c r="F26" s="13"/>
      <c r="G26" s="13"/>
      <c r="H26" s="3">
        <f t="shared" si="1"/>
        <v>11.301989150090508</v>
      </c>
      <c r="I26" s="25">
        <v>2212</v>
      </c>
    </row>
    <row r="27" spans="1:9">
      <c r="A27" s="1">
        <f t="shared" si="0"/>
        <v>1924</v>
      </c>
      <c r="B27" s="13"/>
      <c r="C27" s="13"/>
      <c r="D27" s="13"/>
      <c r="E27" s="13"/>
      <c r="F27" s="13"/>
      <c r="G27" s="13"/>
      <c r="H27" s="3">
        <f t="shared" si="1"/>
        <v>11.622708985248087</v>
      </c>
      <c r="I27" s="25">
        <v>2237</v>
      </c>
    </row>
    <row r="28" spans="1:9">
      <c r="A28" s="1">
        <f t="shared" si="0"/>
        <v>1925</v>
      </c>
      <c r="B28" s="13"/>
      <c r="C28" s="13"/>
      <c r="D28" s="13"/>
      <c r="E28" s="13"/>
      <c r="F28" s="13"/>
      <c r="G28" s="13"/>
      <c r="H28" s="3">
        <f t="shared" si="1"/>
        <v>11.489173663278729</v>
      </c>
      <c r="I28" s="25">
        <v>2263</v>
      </c>
    </row>
    <row r="29" spans="1:9">
      <c r="A29" s="1">
        <f t="shared" si="0"/>
        <v>1926</v>
      </c>
      <c r="B29" s="13"/>
      <c r="C29" s="13"/>
      <c r="D29" s="13"/>
      <c r="E29" s="13"/>
      <c r="F29" s="13"/>
      <c r="G29" s="13"/>
      <c r="H29" s="3">
        <f t="shared" si="1"/>
        <v>11.795543905635641</v>
      </c>
      <c r="I29" s="25">
        <v>2289</v>
      </c>
    </row>
    <row r="30" spans="1:9">
      <c r="A30" s="1">
        <f t="shared" si="0"/>
        <v>1927</v>
      </c>
      <c r="B30" s="13"/>
      <c r="C30" s="13"/>
      <c r="D30" s="13"/>
      <c r="E30" s="13"/>
      <c r="F30" s="13"/>
      <c r="G30" s="13"/>
      <c r="H30" s="3">
        <f t="shared" si="1"/>
        <v>11.658031088082943</v>
      </c>
      <c r="I30" s="25">
        <v>2316</v>
      </c>
    </row>
    <row r="31" spans="1:9">
      <c r="A31" s="1">
        <f t="shared" si="0"/>
        <v>1928</v>
      </c>
      <c r="B31" s="13"/>
      <c r="C31" s="13"/>
      <c r="D31" s="13"/>
      <c r="E31" s="13"/>
      <c r="F31" s="13"/>
      <c r="G31" s="13"/>
      <c r="H31" s="3">
        <f t="shared" si="1"/>
        <v>11.523687580025532</v>
      </c>
      <c r="I31" s="25">
        <v>2343</v>
      </c>
    </row>
    <row r="32" spans="1:9">
      <c r="A32" s="1">
        <f t="shared" si="0"/>
        <v>1929</v>
      </c>
      <c r="B32" s="13"/>
      <c r="C32" s="13"/>
      <c r="D32" s="13"/>
      <c r="E32" s="13"/>
      <c r="F32" s="13"/>
      <c r="G32" s="13"/>
      <c r="H32" s="3">
        <f t="shared" si="1"/>
        <v>11.3924050632912</v>
      </c>
      <c r="I32" s="25">
        <v>2370</v>
      </c>
    </row>
    <row r="33" spans="1:34">
      <c r="A33" s="1">
        <f t="shared" si="0"/>
        <v>1930</v>
      </c>
      <c r="B33" s="13"/>
      <c r="C33" s="13"/>
      <c r="D33" s="13"/>
      <c r="E33" s="13"/>
      <c r="F33" s="13"/>
      <c r="G33" s="13"/>
      <c r="H33" s="3">
        <f t="shared" si="1"/>
        <v>11.681268251981569</v>
      </c>
      <c r="I33" s="25">
        <v>2397</v>
      </c>
    </row>
    <row r="34" spans="1:34">
      <c r="A34" s="1">
        <f t="shared" si="0"/>
        <v>1931</v>
      </c>
      <c r="B34" s="13"/>
      <c r="C34" s="13"/>
      <c r="D34" s="13"/>
      <c r="E34" s="13"/>
      <c r="F34" s="13"/>
      <c r="G34" s="13"/>
      <c r="H34" s="3">
        <f t="shared" si="1"/>
        <v>11.546391752577323</v>
      </c>
      <c r="I34" s="25">
        <v>2425</v>
      </c>
    </row>
    <row r="35" spans="1:34">
      <c r="A35" s="1">
        <f t="shared" si="0"/>
        <v>1932</v>
      </c>
      <c r="B35" s="13"/>
      <c r="C35" s="13"/>
      <c r="D35" s="13"/>
      <c r="E35" s="13"/>
      <c r="F35" s="13"/>
      <c r="G35" s="13"/>
      <c r="H35" s="3">
        <f t="shared" si="1"/>
        <v>11.822258459029733</v>
      </c>
      <c r="I35" s="25">
        <v>2453</v>
      </c>
    </row>
    <row r="36" spans="1:34">
      <c r="A36" s="1">
        <f t="shared" si="0"/>
        <v>1933</v>
      </c>
      <c r="B36" s="13"/>
      <c r="C36" s="13"/>
      <c r="D36" s="13"/>
      <c r="E36" s="13"/>
      <c r="F36" s="13"/>
      <c r="G36" s="13"/>
      <c r="H36" s="3">
        <f t="shared" si="1"/>
        <v>11.684125705076598</v>
      </c>
      <c r="I36" s="25">
        <v>2482</v>
      </c>
    </row>
    <row r="37" spans="1:34">
      <c r="A37" s="1">
        <f t="shared" si="0"/>
        <v>1934</v>
      </c>
      <c r="B37" s="13"/>
      <c r="C37" s="13"/>
      <c r="D37" s="13"/>
      <c r="E37" s="13"/>
      <c r="F37" s="13"/>
      <c r="G37" s="13"/>
      <c r="H37" s="3">
        <f t="shared" si="1"/>
        <v>11.549183592194368</v>
      </c>
      <c r="I37" s="25">
        <v>2511</v>
      </c>
    </row>
    <row r="38" spans="1:34">
      <c r="A38" s="1">
        <f t="shared" si="0"/>
        <v>1935</v>
      </c>
      <c r="B38" s="13"/>
      <c r="C38" s="13"/>
      <c r="D38" s="13"/>
      <c r="E38" s="13"/>
      <c r="F38" s="13"/>
      <c r="G38" s="13"/>
      <c r="H38" s="3">
        <f t="shared" si="1"/>
        <v>11.417322834645693</v>
      </c>
      <c r="I38" s="25">
        <v>2540</v>
      </c>
    </row>
    <row r="39" spans="1:34">
      <c r="A39" s="1">
        <f t="shared" si="0"/>
        <v>1936</v>
      </c>
      <c r="B39" s="13"/>
      <c r="C39" s="13"/>
      <c r="D39" s="13"/>
      <c r="E39" s="13"/>
      <c r="F39" s="13"/>
      <c r="G39" s="13"/>
      <c r="H39" s="3">
        <f t="shared" si="1"/>
        <v>11.677695601401306</v>
      </c>
      <c r="I39" s="25">
        <v>2569</v>
      </c>
    </row>
    <row r="40" spans="1:34">
      <c r="A40" s="1">
        <f t="shared" si="0"/>
        <v>1937</v>
      </c>
      <c r="B40" s="13"/>
      <c r="C40" s="13"/>
      <c r="D40" s="13"/>
      <c r="E40" s="13"/>
      <c r="F40" s="13"/>
      <c r="G40" s="13"/>
      <c r="H40" s="3">
        <f t="shared" si="1"/>
        <v>11.542901115813686</v>
      </c>
      <c r="I40" s="25">
        <v>2599</v>
      </c>
    </row>
    <row r="41" spans="1:34">
      <c r="A41" s="1">
        <f t="shared" si="0"/>
        <v>1938</v>
      </c>
      <c r="B41" s="13"/>
      <c r="C41" s="13"/>
      <c r="D41" s="13"/>
      <c r="E41" s="13"/>
      <c r="F41" s="13"/>
      <c r="G41" s="13"/>
      <c r="H41" s="3">
        <f t="shared" si="1"/>
        <v>11.411182959300215</v>
      </c>
      <c r="I41" s="25">
        <v>2629</v>
      </c>
    </row>
    <row r="42" spans="1:34">
      <c r="A42" s="1">
        <f>A43-1</f>
        <v>1939</v>
      </c>
      <c r="B42" s="13"/>
      <c r="C42" s="13"/>
      <c r="D42" s="13"/>
      <c r="E42" s="13"/>
      <c r="F42" s="13"/>
      <c r="G42" s="13"/>
      <c r="H42" s="3">
        <f t="shared" si="1"/>
        <v>11.658518239939797</v>
      </c>
      <c r="I42" s="25">
        <v>2659</v>
      </c>
    </row>
    <row r="43" spans="1:34">
      <c r="A43" s="1">
        <v>1940</v>
      </c>
      <c r="B43" s="21">
        <v>44.447000000000003</v>
      </c>
      <c r="C43" s="21">
        <v>20.672999999999998</v>
      </c>
      <c r="F43" s="21">
        <f>B43-C43</f>
        <v>23.774000000000004</v>
      </c>
      <c r="H43" s="3">
        <f t="shared" si="1"/>
        <v>11.524163568773282</v>
      </c>
      <c r="I43" s="25">
        <v>2690</v>
      </c>
      <c r="AG43" s="25"/>
      <c r="AH43" s="3"/>
    </row>
    <row r="44" spans="1:34">
      <c r="A44" s="1">
        <v>1941</v>
      </c>
      <c r="B44" s="21">
        <v>44.607999999999997</v>
      </c>
      <c r="C44" s="21">
        <v>20.631</v>
      </c>
      <c r="F44" s="21">
        <f t="shared" ref="F44:F57" si="2">B44-C44</f>
        <v>23.976999999999997</v>
      </c>
      <c r="H44" s="3">
        <f t="shared" si="1"/>
        <v>11.760382212421927</v>
      </c>
      <c r="I44" s="25">
        <v>2721</v>
      </c>
      <c r="AG44" s="25"/>
      <c r="AH44" s="3"/>
    </row>
    <row r="45" spans="1:34">
      <c r="A45" s="1">
        <v>1942</v>
      </c>
      <c r="B45" s="21">
        <v>44.91</v>
      </c>
      <c r="C45" s="21">
        <v>20.552</v>
      </c>
      <c r="F45" s="21">
        <f t="shared" si="2"/>
        <v>24.357999999999997</v>
      </c>
      <c r="H45" s="3">
        <f t="shared" si="1"/>
        <v>11.623683254631256</v>
      </c>
      <c r="I45" s="25">
        <v>2753</v>
      </c>
      <c r="AG45" s="25"/>
      <c r="AH45" s="3"/>
    </row>
    <row r="46" spans="1:34">
      <c r="A46" s="1">
        <v>1943</v>
      </c>
      <c r="B46" s="21">
        <v>45.396999999999998</v>
      </c>
      <c r="C46" s="21">
        <v>20.425999999999998</v>
      </c>
      <c r="F46" s="21">
        <f t="shared" si="2"/>
        <v>24.971</v>
      </c>
      <c r="H46" s="3">
        <f t="shared" si="1"/>
        <v>11.490125673249585</v>
      </c>
      <c r="I46" s="25">
        <v>2785</v>
      </c>
      <c r="AG46" s="25"/>
      <c r="AH46" s="3"/>
    </row>
    <row r="47" spans="1:34">
      <c r="A47" s="1">
        <v>1944</v>
      </c>
      <c r="B47" s="21">
        <v>46.04</v>
      </c>
      <c r="C47" s="21">
        <v>20.245000000000001</v>
      </c>
      <c r="F47" s="21">
        <f t="shared" si="2"/>
        <v>25.794999999999998</v>
      </c>
      <c r="H47" s="3">
        <f t="shared" si="1"/>
        <v>11.714589989350266</v>
      </c>
      <c r="I47" s="25">
        <v>2817</v>
      </c>
      <c r="AG47" s="25"/>
      <c r="AH47" s="3"/>
    </row>
    <row r="48" spans="1:34">
      <c r="A48" s="1">
        <v>1945</v>
      </c>
      <c r="B48" s="21">
        <v>47.201999999999998</v>
      </c>
      <c r="C48" s="21">
        <v>20.048999999999999</v>
      </c>
      <c r="F48" s="21">
        <f t="shared" si="2"/>
        <v>27.152999999999999</v>
      </c>
      <c r="H48" s="3">
        <f t="shared" si="1"/>
        <v>11.578947368421133</v>
      </c>
      <c r="I48" s="25">
        <v>2850</v>
      </c>
      <c r="AG48" s="25"/>
      <c r="AH48" s="3"/>
    </row>
    <row r="49" spans="1:34">
      <c r="A49" s="1">
        <v>1946</v>
      </c>
      <c r="B49" s="21">
        <v>47.566000000000003</v>
      </c>
      <c r="C49" s="21">
        <v>19.7</v>
      </c>
      <c r="F49" s="21">
        <f t="shared" si="2"/>
        <v>27.866000000000003</v>
      </c>
      <c r="H49" s="3">
        <f t="shared" si="1"/>
        <v>11.44640998959412</v>
      </c>
      <c r="I49" s="25">
        <v>2883</v>
      </c>
      <c r="AG49" s="25"/>
      <c r="AH49" s="3"/>
    </row>
    <row r="50" spans="1:34">
      <c r="A50" s="1">
        <v>1947</v>
      </c>
      <c r="B50" s="21">
        <v>47.484999999999999</v>
      </c>
      <c r="C50" s="21">
        <v>19.239000000000001</v>
      </c>
      <c r="F50" s="21">
        <f t="shared" si="2"/>
        <v>28.245999999999999</v>
      </c>
      <c r="H50" s="3">
        <f t="shared" si="1"/>
        <v>11.659807956104329</v>
      </c>
      <c r="I50" s="25">
        <v>2916</v>
      </c>
      <c r="AG50" s="25"/>
      <c r="AH50" s="3"/>
    </row>
    <row r="51" spans="1:34">
      <c r="A51" s="1">
        <v>1948</v>
      </c>
      <c r="B51" s="21">
        <v>46.917999999999999</v>
      </c>
      <c r="C51" s="21">
        <v>18.663</v>
      </c>
      <c r="F51" s="21">
        <f t="shared" si="2"/>
        <v>28.254999999999999</v>
      </c>
      <c r="H51" s="3">
        <f t="shared" si="1"/>
        <v>1.6949152542373724</v>
      </c>
      <c r="I51" s="25">
        <v>2950</v>
      </c>
      <c r="AG51" s="25"/>
      <c r="AH51" s="3"/>
    </row>
    <row r="52" spans="1:34">
      <c r="A52" s="1">
        <v>1949</v>
      </c>
      <c r="B52" s="21">
        <v>45.920999999999999</v>
      </c>
      <c r="C52" s="21">
        <v>17.992999999999999</v>
      </c>
      <c r="F52" s="21">
        <f t="shared" si="2"/>
        <v>27.928000000000001</v>
      </c>
      <c r="H52" s="3">
        <f t="shared" si="1"/>
        <v>19.627749576988094</v>
      </c>
      <c r="I52" s="25">
        <v>2955</v>
      </c>
      <c r="AG52" s="25"/>
      <c r="AH52" s="3"/>
    </row>
    <row r="53" spans="1:34">
      <c r="A53" s="1">
        <v>1950</v>
      </c>
      <c r="B53" s="21">
        <v>44.078000000000003</v>
      </c>
      <c r="C53" s="21">
        <v>17.081</v>
      </c>
      <c r="D53" s="3">
        <v>43</v>
      </c>
      <c r="E53" s="3">
        <v>25.8</v>
      </c>
      <c r="F53" s="21">
        <f t="shared" si="2"/>
        <v>26.997000000000003</v>
      </c>
      <c r="G53" s="3">
        <f>D53-E53</f>
        <v>17.2</v>
      </c>
      <c r="H53" s="3">
        <f t="shared" si="1"/>
        <v>19.581812147361433</v>
      </c>
      <c r="I53" s="25">
        <v>3013</v>
      </c>
      <c r="AG53" s="25"/>
      <c r="AH53" s="3"/>
    </row>
    <row r="54" spans="1:34">
      <c r="A54" s="1">
        <v>1951</v>
      </c>
      <c r="B54" s="21">
        <v>42.966000000000001</v>
      </c>
      <c r="C54" s="21">
        <v>16.492999999999999</v>
      </c>
      <c r="D54" s="3">
        <v>43</v>
      </c>
      <c r="E54" s="3">
        <v>25.5</v>
      </c>
      <c r="F54" s="21">
        <f t="shared" si="2"/>
        <v>26.473000000000003</v>
      </c>
      <c r="G54" s="3">
        <f t="shared" ref="G54:G117" si="3">D54-E54</f>
        <v>17.5</v>
      </c>
      <c r="H54" s="3">
        <f t="shared" si="1"/>
        <v>19.53125</v>
      </c>
      <c r="I54" s="25">
        <v>3072</v>
      </c>
      <c r="AG54" s="25"/>
      <c r="AH54" s="3"/>
    </row>
    <row r="55" spans="1:34">
      <c r="A55" s="1">
        <v>1952</v>
      </c>
      <c r="B55" s="21">
        <v>42.142000000000003</v>
      </c>
      <c r="C55" s="21">
        <v>16.064</v>
      </c>
      <c r="D55" s="3">
        <v>43</v>
      </c>
      <c r="E55" s="3">
        <v>25.2</v>
      </c>
      <c r="F55" s="21">
        <f t="shared" si="2"/>
        <v>26.078000000000003</v>
      </c>
      <c r="G55" s="3">
        <f t="shared" si="3"/>
        <v>17.8</v>
      </c>
      <c r="H55" s="3">
        <f t="shared" si="1"/>
        <v>19.476372924648764</v>
      </c>
      <c r="I55" s="25">
        <v>3132</v>
      </c>
      <c r="AG55" s="25"/>
      <c r="AH55" s="3"/>
    </row>
    <row r="56" spans="1:34">
      <c r="A56" s="1">
        <v>1953</v>
      </c>
      <c r="B56" s="21">
        <v>41.631</v>
      </c>
      <c r="C56" s="21">
        <v>15.798</v>
      </c>
      <c r="D56" s="3">
        <v>43.2</v>
      </c>
      <c r="E56" s="3">
        <v>24.8</v>
      </c>
      <c r="F56" s="21">
        <f t="shared" si="2"/>
        <v>25.832999999999998</v>
      </c>
      <c r="G56" s="3">
        <f t="shared" si="3"/>
        <v>18.400000000000002</v>
      </c>
      <c r="H56" s="3">
        <f t="shared" si="1"/>
        <v>19.730660820544976</v>
      </c>
      <c r="I56" s="25">
        <v>3193</v>
      </c>
      <c r="AG56" s="25"/>
      <c r="AH56" s="3"/>
    </row>
    <row r="57" spans="1:34">
      <c r="A57" s="1">
        <v>1954</v>
      </c>
      <c r="B57" s="21">
        <v>41.36</v>
      </c>
      <c r="C57" s="21">
        <v>15.657</v>
      </c>
      <c r="D57" s="3">
        <v>43.3</v>
      </c>
      <c r="E57" s="3">
        <v>24.4</v>
      </c>
      <c r="F57" s="21">
        <f t="shared" si="2"/>
        <v>25.702999999999999</v>
      </c>
      <c r="G57" s="3">
        <f t="shared" si="3"/>
        <v>18.899999999999999</v>
      </c>
      <c r="H57" s="3">
        <f t="shared" si="1"/>
        <v>20.270270270270174</v>
      </c>
      <c r="I57" s="25">
        <v>3256</v>
      </c>
      <c r="AG57" s="25"/>
      <c r="AH57" s="3"/>
    </row>
    <row r="58" spans="1:34">
      <c r="A58" s="17">
        <v>1955</v>
      </c>
      <c r="D58" s="3">
        <v>43.5</v>
      </c>
      <c r="E58" s="3">
        <v>24.2</v>
      </c>
      <c r="G58" s="3">
        <f t="shared" si="3"/>
        <v>19.3</v>
      </c>
      <c r="H58" s="3">
        <f t="shared" si="1"/>
        <v>21.071643588199905</v>
      </c>
      <c r="I58" s="25">
        <v>3322</v>
      </c>
      <c r="AG58" s="25"/>
      <c r="AH58" s="3"/>
    </row>
    <row r="59" spans="1:34">
      <c r="A59" s="17">
        <v>1956</v>
      </c>
      <c r="D59" s="3">
        <v>43.5</v>
      </c>
      <c r="E59" s="3">
        <v>23.9</v>
      </c>
      <c r="G59" s="3">
        <f t="shared" si="3"/>
        <v>19.600000000000001</v>
      </c>
      <c r="H59" s="3">
        <f t="shared" si="1"/>
        <v>21.226415094339536</v>
      </c>
      <c r="I59" s="25">
        <v>3392</v>
      </c>
      <c r="AG59" s="25"/>
      <c r="AH59" s="3"/>
    </row>
    <row r="60" spans="1:34">
      <c r="A60" s="17">
        <v>1957</v>
      </c>
      <c r="D60" s="3">
        <v>43.7</v>
      </c>
      <c r="E60" s="3">
        <v>23.6</v>
      </c>
      <c r="G60" s="3">
        <f t="shared" si="3"/>
        <v>20.100000000000001</v>
      </c>
      <c r="H60" s="3">
        <f t="shared" si="1"/>
        <v>21.651270207852178</v>
      </c>
      <c r="I60" s="25">
        <v>3464</v>
      </c>
      <c r="AG60" s="25"/>
      <c r="AH60" s="3"/>
    </row>
    <row r="61" spans="1:34">
      <c r="A61" s="17">
        <v>1958</v>
      </c>
      <c r="D61" s="3">
        <v>43.8</v>
      </c>
      <c r="E61" s="3">
        <v>23.3</v>
      </c>
      <c r="G61" s="3">
        <f t="shared" si="3"/>
        <v>20.499999999999996</v>
      </c>
      <c r="H61" s="3">
        <f t="shared" si="1"/>
        <v>21.757558632381937</v>
      </c>
      <c r="I61" s="25">
        <v>3539</v>
      </c>
      <c r="AG61" s="25"/>
      <c r="AH61" s="3"/>
    </row>
    <row r="62" spans="1:34">
      <c r="A62" s="17">
        <v>1959</v>
      </c>
      <c r="D62" s="3">
        <v>43.9</v>
      </c>
      <c r="E62" s="3">
        <v>23</v>
      </c>
      <c r="G62" s="3">
        <f t="shared" si="3"/>
        <v>20.9</v>
      </c>
      <c r="H62" s="3">
        <f t="shared" si="1"/>
        <v>22.123893805309656</v>
      </c>
      <c r="I62" s="25">
        <v>3616</v>
      </c>
      <c r="AG62" s="25"/>
      <c r="AH62" s="3"/>
    </row>
    <row r="63" spans="1:34">
      <c r="A63" s="17">
        <v>1960</v>
      </c>
      <c r="D63" s="3">
        <v>43.9</v>
      </c>
      <c r="E63" s="3">
        <v>22.7</v>
      </c>
      <c r="G63" s="3">
        <f t="shared" si="3"/>
        <v>21.2</v>
      </c>
      <c r="H63" s="3">
        <f t="shared" si="1"/>
        <v>22.186147186147089</v>
      </c>
      <c r="I63" s="25">
        <v>3696</v>
      </c>
      <c r="AG63" s="25"/>
      <c r="AH63" s="3"/>
    </row>
    <row r="64" spans="1:34">
      <c r="A64" s="17">
        <v>1961</v>
      </c>
      <c r="D64" s="3">
        <v>43.9</v>
      </c>
      <c r="E64" s="3">
        <v>22.4</v>
      </c>
      <c r="G64" s="3">
        <f t="shared" si="3"/>
        <v>21.5</v>
      </c>
      <c r="H64" s="3">
        <f t="shared" si="1"/>
        <v>22.49867654843829</v>
      </c>
      <c r="I64" s="25">
        <v>3778</v>
      </c>
      <c r="AG64" s="25"/>
      <c r="AH64" s="3"/>
    </row>
    <row r="65" spans="1:34">
      <c r="A65" s="17">
        <v>1962</v>
      </c>
      <c r="D65" s="3">
        <v>43.9</v>
      </c>
      <c r="E65" s="3">
        <v>22.1</v>
      </c>
      <c r="G65" s="3">
        <f t="shared" si="3"/>
        <v>21.799999999999997</v>
      </c>
      <c r="H65" s="3">
        <f t="shared" si="1"/>
        <v>22.780222624902979</v>
      </c>
      <c r="I65" s="25">
        <v>3863</v>
      </c>
      <c r="AG65" s="25"/>
      <c r="AH65" s="3"/>
    </row>
    <row r="66" spans="1:34">
      <c r="A66" s="17">
        <v>1963</v>
      </c>
      <c r="D66" s="3">
        <v>43.8</v>
      </c>
      <c r="E66" s="3">
        <v>21.7</v>
      </c>
      <c r="G66" s="3">
        <f t="shared" si="3"/>
        <v>22.099999999999998</v>
      </c>
      <c r="H66" s="3">
        <f t="shared" si="1"/>
        <v>23.032143761073208</v>
      </c>
      <c r="I66" s="25">
        <v>3951</v>
      </c>
      <c r="AG66" s="25"/>
      <c r="AH66" s="3"/>
    </row>
    <row r="67" spans="1:34">
      <c r="A67" s="17">
        <v>1964</v>
      </c>
      <c r="D67" s="3">
        <v>43.7</v>
      </c>
      <c r="E67" s="3">
        <v>21.4</v>
      </c>
      <c r="G67" s="3">
        <f t="shared" si="3"/>
        <v>22.300000000000004</v>
      </c>
      <c r="H67" s="3">
        <f t="shared" si="1"/>
        <v>23.255813953488413</v>
      </c>
      <c r="I67" s="25">
        <v>4042</v>
      </c>
      <c r="AG67" s="25"/>
      <c r="AH67" s="3"/>
    </row>
    <row r="68" spans="1:34">
      <c r="A68" s="17">
        <v>1965</v>
      </c>
      <c r="D68" s="3">
        <v>43.6</v>
      </c>
      <c r="E68" s="3">
        <v>21</v>
      </c>
      <c r="G68" s="3">
        <f t="shared" si="3"/>
        <v>22.6</v>
      </c>
      <c r="H68" s="3">
        <f t="shared" ref="H68:H74" si="4">1000 *(I69/I68-1)</f>
        <v>23.694390715667257</v>
      </c>
      <c r="I68" s="25">
        <v>4136</v>
      </c>
      <c r="AG68" s="25"/>
      <c r="AH68" s="3"/>
    </row>
    <row r="69" spans="1:34">
      <c r="A69" s="17">
        <v>1966</v>
      </c>
      <c r="D69" s="3">
        <v>43.5</v>
      </c>
      <c r="E69" s="3">
        <v>20.6</v>
      </c>
      <c r="G69" s="3">
        <f t="shared" si="3"/>
        <v>22.9</v>
      </c>
      <c r="H69" s="3">
        <f t="shared" si="4"/>
        <v>23.618327822390263</v>
      </c>
      <c r="I69" s="25">
        <v>4234</v>
      </c>
      <c r="AG69" s="25"/>
      <c r="AH69" s="3"/>
    </row>
    <row r="70" spans="1:34">
      <c r="A70" s="17">
        <v>1967</v>
      </c>
      <c r="D70" s="3">
        <v>43.4</v>
      </c>
      <c r="E70" s="3">
        <v>20.3</v>
      </c>
      <c r="G70" s="3">
        <f t="shared" si="3"/>
        <v>23.099999999999998</v>
      </c>
      <c r="H70" s="3">
        <f t="shared" si="4"/>
        <v>23.996308260267661</v>
      </c>
      <c r="I70" s="25">
        <v>4334</v>
      </c>
      <c r="AG70" s="25"/>
      <c r="AH70" s="3"/>
    </row>
    <row r="71" spans="1:34">
      <c r="A71" s="17">
        <v>1968</v>
      </c>
      <c r="D71" s="3">
        <v>43.3</v>
      </c>
      <c r="E71" s="3">
        <v>19.899999999999999</v>
      </c>
      <c r="G71" s="3">
        <f t="shared" si="3"/>
        <v>23.4</v>
      </c>
      <c r="H71" s="3">
        <f t="shared" si="4"/>
        <v>24.335286164939074</v>
      </c>
      <c r="I71" s="25">
        <v>4438</v>
      </c>
      <c r="AG71" s="25"/>
      <c r="AH71" s="3"/>
    </row>
    <row r="72" spans="1:34">
      <c r="A72" s="17">
        <v>1969</v>
      </c>
      <c r="D72" s="3">
        <v>43</v>
      </c>
      <c r="E72" s="3">
        <v>19.5</v>
      </c>
      <c r="G72" s="3">
        <f t="shared" si="3"/>
        <v>23.5</v>
      </c>
      <c r="H72" s="3">
        <f t="shared" si="4"/>
        <v>24.637043554773363</v>
      </c>
      <c r="I72" s="25">
        <v>4546</v>
      </c>
      <c r="AG72" s="25"/>
      <c r="AH72" s="3"/>
    </row>
    <row r="73" spans="1:34">
      <c r="A73" s="17">
        <v>1970</v>
      </c>
      <c r="D73" s="3">
        <v>42.7</v>
      </c>
      <c r="E73" s="3">
        <v>19.2</v>
      </c>
      <c r="G73" s="3">
        <f t="shared" si="3"/>
        <v>23.500000000000004</v>
      </c>
      <c r="H73" s="3">
        <f t="shared" si="4"/>
        <v>24.903392013739811</v>
      </c>
      <c r="I73" s="25">
        <v>4658</v>
      </c>
      <c r="AG73" s="25"/>
      <c r="AH73" s="3"/>
    </row>
    <row r="74" spans="1:34">
      <c r="A74" s="17">
        <v>1971</v>
      </c>
      <c r="D74" s="3">
        <v>42.4</v>
      </c>
      <c r="E74" s="3">
        <v>18.8</v>
      </c>
      <c r="G74" s="3">
        <f t="shared" si="3"/>
        <v>23.599999999999998</v>
      </c>
      <c r="H74" s="3">
        <f t="shared" si="4"/>
        <v>25.136154168412304</v>
      </c>
      <c r="I74" s="25">
        <v>4774</v>
      </c>
      <c r="AG74" s="25"/>
      <c r="AH74" s="3"/>
    </row>
    <row r="75" spans="1:34">
      <c r="A75" s="17">
        <v>1972</v>
      </c>
      <c r="D75" s="3">
        <v>41.9</v>
      </c>
      <c r="E75" s="3">
        <v>18.5</v>
      </c>
      <c r="G75" s="3">
        <f t="shared" si="3"/>
        <v>23.4</v>
      </c>
      <c r="H75" s="3"/>
      <c r="I75" s="25">
        <v>4894</v>
      </c>
      <c r="AG75" s="25"/>
      <c r="AH75" s="3"/>
    </row>
    <row r="76" spans="1:34">
      <c r="A76" s="17">
        <v>1973</v>
      </c>
      <c r="D76" s="3">
        <v>41.7</v>
      </c>
      <c r="E76" s="3">
        <v>18.100000000000001</v>
      </c>
      <c r="G76" s="3">
        <f t="shared" si="3"/>
        <v>23.6</v>
      </c>
      <c r="AG76" s="25"/>
      <c r="AH76" s="3"/>
    </row>
    <row r="77" spans="1:34">
      <c r="A77" s="17">
        <v>1974</v>
      </c>
      <c r="D77" s="3">
        <v>41.5</v>
      </c>
      <c r="E77" s="3">
        <v>17.7</v>
      </c>
      <c r="G77" s="3">
        <f t="shared" si="3"/>
        <v>23.8</v>
      </c>
      <c r="AG77" s="25"/>
      <c r="AH77" s="3"/>
    </row>
    <row r="78" spans="1:34">
      <c r="A78" s="17">
        <v>1975</v>
      </c>
      <c r="D78" s="3">
        <v>41.1</v>
      </c>
      <c r="E78" s="3">
        <v>17.2</v>
      </c>
      <c r="G78" s="3">
        <f t="shared" si="3"/>
        <v>23.900000000000002</v>
      </c>
      <c r="AG78" s="25"/>
      <c r="AH78" s="3"/>
    </row>
    <row r="79" spans="1:34">
      <c r="A79" s="17">
        <v>1976</v>
      </c>
      <c r="D79" s="3">
        <v>41.2</v>
      </c>
      <c r="E79" s="3">
        <v>16.7</v>
      </c>
      <c r="G79" s="3">
        <f t="shared" si="3"/>
        <v>24.500000000000004</v>
      </c>
      <c r="AG79" s="25"/>
      <c r="AH79" s="3"/>
    </row>
    <row r="80" spans="1:34">
      <c r="A80" s="17">
        <v>1977</v>
      </c>
      <c r="D80" s="3">
        <v>40.9</v>
      </c>
      <c r="E80" s="3">
        <v>16.399999999999999</v>
      </c>
      <c r="G80" s="3">
        <f t="shared" si="3"/>
        <v>24.5</v>
      </c>
      <c r="AG80" s="25"/>
      <c r="AH80" s="3"/>
    </row>
    <row r="81" spans="1:34">
      <c r="A81" s="17">
        <v>1978</v>
      </c>
      <c r="D81" s="3">
        <v>40.5</v>
      </c>
      <c r="E81" s="3">
        <v>16.100000000000001</v>
      </c>
      <c r="G81" s="3">
        <f t="shared" si="3"/>
        <v>24.4</v>
      </c>
      <c r="AG81" s="25"/>
      <c r="AH81" s="3"/>
    </row>
    <row r="82" spans="1:34">
      <c r="A82" s="17">
        <v>1979</v>
      </c>
      <c r="D82" s="3">
        <v>40.1</v>
      </c>
      <c r="E82" s="3">
        <v>15.7</v>
      </c>
      <c r="G82" s="3">
        <f t="shared" si="3"/>
        <v>24.400000000000002</v>
      </c>
      <c r="AG82" s="25"/>
      <c r="AH82" s="3"/>
    </row>
    <row r="83" spans="1:34">
      <c r="A83" s="17">
        <v>1980</v>
      </c>
      <c r="D83" s="3">
        <v>39.700000000000003</v>
      </c>
      <c r="E83" s="3">
        <v>15.3</v>
      </c>
      <c r="G83" s="3">
        <f t="shared" si="3"/>
        <v>24.400000000000002</v>
      </c>
      <c r="AG83" s="25"/>
      <c r="AH83" s="3"/>
    </row>
    <row r="84" spans="1:34">
      <c r="A84" s="17">
        <v>1981</v>
      </c>
      <c r="D84" s="3">
        <v>39.299999999999997</v>
      </c>
      <c r="E84" s="3">
        <v>15</v>
      </c>
      <c r="G84" s="3">
        <f t="shared" si="3"/>
        <v>24.299999999999997</v>
      </c>
      <c r="AG84" s="25"/>
      <c r="AH84" s="3"/>
    </row>
    <row r="85" spans="1:34">
      <c r="A85" s="17">
        <v>1982</v>
      </c>
      <c r="D85" s="3">
        <v>38.799999999999997</v>
      </c>
      <c r="E85" s="3">
        <v>14.8</v>
      </c>
      <c r="G85" s="3">
        <f t="shared" si="3"/>
        <v>23.999999999999996</v>
      </c>
      <c r="AG85" s="25"/>
      <c r="AH85" s="3"/>
    </row>
    <row r="86" spans="1:34">
      <c r="A86" s="17">
        <v>1983</v>
      </c>
      <c r="D86" s="3">
        <v>38.4</v>
      </c>
      <c r="E86" s="3">
        <v>14.5</v>
      </c>
      <c r="G86" s="3">
        <f t="shared" si="3"/>
        <v>23.9</v>
      </c>
      <c r="AG86" s="25"/>
      <c r="AH86" s="3"/>
    </row>
    <row r="87" spans="1:34">
      <c r="A87" s="17">
        <v>1984</v>
      </c>
      <c r="D87" s="3">
        <v>38.1</v>
      </c>
      <c r="E87" s="3">
        <v>14.1</v>
      </c>
      <c r="G87" s="3">
        <f t="shared" si="3"/>
        <v>24</v>
      </c>
      <c r="AG87" s="25"/>
      <c r="AH87" s="3"/>
    </row>
    <row r="88" spans="1:34">
      <c r="A88" s="17">
        <v>1985</v>
      </c>
      <c r="D88" s="3">
        <v>37.6</v>
      </c>
      <c r="E88" s="3">
        <v>13.8</v>
      </c>
      <c r="G88" s="3">
        <f t="shared" si="3"/>
        <v>23.8</v>
      </c>
      <c r="AG88" s="25"/>
      <c r="AH88" s="3"/>
    </row>
    <row r="89" spans="1:34">
      <c r="A89" s="17">
        <v>1986</v>
      </c>
      <c r="D89" s="3">
        <v>37.4</v>
      </c>
      <c r="E89" s="3">
        <v>13.5</v>
      </c>
      <c r="G89" s="3">
        <f t="shared" si="3"/>
        <v>23.9</v>
      </c>
      <c r="AG89" s="25"/>
      <c r="AH89" s="3"/>
    </row>
    <row r="90" spans="1:34">
      <c r="A90" s="17">
        <v>1987</v>
      </c>
      <c r="D90" s="3">
        <v>37.1</v>
      </c>
      <c r="E90" s="3">
        <v>13.1</v>
      </c>
      <c r="G90" s="3">
        <f t="shared" si="3"/>
        <v>24</v>
      </c>
      <c r="AG90" s="25"/>
      <c r="AH90" s="3"/>
    </row>
    <row r="91" spans="1:34">
      <c r="A91" s="17">
        <v>1988</v>
      </c>
      <c r="D91" s="3">
        <v>36.9</v>
      </c>
      <c r="E91" s="3">
        <v>12.8</v>
      </c>
      <c r="G91" s="3">
        <f t="shared" si="3"/>
        <v>24.099999999999998</v>
      </c>
      <c r="AG91" s="25"/>
      <c r="AH91" s="3"/>
    </row>
    <row r="92" spans="1:34">
      <c r="A92" s="17">
        <v>1989</v>
      </c>
      <c r="D92" s="3">
        <v>36.5</v>
      </c>
      <c r="E92" s="3">
        <v>12.4</v>
      </c>
      <c r="G92" s="3">
        <f t="shared" si="3"/>
        <v>24.1</v>
      </c>
      <c r="AG92" s="25"/>
      <c r="AH92" s="3"/>
    </row>
    <row r="93" spans="1:34">
      <c r="A93" s="17">
        <v>1990</v>
      </c>
      <c r="D93" s="3">
        <v>36.1</v>
      </c>
      <c r="E93" s="3">
        <v>12</v>
      </c>
      <c r="G93" s="3">
        <f t="shared" si="3"/>
        <v>24.1</v>
      </c>
      <c r="AG93" s="25"/>
      <c r="AH93" s="3"/>
    </row>
    <row r="94" spans="1:34">
      <c r="A94" s="17">
        <v>1991</v>
      </c>
      <c r="D94" s="3">
        <v>35.700000000000003</v>
      </c>
      <c r="E94" s="3">
        <v>11.7</v>
      </c>
      <c r="G94" s="3">
        <f t="shared" si="3"/>
        <v>24.000000000000004</v>
      </c>
      <c r="AG94" s="25"/>
      <c r="AH94" s="3"/>
    </row>
    <row r="95" spans="1:34">
      <c r="A95" s="17">
        <v>1992</v>
      </c>
      <c r="D95" s="3">
        <v>34.799999999999997</v>
      </c>
      <c r="E95" s="3">
        <v>11.4</v>
      </c>
      <c r="G95" s="3">
        <f t="shared" si="3"/>
        <v>23.4</v>
      </c>
      <c r="AG95" s="25"/>
      <c r="AH95" s="3"/>
    </row>
    <row r="96" spans="1:34">
      <c r="A96" s="17">
        <v>1993</v>
      </c>
      <c r="D96" s="3">
        <v>34.1</v>
      </c>
      <c r="E96" s="3">
        <v>10.9</v>
      </c>
      <c r="G96" s="3">
        <f t="shared" si="3"/>
        <v>23.200000000000003</v>
      </c>
      <c r="AG96" s="25"/>
      <c r="AH96" s="3"/>
    </row>
    <row r="97" spans="1:34">
      <c r="A97" s="17">
        <v>1994</v>
      </c>
      <c r="D97" s="3">
        <v>33.4</v>
      </c>
      <c r="E97" s="3">
        <v>10.7</v>
      </c>
      <c r="G97" s="3">
        <f t="shared" si="3"/>
        <v>22.7</v>
      </c>
      <c r="AG97" s="25"/>
      <c r="AH97" s="3"/>
    </row>
    <row r="98" spans="1:34">
      <c r="A98" s="17">
        <v>1995</v>
      </c>
      <c r="D98" s="3">
        <v>32.799999999999997</v>
      </c>
      <c r="E98" s="3">
        <v>10.5</v>
      </c>
      <c r="G98" s="3">
        <f t="shared" si="3"/>
        <v>22.299999999999997</v>
      </c>
      <c r="AG98" s="25"/>
      <c r="AH98" s="3"/>
    </row>
    <row r="99" spans="1:34">
      <c r="A99" s="17">
        <v>1996</v>
      </c>
      <c r="D99" s="3">
        <v>32.299999999999997</v>
      </c>
      <c r="E99" s="3">
        <v>10.3</v>
      </c>
      <c r="G99" s="3">
        <f t="shared" si="3"/>
        <v>21.999999999999996</v>
      </c>
      <c r="AG99" s="25"/>
      <c r="AH99" s="3"/>
    </row>
    <row r="100" spans="1:34">
      <c r="A100" s="17">
        <v>1997</v>
      </c>
      <c r="D100" s="3">
        <v>31.4</v>
      </c>
      <c r="E100" s="3">
        <v>10.199999999999999</v>
      </c>
      <c r="G100" s="3">
        <f t="shared" si="3"/>
        <v>21.2</v>
      </c>
      <c r="AG100" s="25"/>
      <c r="AH100" s="3"/>
    </row>
    <row r="101" spans="1:34">
      <c r="A101" s="17">
        <v>1998</v>
      </c>
      <c r="D101" s="3">
        <v>31</v>
      </c>
      <c r="E101" s="3">
        <v>10</v>
      </c>
      <c r="G101" s="3">
        <f t="shared" si="3"/>
        <v>21</v>
      </c>
      <c r="AG101" s="25"/>
      <c r="AH101" s="3"/>
    </row>
    <row r="102" spans="1:34">
      <c r="A102" s="17">
        <v>1999</v>
      </c>
      <c r="D102" s="3">
        <v>30.6</v>
      </c>
      <c r="E102" s="3">
        <v>9.9</v>
      </c>
      <c r="G102" s="3">
        <f t="shared" si="3"/>
        <v>20.700000000000003</v>
      </c>
      <c r="AG102" s="25"/>
      <c r="AH102" s="3"/>
    </row>
    <row r="103" spans="1:34">
      <c r="A103" s="17">
        <v>2000</v>
      </c>
      <c r="D103" s="3">
        <v>29.8</v>
      </c>
      <c r="E103" s="3">
        <v>9.6999999999999993</v>
      </c>
      <c r="G103" s="3">
        <f t="shared" si="3"/>
        <v>20.100000000000001</v>
      </c>
      <c r="AG103" s="25"/>
      <c r="AH103" s="3"/>
    </row>
    <row r="104" spans="1:34">
      <c r="A104" s="17">
        <v>2001</v>
      </c>
      <c r="D104" s="3">
        <v>29.1</v>
      </c>
      <c r="E104" s="3">
        <v>9.6</v>
      </c>
      <c r="G104" s="3">
        <f t="shared" si="3"/>
        <v>19.5</v>
      </c>
      <c r="AG104" s="25"/>
      <c r="AH104" s="3"/>
    </row>
    <row r="105" spans="1:34">
      <c r="A105" s="17">
        <v>2002</v>
      </c>
      <c r="D105" s="3">
        <v>28.5</v>
      </c>
      <c r="E105" s="3">
        <v>9.4</v>
      </c>
      <c r="G105" s="3">
        <f t="shared" si="3"/>
        <v>19.100000000000001</v>
      </c>
      <c r="AG105" s="25"/>
      <c r="AH105" s="3"/>
    </row>
    <row r="106" spans="1:34">
      <c r="A106" s="17">
        <v>2003</v>
      </c>
      <c r="D106" s="3">
        <v>28.1</v>
      </c>
      <c r="E106" s="3">
        <v>9.1</v>
      </c>
      <c r="G106" s="3">
        <f t="shared" si="3"/>
        <v>19</v>
      </c>
      <c r="AG106" s="25"/>
      <c r="AH106" s="3"/>
    </row>
    <row r="107" spans="1:34">
      <c r="A107" s="17">
        <v>2004</v>
      </c>
      <c r="D107" s="3">
        <v>27.7</v>
      </c>
      <c r="E107" s="3">
        <v>9</v>
      </c>
      <c r="G107" s="3">
        <f t="shared" si="3"/>
        <v>18.7</v>
      </c>
      <c r="AG107" s="25"/>
      <c r="AH107" s="3"/>
    </row>
    <row r="108" spans="1:34">
      <c r="A108" s="17">
        <v>2005</v>
      </c>
      <c r="D108" s="3">
        <v>27.3</v>
      </c>
      <c r="E108" s="3">
        <v>8.8000000000000007</v>
      </c>
      <c r="G108" s="3">
        <f t="shared" si="3"/>
        <v>18.5</v>
      </c>
      <c r="AG108" s="25"/>
      <c r="AH108" s="3"/>
    </row>
    <row r="109" spans="1:34">
      <c r="A109" s="17">
        <v>2006</v>
      </c>
      <c r="D109" s="3">
        <v>27.3</v>
      </c>
      <c r="E109" s="3">
        <v>8.6</v>
      </c>
      <c r="G109" s="3">
        <f t="shared" si="3"/>
        <v>18.700000000000003</v>
      </c>
      <c r="AG109" s="25"/>
      <c r="AH109" s="3"/>
    </row>
    <row r="110" spans="1:34">
      <c r="A110" s="17">
        <v>2007</v>
      </c>
      <c r="D110" s="3">
        <v>26.9</v>
      </c>
      <c r="E110" s="3">
        <v>8.5</v>
      </c>
      <c r="G110" s="3">
        <f t="shared" si="3"/>
        <v>18.399999999999999</v>
      </c>
      <c r="AG110" s="25"/>
      <c r="AH110" s="3"/>
    </row>
    <row r="111" spans="1:34">
      <c r="A111" s="17">
        <v>2008</v>
      </c>
      <c r="D111" s="3">
        <v>26.4</v>
      </c>
      <c r="E111" s="3">
        <v>8.3000000000000007</v>
      </c>
      <c r="G111" s="3">
        <f t="shared" si="3"/>
        <v>18.099999999999998</v>
      </c>
      <c r="AG111" s="25"/>
      <c r="AH111" s="3"/>
    </row>
    <row r="112" spans="1:34">
      <c r="A112" s="17">
        <v>2009</v>
      </c>
      <c r="D112" s="3">
        <v>26</v>
      </c>
      <c r="E112" s="3">
        <v>8.1999999999999993</v>
      </c>
      <c r="G112" s="3">
        <f t="shared" si="3"/>
        <v>17.8</v>
      </c>
      <c r="AG112" s="25"/>
      <c r="AH112" s="3"/>
    </row>
    <row r="113" spans="1:34">
      <c r="A113" s="17">
        <v>2010</v>
      </c>
      <c r="D113" s="3">
        <v>25.6</v>
      </c>
      <c r="E113" s="3">
        <v>8</v>
      </c>
      <c r="G113" s="3">
        <f t="shared" si="3"/>
        <v>17.600000000000001</v>
      </c>
      <c r="AG113" s="25"/>
      <c r="AH113" s="3"/>
    </row>
    <row r="114" spans="1:34">
      <c r="A114" s="17">
        <v>2011</v>
      </c>
      <c r="D114" s="3">
        <v>25.2</v>
      </c>
      <c r="E114" s="3">
        <v>7.9</v>
      </c>
      <c r="G114" s="3">
        <f t="shared" si="3"/>
        <v>17.299999999999997</v>
      </c>
      <c r="AG114" s="25"/>
      <c r="AH114" s="3"/>
    </row>
    <row r="115" spans="1:34">
      <c r="A115" s="17">
        <v>2012</v>
      </c>
      <c r="D115" s="3">
        <v>24.8</v>
      </c>
      <c r="E115" s="3">
        <v>7.8</v>
      </c>
      <c r="G115" s="3">
        <f t="shared" si="3"/>
        <v>17</v>
      </c>
      <c r="AG115" s="25"/>
      <c r="AH115" s="3"/>
    </row>
    <row r="116" spans="1:34">
      <c r="A116" s="17">
        <v>2013</v>
      </c>
      <c r="D116" s="3">
        <v>24.4</v>
      </c>
      <c r="E116" s="3">
        <v>7.8</v>
      </c>
      <c r="G116" s="3">
        <f t="shared" si="3"/>
        <v>16.599999999999998</v>
      </c>
    </row>
    <row r="117" spans="1:34">
      <c r="A117" s="17">
        <v>2014</v>
      </c>
      <c r="D117" s="3">
        <v>24</v>
      </c>
      <c r="E117" s="3">
        <v>7.7</v>
      </c>
      <c r="G117" s="3">
        <f t="shared" si="3"/>
        <v>16.3</v>
      </c>
    </row>
    <row r="118" spans="1:34">
      <c r="A118" s="17">
        <v>2015</v>
      </c>
      <c r="D118" s="3">
        <v>23.7</v>
      </c>
      <c r="E118" s="3">
        <v>7.7</v>
      </c>
      <c r="G118" s="3">
        <f t="shared" ref="G118:G126" si="5">D118-E118</f>
        <v>16</v>
      </c>
    </row>
    <row r="119" spans="1:34">
      <c r="A119" s="17">
        <v>2016</v>
      </c>
      <c r="D119" s="3">
        <v>23.3</v>
      </c>
      <c r="E119" s="3">
        <v>7.6</v>
      </c>
      <c r="G119" s="3">
        <f t="shared" si="5"/>
        <v>15.700000000000001</v>
      </c>
    </row>
    <row r="120" spans="1:34">
      <c r="A120" s="17">
        <v>2017</v>
      </c>
      <c r="D120" s="3">
        <v>22.9</v>
      </c>
      <c r="E120" s="3">
        <v>7.6</v>
      </c>
      <c r="G120" s="3">
        <f t="shared" si="5"/>
        <v>15.299999999999999</v>
      </c>
    </row>
    <row r="121" spans="1:34">
      <c r="A121" s="17">
        <v>2018</v>
      </c>
      <c r="D121" s="3">
        <v>22.6</v>
      </c>
      <c r="E121" s="3">
        <v>7.6</v>
      </c>
      <c r="G121" s="3">
        <f t="shared" si="5"/>
        <v>15.000000000000002</v>
      </c>
    </row>
    <row r="122" spans="1:34">
      <c r="A122" s="17">
        <v>2019</v>
      </c>
      <c r="D122" s="3">
        <v>22.3</v>
      </c>
      <c r="E122" s="3">
        <v>7.6</v>
      </c>
      <c r="G122" s="3">
        <f t="shared" si="5"/>
        <v>14.700000000000001</v>
      </c>
    </row>
    <row r="123" spans="1:34">
      <c r="A123" s="17">
        <v>2020</v>
      </c>
      <c r="D123" s="3">
        <v>22</v>
      </c>
      <c r="E123" s="3">
        <v>10.8</v>
      </c>
      <c r="G123" s="3">
        <f t="shared" si="5"/>
        <v>11.2</v>
      </c>
    </row>
    <row r="124" spans="1:34">
      <c r="A124" s="17">
        <v>2021</v>
      </c>
      <c r="D124" s="3">
        <v>21.8</v>
      </c>
      <c r="E124" s="3">
        <v>11.8</v>
      </c>
      <c r="G124" s="3">
        <f t="shared" si="5"/>
        <v>10</v>
      </c>
    </row>
    <row r="125" spans="1:34">
      <c r="A125" s="17">
        <v>2022</v>
      </c>
      <c r="D125" s="3">
        <v>21.6</v>
      </c>
      <c r="E125" s="3">
        <v>7.7</v>
      </c>
      <c r="G125" s="3">
        <f t="shared" si="5"/>
        <v>13.900000000000002</v>
      </c>
    </row>
    <row r="126" spans="1:34">
      <c r="A126" s="17">
        <v>2023</v>
      </c>
      <c r="D126" s="3">
        <v>21.2</v>
      </c>
      <c r="E126" s="3">
        <v>7.2</v>
      </c>
      <c r="G126" s="3">
        <f t="shared" si="5"/>
        <v>14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7C4C-1924-4543-A787-922BE54AA2B5}">
  <dimension ref="A1:AD76"/>
  <sheetViews>
    <sheetView workbookViewId="0">
      <selection activeCell="AF17" sqref="AF17"/>
    </sheetView>
  </sheetViews>
  <sheetFormatPr defaultRowHeight="15"/>
  <sheetData>
    <row r="1" spans="1:30">
      <c r="B1" s="55" t="s">
        <v>75</v>
      </c>
      <c r="C1" s="55"/>
    </row>
    <row r="2" spans="1:30">
      <c r="A2" s="13" t="s">
        <v>73</v>
      </c>
      <c r="B2" s="13" t="s">
        <v>89</v>
      </c>
      <c r="C2" s="13" t="s">
        <v>90</v>
      </c>
      <c r="D2" s="13" t="s">
        <v>88</v>
      </c>
    </row>
    <row r="3" spans="1:30">
      <c r="A3" s="1">
        <v>1950</v>
      </c>
      <c r="B3" s="3">
        <v>43</v>
      </c>
      <c r="C3" s="3">
        <v>25.8</v>
      </c>
      <c r="D3" s="3">
        <f>B3-C3</f>
        <v>17.2</v>
      </c>
      <c r="AD3" t="s">
        <v>157</v>
      </c>
    </row>
    <row r="4" spans="1:30">
      <c r="A4" s="1">
        <v>1951</v>
      </c>
      <c r="B4" s="3">
        <v>43</v>
      </c>
      <c r="C4" s="3">
        <v>25.5</v>
      </c>
      <c r="D4" s="3">
        <f t="shared" ref="D4:D67" si="0">B4-C4</f>
        <v>17.5</v>
      </c>
    </row>
    <row r="5" spans="1:30">
      <c r="A5" s="1">
        <v>1952</v>
      </c>
      <c r="B5" s="3">
        <v>43</v>
      </c>
      <c r="C5" s="3">
        <v>25.2</v>
      </c>
      <c r="D5" s="3">
        <f t="shared" si="0"/>
        <v>17.8</v>
      </c>
      <c r="AD5" t="s">
        <v>156</v>
      </c>
    </row>
    <row r="6" spans="1:30">
      <c r="A6" s="1">
        <v>1953</v>
      </c>
      <c r="B6" s="3">
        <v>43.2</v>
      </c>
      <c r="C6" s="3">
        <v>24.8</v>
      </c>
      <c r="D6" s="3">
        <f t="shared" si="0"/>
        <v>18.400000000000002</v>
      </c>
      <c r="AD6" t="s">
        <v>154</v>
      </c>
    </row>
    <row r="7" spans="1:30">
      <c r="A7" s="1">
        <v>1954</v>
      </c>
      <c r="B7" s="3">
        <v>43.3</v>
      </c>
      <c r="C7" s="3">
        <v>24.4</v>
      </c>
      <c r="D7" s="3">
        <f t="shared" si="0"/>
        <v>18.899999999999999</v>
      </c>
      <c r="AD7" t="s">
        <v>155</v>
      </c>
    </row>
    <row r="8" spans="1:30">
      <c r="A8" s="17">
        <v>1955</v>
      </c>
      <c r="B8" s="3">
        <v>43.5</v>
      </c>
      <c r="C8" s="3">
        <v>24.2</v>
      </c>
      <c r="D8" s="3">
        <f t="shared" si="0"/>
        <v>19.3</v>
      </c>
    </row>
    <row r="9" spans="1:30">
      <c r="A9" s="17">
        <v>1956</v>
      </c>
      <c r="B9" s="3">
        <v>43.5</v>
      </c>
      <c r="C9" s="3">
        <v>23.9</v>
      </c>
      <c r="D9" s="3">
        <f t="shared" si="0"/>
        <v>19.600000000000001</v>
      </c>
    </row>
    <row r="10" spans="1:30">
      <c r="A10" s="17">
        <v>1957</v>
      </c>
      <c r="B10" s="3">
        <v>43.7</v>
      </c>
      <c r="C10" s="3">
        <v>23.6</v>
      </c>
      <c r="D10" s="3">
        <f t="shared" si="0"/>
        <v>20.100000000000001</v>
      </c>
    </row>
    <row r="11" spans="1:30">
      <c r="A11" s="17">
        <v>1958</v>
      </c>
      <c r="B11" s="3">
        <v>43.8</v>
      </c>
      <c r="C11" s="3">
        <v>23.3</v>
      </c>
      <c r="D11" s="3">
        <f t="shared" si="0"/>
        <v>20.499999999999996</v>
      </c>
    </row>
    <row r="12" spans="1:30">
      <c r="A12" s="17">
        <v>1959</v>
      </c>
      <c r="B12" s="3">
        <v>43.9</v>
      </c>
      <c r="C12" s="3">
        <v>23</v>
      </c>
      <c r="D12" s="3">
        <f t="shared" si="0"/>
        <v>20.9</v>
      </c>
    </row>
    <row r="13" spans="1:30">
      <c r="A13" s="17">
        <v>1960</v>
      </c>
      <c r="B13" s="3">
        <v>43.9</v>
      </c>
      <c r="C13" s="3">
        <v>22.7</v>
      </c>
      <c r="D13" s="3">
        <f t="shared" si="0"/>
        <v>21.2</v>
      </c>
    </row>
    <row r="14" spans="1:30">
      <c r="A14" s="17">
        <v>1961</v>
      </c>
      <c r="B14" s="3">
        <v>43.9</v>
      </c>
      <c r="C14" s="3">
        <v>22.4</v>
      </c>
      <c r="D14" s="3">
        <f t="shared" si="0"/>
        <v>21.5</v>
      </c>
    </row>
    <row r="15" spans="1:30">
      <c r="A15" s="17">
        <v>1962</v>
      </c>
      <c r="B15" s="3">
        <v>43.9</v>
      </c>
      <c r="C15" s="3">
        <v>22.1</v>
      </c>
      <c r="D15" s="3">
        <f t="shared" si="0"/>
        <v>21.799999999999997</v>
      </c>
    </row>
    <row r="16" spans="1:30">
      <c r="A16" s="17">
        <v>1963</v>
      </c>
      <c r="B16" s="3">
        <v>43.8</v>
      </c>
      <c r="C16" s="3">
        <v>21.7</v>
      </c>
      <c r="D16" s="3">
        <f t="shared" si="0"/>
        <v>22.099999999999998</v>
      </c>
    </row>
    <row r="17" spans="1:4">
      <c r="A17" s="17">
        <v>1964</v>
      </c>
      <c r="B17" s="3">
        <v>43.7</v>
      </c>
      <c r="C17" s="3">
        <v>21.4</v>
      </c>
      <c r="D17" s="3">
        <f t="shared" si="0"/>
        <v>22.300000000000004</v>
      </c>
    </row>
    <row r="18" spans="1:4">
      <c r="A18" s="17">
        <v>1965</v>
      </c>
      <c r="B18" s="3">
        <v>43.6</v>
      </c>
      <c r="C18" s="3">
        <v>21</v>
      </c>
      <c r="D18" s="3">
        <f t="shared" si="0"/>
        <v>22.6</v>
      </c>
    </row>
    <row r="19" spans="1:4">
      <c r="A19" s="17">
        <v>1966</v>
      </c>
      <c r="B19" s="3">
        <v>43.5</v>
      </c>
      <c r="C19" s="3">
        <v>20.6</v>
      </c>
      <c r="D19" s="3">
        <f t="shared" si="0"/>
        <v>22.9</v>
      </c>
    </row>
    <row r="20" spans="1:4">
      <c r="A20" s="17">
        <v>1967</v>
      </c>
      <c r="B20" s="3">
        <v>43.4</v>
      </c>
      <c r="C20" s="3">
        <v>20.3</v>
      </c>
      <c r="D20" s="3">
        <f t="shared" si="0"/>
        <v>23.099999999999998</v>
      </c>
    </row>
    <row r="21" spans="1:4">
      <c r="A21" s="17">
        <v>1968</v>
      </c>
      <c r="B21" s="3">
        <v>43.3</v>
      </c>
      <c r="C21" s="3">
        <v>19.899999999999999</v>
      </c>
      <c r="D21" s="3">
        <f t="shared" si="0"/>
        <v>23.4</v>
      </c>
    </row>
    <row r="22" spans="1:4">
      <c r="A22" s="17">
        <v>1969</v>
      </c>
      <c r="B22" s="3">
        <v>43</v>
      </c>
      <c r="C22" s="3">
        <v>19.5</v>
      </c>
      <c r="D22" s="3">
        <f t="shared" si="0"/>
        <v>23.5</v>
      </c>
    </row>
    <row r="23" spans="1:4">
      <c r="A23" s="17">
        <v>1970</v>
      </c>
      <c r="B23" s="3">
        <v>42.7</v>
      </c>
      <c r="C23" s="3">
        <v>19.2</v>
      </c>
      <c r="D23" s="3">
        <f t="shared" si="0"/>
        <v>23.500000000000004</v>
      </c>
    </row>
    <row r="24" spans="1:4">
      <c r="A24" s="17">
        <v>1971</v>
      </c>
      <c r="B24" s="3">
        <v>42.4</v>
      </c>
      <c r="C24" s="3">
        <v>18.8</v>
      </c>
      <c r="D24" s="3">
        <f t="shared" si="0"/>
        <v>23.599999999999998</v>
      </c>
    </row>
    <row r="25" spans="1:4">
      <c r="A25" s="17">
        <v>1972</v>
      </c>
      <c r="B25" s="3">
        <v>41.9</v>
      </c>
      <c r="C25" s="3">
        <v>18.5</v>
      </c>
      <c r="D25" s="3">
        <f t="shared" si="0"/>
        <v>23.4</v>
      </c>
    </row>
    <row r="26" spans="1:4">
      <c r="A26" s="17">
        <v>1973</v>
      </c>
      <c r="B26" s="3">
        <v>41.7</v>
      </c>
      <c r="C26" s="3">
        <v>18.100000000000001</v>
      </c>
      <c r="D26" s="3">
        <f t="shared" si="0"/>
        <v>23.6</v>
      </c>
    </row>
    <row r="27" spans="1:4">
      <c r="A27" s="17">
        <v>1974</v>
      </c>
      <c r="B27" s="3">
        <v>41.5</v>
      </c>
      <c r="C27" s="3">
        <v>17.7</v>
      </c>
      <c r="D27" s="3">
        <f t="shared" si="0"/>
        <v>23.8</v>
      </c>
    </row>
    <row r="28" spans="1:4">
      <c r="A28" s="17">
        <v>1975</v>
      </c>
      <c r="B28" s="3">
        <v>41.1</v>
      </c>
      <c r="C28" s="3">
        <v>17.2</v>
      </c>
      <c r="D28" s="3">
        <f t="shared" si="0"/>
        <v>23.900000000000002</v>
      </c>
    </row>
    <row r="29" spans="1:4">
      <c r="A29" s="17">
        <v>1976</v>
      </c>
      <c r="B29" s="3">
        <v>41.2</v>
      </c>
      <c r="C29" s="3">
        <v>16.7</v>
      </c>
      <c r="D29" s="3">
        <f t="shared" si="0"/>
        <v>24.500000000000004</v>
      </c>
    </row>
    <row r="30" spans="1:4">
      <c r="A30" s="17">
        <v>1977</v>
      </c>
      <c r="B30" s="3">
        <v>40.9</v>
      </c>
      <c r="C30" s="3">
        <v>16.399999999999999</v>
      </c>
      <c r="D30" s="3">
        <f t="shared" si="0"/>
        <v>24.5</v>
      </c>
    </row>
    <row r="31" spans="1:4">
      <c r="A31" s="17">
        <v>1978</v>
      </c>
      <c r="B31" s="3">
        <v>40.5</v>
      </c>
      <c r="C31" s="3">
        <v>16.100000000000001</v>
      </c>
      <c r="D31" s="3">
        <f t="shared" si="0"/>
        <v>24.4</v>
      </c>
    </row>
    <row r="32" spans="1:4">
      <c r="A32" s="17">
        <v>1979</v>
      </c>
      <c r="B32" s="3">
        <v>40.1</v>
      </c>
      <c r="C32" s="3">
        <v>15.7</v>
      </c>
      <c r="D32" s="3">
        <f t="shared" si="0"/>
        <v>24.400000000000002</v>
      </c>
    </row>
    <row r="33" spans="1:4">
      <c r="A33" s="17">
        <v>1980</v>
      </c>
      <c r="B33" s="3">
        <v>39.700000000000003</v>
      </c>
      <c r="C33" s="3">
        <v>15.3</v>
      </c>
      <c r="D33" s="3">
        <f t="shared" si="0"/>
        <v>24.400000000000002</v>
      </c>
    </row>
    <row r="34" spans="1:4">
      <c r="A34" s="17">
        <v>1981</v>
      </c>
      <c r="B34" s="3">
        <v>39.299999999999997</v>
      </c>
      <c r="C34" s="3">
        <v>15</v>
      </c>
      <c r="D34" s="3">
        <f t="shared" si="0"/>
        <v>24.299999999999997</v>
      </c>
    </row>
    <row r="35" spans="1:4">
      <c r="A35" s="17">
        <v>1982</v>
      </c>
      <c r="B35" s="3">
        <v>38.799999999999997</v>
      </c>
      <c r="C35" s="3">
        <v>14.8</v>
      </c>
      <c r="D35" s="3">
        <f t="shared" si="0"/>
        <v>23.999999999999996</v>
      </c>
    </row>
    <row r="36" spans="1:4">
      <c r="A36" s="17">
        <v>1983</v>
      </c>
      <c r="B36" s="3">
        <v>38.4</v>
      </c>
      <c r="C36" s="3">
        <v>14.5</v>
      </c>
      <c r="D36" s="3">
        <f t="shared" si="0"/>
        <v>23.9</v>
      </c>
    </row>
    <row r="37" spans="1:4">
      <c r="A37" s="17">
        <v>1984</v>
      </c>
      <c r="B37" s="3">
        <v>38.1</v>
      </c>
      <c r="C37" s="3">
        <v>14.1</v>
      </c>
      <c r="D37" s="3">
        <f t="shared" si="0"/>
        <v>24</v>
      </c>
    </row>
    <row r="38" spans="1:4">
      <c r="A38" s="17">
        <v>1985</v>
      </c>
      <c r="B38" s="3">
        <v>37.6</v>
      </c>
      <c r="C38" s="3">
        <v>13.8</v>
      </c>
      <c r="D38" s="3">
        <f t="shared" si="0"/>
        <v>23.8</v>
      </c>
    </row>
    <row r="39" spans="1:4">
      <c r="A39" s="17">
        <v>1986</v>
      </c>
      <c r="B39" s="3">
        <v>37.4</v>
      </c>
      <c r="C39" s="3">
        <v>13.5</v>
      </c>
      <c r="D39" s="3">
        <f t="shared" si="0"/>
        <v>23.9</v>
      </c>
    </row>
    <row r="40" spans="1:4">
      <c r="A40" s="17">
        <v>1987</v>
      </c>
      <c r="B40" s="3">
        <v>37.1</v>
      </c>
      <c r="C40" s="3">
        <v>13.1</v>
      </c>
      <c r="D40" s="3">
        <f t="shared" si="0"/>
        <v>24</v>
      </c>
    </row>
    <row r="41" spans="1:4">
      <c r="A41" s="17">
        <v>1988</v>
      </c>
      <c r="B41" s="3">
        <v>36.9</v>
      </c>
      <c r="C41" s="3">
        <v>12.8</v>
      </c>
      <c r="D41" s="3">
        <f t="shared" si="0"/>
        <v>24.099999999999998</v>
      </c>
    </row>
    <row r="42" spans="1:4">
      <c r="A42" s="17">
        <v>1989</v>
      </c>
      <c r="B42" s="3">
        <v>36.5</v>
      </c>
      <c r="C42" s="3">
        <v>12.4</v>
      </c>
      <c r="D42" s="3">
        <f t="shared" si="0"/>
        <v>24.1</v>
      </c>
    </row>
    <row r="43" spans="1:4">
      <c r="A43" s="17">
        <v>1990</v>
      </c>
      <c r="B43" s="3">
        <v>36.1</v>
      </c>
      <c r="C43" s="3">
        <v>12</v>
      </c>
      <c r="D43" s="3">
        <f t="shared" si="0"/>
        <v>24.1</v>
      </c>
    </row>
    <row r="44" spans="1:4">
      <c r="A44" s="17">
        <v>1991</v>
      </c>
      <c r="B44" s="3">
        <v>35.700000000000003</v>
      </c>
      <c r="C44" s="3">
        <v>11.7</v>
      </c>
      <c r="D44" s="3">
        <f t="shared" si="0"/>
        <v>24.000000000000004</v>
      </c>
    </row>
    <row r="45" spans="1:4">
      <c r="A45" s="17">
        <v>1992</v>
      </c>
      <c r="B45" s="3">
        <v>34.799999999999997</v>
      </c>
      <c r="C45" s="3">
        <v>11.4</v>
      </c>
      <c r="D45" s="3">
        <f t="shared" si="0"/>
        <v>23.4</v>
      </c>
    </row>
    <row r="46" spans="1:4">
      <c r="A46" s="17">
        <v>1993</v>
      </c>
      <c r="B46" s="3">
        <v>34.1</v>
      </c>
      <c r="C46" s="3">
        <v>10.9</v>
      </c>
      <c r="D46" s="3">
        <f t="shared" si="0"/>
        <v>23.200000000000003</v>
      </c>
    </row>
    <row r="47" spans="1:4">
      <c r="A47" s="17">
        <v>1994</v>
      </c>
      <c r="B47" s="3">
        <v>33.4</v>
      </c>
      <c r="C47" s="3">
        <v>10.7</v>
      </c>
      <c r="D47" s="3">
        <f t="shared" si="0"/>
        <v>22.7</v>
      </c>
    </row>
    <row r="48" spans="1:4">
      <c r="A48" s="17">
        <v>1995</v>
      </c>
      <c r="B48" s="3">
        <v>32.799999999999997</v>
      </c>
      <c r="C48" s="3">
        <v>10.5</v>
      </c>
      <c r="D48" s="3">
        <f t="shared" si="0"/>
        <v>22.299999999999997</v>
      </c>
    </row>
    <row r="49" spans="1:4">
      <c r="A49" s="17">
        <v>1996</v>
      </c>
      <c r="B49" s="3">
        <v>32.299999999999997</v>
      </c>
      <c r="C49" s="3">
        <v>10.3</v>
      </c>
      <c r="D49" s="3">
        <f t="shared" si="0"/>
        <v>21.999999999999996</v>
      </c>
    </row>
    <row r="50" spans="1:4">
      <c r="A50" s="17">
        <v>1997</v>
      </c>
      <c r="B50" s="3">
        <v>31.4</v>
      </c>
      <c r="C50" s="3">
        <v>10.199999999999999</v>
      </c>
      <c r="D50" s="3">
        <f t="shared" si="0"/>
        <v>21.2</v>
      </c>
    </row>
    <row r="51" spans="1:4">
      <c r="A51" s="17">
        <v>1998</v>
      </c>
      <c r="B51" s="3">
        <v>31</v>
      </c>
      <c r="C51" s="3">
        <v>10</v>
      </c>
      <c r="D51" s="3">
        <f t="shared" si="0"/>
        <v>21</v>
      </c>
    </row>
    <row r="52" spans="1:4">
      <c r="A52" s="17">
        <v>1999</v>
      </c>
      <c r="B52" s="3">
        <v>30.6</v>
      </c>
      <c r="C52" s="3">
        <v>9.9</v>
      </c>
      <c r="D52" s="3">
        <f t="shared" si="0"/>
        <v>20.700000000000003</v>
      </c>
    </row>
    <row r="53" spans="1:4">
      <c r="A53" s="17">
        <v>2000</v>
      </c>
      <c r="B53" s="3">
        <v>29.8</v>
      </c>
      <c r="C53" s="3">
        <v>9.6999999999999993</v>
      </c>
      <c r="D53" s="3">
        <f t="shared" si="0"/>
        <v>20.100000000000001</v>
      </c>
    </row>
    <row r="54" spans="1:4">
      <c r="A54" s="17">
        <v>2001</v>
      </c>
      <c r="B54" s="3">
        <v>29.1</v>
      </c>
      <c r="C54" s="3">
        <v>9.6</v>
      </c>
      <c r="D54" s="3">
        <f t="shared" si="0"/>
        <v>19.5</v>
      </c>
    </row>
    <row r="55" spans="1:4">
      <c r="A55" s="17">
        <v>2002</v>
      </c>
      <c r="B55" s="3">
        <v>28.5</v>
      </c>
      <c r="C55" s="3">
        <v>9.4</v>
      </c>
      <c r="D55" s="3">
        <f t="shared" si="0"/>
        <v>19.100000000000001</v>
      </c>
    </row>
    <row r="56" spans="1:4">
      <c r="A56" s="17">
        <v>2003</v>
      </c>
      <c r="B56" s="3">
        <v>28.1</v>
      </c>
      <c r="C56" s="3">
        <v>9.1</v>
      </c>
      <c r="D56" s="3">
        <f t="shared" si="0"/>
        <v>19</v>
      </c>
    </row>
    <row r="57" spans="1:4">
      <c r="A57" s="17">
        <v>2004</v>
      </c>
      <c r="B57" s="3">
        <v>27.7</v>
      </c>
      <c r="C57" s="3">
        <v>9</v>
      </c>
      <c r="D57" s="3">
        <f t="shared" si="0"/>
        <v>18.7</v>
      </c>
    </row>
    <row r="58" spans="1:4">
      <c r="A58" s="17">
        <v>2005</v>
      </c>
      <c r="B58" s="3">
        <v>27.3</v>
      </c>
      <c r="C58" s="3">
        <v>8.8000000000000007</v>
      </c>
      <c r="D58" s="3">
        <f t="shared" si="0"/>
        <v>18.5</v>
      </c>
    </row>
    <row r="59" spans="1:4">
      <c r="A59" s="17">
        <v>2006</v>
      </c>
      <c r="B59" s="3">
        <v>27.3</v>
      </c>
      <c r="C59" s="3">
        <v>8.6</v>
      </c>
      <c r="D59" s="3">
        <f t="shared" si="0"/>
        <v>18.700000000000003</v>
      </c>
    </row>
    <row r="60" spans="1:4">
      <c r="A60" s="17">
        <v>2007</v>
      </c>
      <c r="B60" s="3">
        <v>26.9</v>
      </c>
      <c r="C60" s="3">
        <v>8.5</v>
      </c>
      <c r="D60" s="3">
        <f t="shared" si="0"/>
        <v>18.399999999999999</v>
      </c>
    </row>
    <row r="61" spans="1:4">
      <c r="A61" s="17">
        <v>2008</v>
      </c>
      <c r="B61" s="3">
        <v>26.4</v>
      </c>
      <c r="C61" s="3">
        <v>8.3000000000000007</v>
      </c>
      <c r="D61" s="3">
        <f t="shared" si="0"/>
        <v>18.099999999999998</v>
      </c>
    </row>
    <row r="62" spans="1:4">
      <c r="A62" s="17">
        <v>2009</v>
      </c>
      <c r="B62" s="3">
        <v>26</v>
      </c>
      <c r="C62" s="3">
        <v>8.1999999999999993</v>
      </c>
      <c r="D62" s="3">
        <f t="shared" si="0"/>
        <v>17.8</v>
      </c>
    </row>
    <row r="63" spans="1:4">
      <c r="A63" s="17">
        <v>2010</v>
      </c>
      <c r="B63" s="3">
        <v>25.6</v>
      </c>
      <c r="C63" s="3">
        <v>8</v>
      </c>
      <c r="D63" s="3">
        <f t="shared" si="0"/>
        <v>17.600000000000001</v>
      </c>
    </row>
    <row r="64" spans="1:4">
      <c r="A64" s="17">
        <v>2011</v>
      </c>
      <c r="B64" s="3">
        <v>25.2</v>
      </c>
      <c r="C64" s="3">
        <v>7.9</v>
      </c>
      <c r="D64" s="3">
        <f t="shared" si="0"/>
        <v>17.299999999999997</v>
      </c>
    </row>
    <row r="65" spans="1:4">
      <c r="A65" s="17">
        <v>2012</v>
      </c>
      <c r="B65" s="3">
        <v>24.8</v>
      </c>
      <c r="C65" s="3">
        <v>7.8</v>
      </c>
      <c r="D65" s="3">
        <f t="shared" si="0"/>
        <v>17</v>
      </c>
    </row>
    <row r="66" spans="1:4">
      <c r="A66" s="17">
        <v>2013</v>
      </c>
      <c r="B66" s="3">
        <v>24.4</v>
      </c>
      <c r="C66" s="3">
        <v>7.8</v>
      </c>
      <c r="D66" s="3">
        <f t="shared" si="0"/>
        <v>16.599999999999998</v>
      </c>
    </row>
    <row r="67" spans="1:4">
      <c r="A67" s="17">
        <v>2014</v>
      </c>
      <c r="B67" s="3">
        <v>24</v>
      </c>
      <c r="C67" s="3">
        <v>7.7</v>
      </c>
      <c r="D67" s="3">
        <f t="shared" si="0"/>
        <v>16.3</v>
      </c>
    </row>
    <row r="68" spans="1:4">
      <c r="A68" s="17">
        <v>2015</v>
      </c>
      <c r="B68" s="3">
        <v>23.7</v>
      </c>
      <c r="C68" s="3">
        <v>7.7</v>
      </c>
      <c r="D68" s="3">
        <f t="shared" ref="D68:D76" si="1">B68-C68</f>
        <v>16</v>
      </c>
    </row>
    <row r="69" spans="1:4">
      <c r="A69" s="17">
        <v>2016</v>
      </c>
      <c r="B69" s="3">
        <v>23.3</v>
      </c>
      <c r="C69" s="3">
        <v>7.6</v>
      </c>
      <c r="D69" s="3">
        <f t="shared" si="1"/>
        <v>15.700000000000001</v>
      </c>
    </row>
    <row r="70" spans="1:4">
      <c r="A70" s="17">
        <v>2017</v>
      </c>
      <c r="B70" s="3">
        <v>22.9</v>
      </c>
      <c r="C70" s="3">
        <v>7.6</v>
      </c>
      <c r="D70" s="3">
        <f t="shared" si="1"/>
        <v>15.299999999999999</v>
      </c>
    </row>
    <row r="71" spans="1:4">
      <c r="A71" s="17">
        <v>2018</v>
      </c>
      <c r="B71" s="3">
        <v>22.6</v>
      </c>
      <c r="C71" s="3">
        <v>7.6</v>
      </c>
      <c r="D71" s="3">
        <f t="shared" si="1"/>
        <v>15.000000000000002</v>
      </c>
    </row>
    <row r="72" spans="1:4">
      <c r="A72" s="17">
        <v>2019</v>
      </c>
      <c r="B72" s="3">
        <v>22.3</v>
      </c>
      <c r="C72" s="3">
        <v>7.6</v>
      </c>
      <c r="D72" s="3">
        <f t="shared" si="1"/>
        <v>14.700000000000001</v>
      </c>
    </row>
    <row r="73" spans="1:4">
      <c r="A73" s="17">
        <v>2020</v>
      </c>
      <c r="B73" s="3">
        <v>22</v>
      </c>
      <c r="C73" s="3">
        <v>10.8</v>
      </c>
      <c r="D73" s="3">
        <f t="shared" si="1"/>
        <v>11.2</v>
      </c>
    </row>
    <row r="74" spans="1:4">
      <c r="A74" s="17">
        <v>2021</v>
      </c>
      <c r="B74" s="3">
        <v>21.8</v>
      </c>
      <c r="C74" s="3">
        <v>11.8</v>
      </c>
      <c r="D74" s="3">
        <f t="shared" si="1"/>
        <v>10</v>
      </c>
    </row>
    <row r="75" spans="1:4">
      <c r="A75" s="17">
        <v>2022</v>
      </c>
      <c r="B75" s="3">
        <v>21.6</v>
      </c>
      <c r="C75" s="3">
        <v>7.7</v>
      </c>
      <c r="D75" s="3">
        <f t="shared" si="1"/>
        <v>13.900000000000002</v>
      </c>
    </row>
    <row r="76" spans="1:4">
      <c r="A76" s="17">
        <v>2023</v>
      </c>
      <c r="B76" s="3">
        <v>21.2</v>
      </c>
      <c r="C76" s="3">
        <v>7.2</v>
      </c>
      <c r="D76" s="3">
        <f t="shared" si="1"/>
        <v>14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AADF-3A75-43A1-833B-F8322B371FCD}">
  <dimension ref="A1:M145"/>
  <sheetViews>
    <sheetView workbookViewId="0">
      <selection activeCell="F4" sqref="F4"/>
    </sheetView>
  </sheetViews>
  <sheetFormatPr defaultRowHeight="15"/>
  <cols>
    <col min="1" max="1" width="9.140625" style="1"/>
  </cols>
  <sheetData>
    <row r="1" spans="1:13">
      <c r="B1" s="55" t="s">
        <v>74</v>
      </c>
      <c r="C1" s="55"/>
      <c r="D1" s="55" t="s">
        <v>75</v>
      </c>
      <c r="E1" s="55"/>
      <c r="G1" s="55" t="s">
        <v>86</v>
      </c>
      <c r="H1" s="55"/>
      <c r="J1" s="55" t="s">
        <v>87</v>
      </c>
      <c r="K1" s="55"/>
      <c r="L1" s="55"/>
      <c r="M1" s="55"/>
    </row>
    <row r="2" spans="1:13">
      <c r="A2" s="13" t="s">
        <v>73</v>
      </c>
      <c r="B2" s="13" t="s">
        <v>71</v>
      </c>
      <c r="C2" s="13" t="s">
        <v>72</v>
      </c>
      <c r="D2" s="13" t="s">
        <v>76</v>
      </c>
      <c r="E2" s="13" t="s">
        <v>77</v>
      </c>
      <c r="F2" s="4" t="s">
        <v>83</v>
      </c>
      <c r="G2" s="13" t="s">
        <v>84</v>
      </c>
      <c r="H2" s="13" t="s">
        <v>85</v>
      </c>
      <c r="J2" s="13" t="s">
        <v>73</v>
      </c>
      <c r="K2" s="13" t="s">
        <v>89</v>
      </c>
      <c r="L2" s="13" t="s">
        <v>90</v>
      </c>
      <c r="M2" s="13" t="s">
        <v>88</v>
      </c>
    </row>
    <row r="3" spans="1:13">
      <c r="A3" s="1">
        <v>1881</v>
      </c>
      <c r="B3" s="3">
        <v>47</v>
      </c>
      <c r="C3" s="3">
        <v>32.5</v>
      </c>
      <c r="F3" s="16">
        <f>IF(A3&lt;1950,0,IF(A3&gt;1985,1,POWER((A3-1950)/35,3)*(10-15*((A3-1950)/35)+6*POWER((A3-1950)/35,2))))</f>
        <v>0</v>
      </c>
      <c r="G3" s="3">
        <f>IF(A3&lt;1950,B3,IF(A3&gt;1985,D3,(1-$F3)*B3+$F3*D3))</f>
        <v>47</v>
      </c>
      <c r="H3" s="3">
        <f>IF(A3&lt;1950,C3,IF(A3&gt;1985,E3,(1-$F3)*C3+$F3*E3))</f>
        <v>32.5</v>
      </c>
      <c r="J3">
        <f>A3</f>
        <v>1881</v>
      </c>
      <c r="K3" s="3">
        <f>G3</f>
        <v>47</v>
      </c>
      <c r="L3" s="3">
        <f>H3</f>
        <v>32.5</v>
      </c>
      <c r="M3" s="3">
        <f>K3-L3</f>
        <v>14.5</v>
      </c>
    </row>
    <row r="4" spans="1:13">
      <c r="A4" s="1">
        <v>1882</v>
      </c>
      <c r="B4" s="3">
        <v>46.942999999999998</v>
      </c>
      <c r="C4" s="3">
        <v>32.240499999999997</v>
      </c>
      <c r="F4" s="16">
        <f t="shared" ref="F4:F67" si="0">IF(A4&lt;1950,0,IF(A4&gt;1985,1,POWER((A4-1950)/35,3)*(10-15*((A4-1950)/35)+6*POWER((A4-1950)/35,2))))</f>
        <v>0</v>
      </c>
      <c r="G4" s="3">
        <f t="shared" ref="G4:G67" si="1">IF(A4&lt;1950,B4,IF(A4&gt;1985,D4,(1-$F4)*B4+$F4*D4))</f>
        <v>46.942999999999998</v>
      </c>
      <c r="H4" s="3">
        <f t="shared" ref="H4:H67" si="2">IF(A4&lt;1950,C4,IF(A4&gt;1985,E4,(1-$F4)*C4+$F4*E4))</f>
        <v>32.240499999999997</v>
      </c>
      <c r="J4">
        <f t="shared" ref="J4:J67" si="3">A4</f>
        <v>1882</v>
      </c>
      <c r="K4" s="3">
        <f t="shared" ref="K4:K67" si="4">G4</f>
        <v>46.942999999999998</v>
      </c>
      <c r="L4" s="3">
        <f t="shared" ref="L4:L67" si="5">H4</f>
        <v>32.240499999999997</v>
      </c>
      <c r="M4" s="3">
        <f t="shared" ref="M4:M67" si="6">K4-L4</f>
        <v>14.702500000000001</v>
      </c>
    </row>
    <row r="5" spans="1:13">
      <c r="A5" s="1">
        <v>1883</v>
      </c>
      <c r="B5" s="3">
        <v>46.886099999999999</v>
      </c>
      <c r="C5" s="3">
        <v>31.981300000000001</v>
      </c>
      <c r="F5" s="16">
        <f t="shared" si="0"/>
        <v>0</v>
      </c>
      <c r="G5" s="3">
        <f t="shared" si="1"/>
        <v>46.886099999999999</v>
      </c>
      <c r="H5" s="3">
        <f t="shared" si="2"/>
        <v>31.981300000000001</v>
      </c>
      <c r="J5">
        <f t="shared" si="3"/>
        <v>1883</v>
      </c>
      <c r="K5" s="3">
        <f t="shared" si="4"/>
        <v>46.886099999999999</v>
      </c>
      <c r="L5" s="3">
        <f t="shared" si="5"/>
        <v>31.981300000000001</v>
      </c>
      <c r="M5" s="3">
        <f t="shared" si="6"/>
        <v>14.904799999999998</v>
      </c>
    </row>
    <row r="6" spans="1:13">
      <c r="A6" s="1">
        <v>1884</v>
      </c>
      <c r="B6" s="3">
        <v>46.8294</v>
      </c>
      <c r="C6" s="3">
        <v>31.7226</v>
      </c>
      <c r="F6" s="16">
        <f t="shared" si="0"/>
        <v>0</v>
      </c>
      <c r="G6" s="3">
        <f t="shared" si="1"/>
        <v>46.8294</v>
      </c>
      <c r="H6" s="3">
        <f t="shared" si="2"/>
        <v>31.7226</v>
      </c>
      <c r="J6">
        <f t="shared" si="3"/>
        <v>1884</v>
      </c>
      <c r="K6" s="3">
        <f t="shared" si="4"/>
        <v>46.8294</v>
      </c>
      <c r="L6" s="3">
        <f t="shared" si="5"/>
        <v>31.7226</v>
      </c>
      <c r="M6" s="3">
        <f t="shared" si="6"/>
        <v>15.1068</v>
      </c>
    </row>
    <row r="7" spans="1:13">
      <c r="A7" s="1">
        <v>1885</v>
      </c>
      <c r="B7" s="3">
        <v>46.773099999999999</v>
      </c>
      <c r="C7" s="3">
        <v>31.4649</v>
      </c>
      <c r="F7" s="16">
        <f t="shared" si="0"/>
        <v>0</v>
      </c>
      <c r="G7" s="3">
        <f t="shared" si="1"/>
        <v>46.773099999999999</v>
      </c>
      <c r="H7" s="3">
        <f t="shared" si="2"/>
        <v>31.4649</v>
      </c>
      <c r="J7">
        <f t="shared" si="3"/>
        <v>1885</v>
      </c>
      <c r="K7" s="3">
        <f t="shared" si="4"/>
        <v>46.773099999999999</v>
      </c>
      <c r="L7" s="3">
        <f t="shared" si="5"/>
        <v>31.4649</v>
      </c>
      <c r="M7" s="3">
        <f t="shared" si="6"/>
        <v>15.308199999999999</v>
      </c>
    </row>
    <row r="8" spans="1:13">
      <c r="A8" s="1">
        <v>1886</v>
      </c>
      <c r="B8" s="3">
        <v>46.717199999999998</v>
      </c>
      <c r="C8" s="3">
        <v>31.208400000000001</v>
      </c>
      <c r="F8" s="16">
        <f t="shared" si="0"/>
        <v>0</v>
      </c>
      <c r="G8" s="3">
        <f t="shared" si="1"/>
        <v>46.717199999999998</v>
      </c>
      <c r="H8" s="3">
        <f t="shared" si="2"/>
        <v>31.208400000000001</v>
      </c>
      <c r="J8">
        <f t="shared" si="3"/>
        <v>1886</v>
      </c>
      <c r="K8" s="3">
        <f t="shared" si="4"/>
        <v>46.717199999999998</v>
      </c>
      <c r="L8" s="3">
        <f t="shared" si="5"/>
        <v>31.208400000000001</v>
      </c>
      <c r="M8" s="3">
        <f t="shared" si="6"/>
        <v>15.508799999999997</v>
      </c>
    </row>
    <row r="9" spans="1:13">
      <c r="A9" s="1">
        <v>1887</v>
      </c>
      <c r="B9" s="3">
        <v>46.661799999999999</v>
      </c>
      <c r="C9" s="3">
        <v>30.953299999999999</v>
      </c>
      <c r="F9" s="16">
        <f t="shared" si="0"/>
        <v>0</v>
      </c>
      <c r="G9" s="3">
        <f t="shared" si="1"/>
        <v>46.661799999999999</v>
      </c>
      <c r="H9" s="3">
        <f t="shared" si="2"/>
        <v>30.953299999999999</v>
      </c>
      <c r="J9">
        <f t="shared" si="3"/>
        <v>1887</v>
      </c>
      <c r="K9" s="3">
        <f t="shared" si="4"/>
        <v>46.661799999999999</v>
      </c>
      <c r="L9" s="3">
        <f t="shared" si="5"/>
        <v>30.953299999999999</v>
      </c>
      <c r="M9" s="3">
        <f t="shared" si="6"/>
        <v>15.708500000000001</v>
      </c>
    </row>
    <row r="10" spans="1:13">
      <c r="A10" s="1">
        <v>1888</v>
      </c>
      <c r="B10" s="3">
        <v>46.607100000000003</v>
      </c>
      <c r="C10" s="3">
        <v>30.7</v>
      </c>
      <c r="F10" s="16">
        <f t="shared" si="0"/>
        <v>0</v>
      </c>
      <c r="G10" s="3">
        <f t="shared" si="1"/>
        <v>46.607100000000003</v>
      </c>
      <c r="H10" s="3">
        <f t="shared" si="2"/>
        <v>30.7</v>
      </c>
      <c r="J10">
        <f t="shared" si="3"/>
        <v>1888</v>
      </c>
      <c r="K10" s="3">
        <f t="shared" si="4"/>
        <v>46.607100000000003</v>
      </c>
      <c r="L10" s="3">
        <f t="shared" si="5"/>
        <v>30.7</v>
      </c>
      <c r="M10" s="3">
        <f t="shared" si="6"/>
        <v>15.907100000000003</v>
      </c>
    </row>
    <row r="11" spans="1:13">
      <c r="A11" s="1">
        <v>1889</v>
      </c>
      <c r="B11" s="3">
        <v>46.553100000000001</v>
      </c>
      <c r="C11" s="3">
        <v>30.448799999999999</v>
      </c>
      <c r="F11" s="16">
        <f t="shared" si="0"/>
        <v>0</v>
      </c>
      <c r="G11" s="3">
        <f t="shared" si="1"/>
        <v>46.553100000000001</v>
      </c>
      <c r="H11" s="3">
        <f t="shared" si="2"/>
        <v>30.448799999999999</v>
      </c>
      <c r="J11">
        <f t="shared" si="3"/>
        <v>1889</v>
      </c>
      <c r="K11" s="3">
        <f t="shared" si="4"/>
        <v>46.553100000000001</v>
      </c>
      <c r="L11" s="3">
        <f t="shared" si="5"/>
        <v>30.448799999999999</v>
      </c>
      <c r="M11" s="3">
        <f t="shared" si="6"/>
        <v>16.104300000000002</v>
      </c>
    </row>
    <row r="12" spans="1:13">
      <c r="A12" s="1">
        <v>1890</v>
      </c>
      <c r="B12" s="3">
        <v>46.5</v>
      </c>
      <c r="C12" s="3">
        <v>30.2</v>
      </c>
      <c r="F12" s="16">
        <f t="shared" si="0"/>
        <v>0</v>
      </c>
      <c r="G12" s="3">
        <f t="shared" si="1"/>
        <v>46.5</v>
      </c>
      <c r="H12" s="3">
        <f t="shared" si="2"/>
        <v>30.2</v>
      </c>
      <c r="J12">
        <f t="shared" si="3"/>
        <v>1890</v>
      </c>
      <c r="K12" s="3">
        <f t="shared" si="4"/>
        <v>46.5</v>
      </c>
      <c r="L12" s="3">
        <f t="shared" si="5"/>
        <v>30.2</v>
      </c>
      <c r="M12" s="3">
        <f t="shared" si="6"/>
        <v>16.3</v>
      </c>
    </row>
    <row r="13" spans="1:13">
      <c r="A13" s="1">
        <v>1891</v>
      </c>
      <c r="B13" s="3">
        <v>46.447899999999997</v>
      </c>
      <c r="C13" s="3">
        <v>29.943100000000001</v>
      </c>
      <c r="F13" s="16">
        <f t="shared" si="0"/>
        <v>0</v>
      </c>
      <c r="G13" s="3">
        <f t="shared" si="1"/>
        <v>46.447899999999997</v>
      </c>
      <c r="H13" s="3">
        <f t="shared" si="2"/>
        <v>29.943100000000001</v>
      </c>
      <c r="J13">
        <f t="shared" si="3"/>
        <v>1891</v>
      </c>
      <c r="K13" s="3">
        <f t="shared" si="4"/>
        <v>46.447899999999997</v>
      </c>
      <c r="L13" s="3">
        <f t="shared" si="5"/>
        <v>29.943100000000001</v>
      </c>
      <c r="M13" s="3">
        <f t="shared" si="6"/>
        <v>16.504799999999996</v>
      </c>
    </row>
    <row r="14" spans="1:13">
      <c r="A14" s="1">
        <v>1892</v>
      </c>
      <c r="B14" s="3">
        <v>46.396599999999999</v>
      </c>
      <c r="C14" s="3">
        <v>29.672000000000001</v>
      </c>
      <c r="F14" s="16">
        <f t="shared" si="0"/>
        <v>0</v>
      </c>
      <c r="G14" s="3">
        <f t="shared" si="1"/>
        <v>46.396599999999999</v>
      </c>
      <c r="H14" s="3">
        <f t="shared" si="2"/>
        <v>29.672000000000001</v>
      </c>
      <c r="J14">
        <f t="shared" si="3"/>
        <v>1892</v>
      </c>
      <c r="K14" s="3">
        <f t="shared" si="4"/>
        <v>46.396599999999999</v>
      </c>
      <c r="L14" s="3">
        <f t="shared" si="5"/>
        <v>29.672000000000001</v>
      </c>
      <c r="M14" s="3">
        <f t="shared" si="6"/>
        <v>16.724599999999999</v>
      </c>
    </row>
    <row r="15" spans="1:13">
      <c r="A15" s="1">
        <v>1893</v>
      </c>
      <c r="B15" s="3">
        <v>46.3461</v>
      </c>
      <c r="C15" s="3">
        <v>29.3933</v>
      </c>
      <c r="F15" s="16">
        <f t="shared" si="0"/>
        <v>0</v>
      </c>
      <c r="G15" s="3">
        <f t="shared" si="1"/>
        <v>46.3461</v>
      </c>
      <c r="H15" s="3">
        <f t="shared" si="2"/>
        <v>29.3933</v>
      </c>
      <c r="J15">
        <f t="shared" si="3"/>
        <v>1893</v>
      </c>
      <c r="K15" s="3">
        <f t="shared" si="4"/>
        <v>46.3461</v>
      </c>
      <c r="L15" s="3">
        <f t="shared" si="5"/>
        <v>29.3933</v>
      </c>
      <c r="M15" s="3">
        <f t="shared" si="6"/>
        <v>16.9528</v>
      </c>
    </row>
    <row r="16" spans="1:13">
      <c r="A16" s="1">
        <v>1894</v>
      </c>
      <c r="B16" s="3">
        <v>46.296199999999999</v>
      </c>
      <c r="C16" s="3">
        <v>29.114000000000001</v>
      </c>
      <c r="F16" s="16">
        <f t="shared" si="0"/>
        <v>0</v>
      </c>
      <c r="G16" s="3">
        <f t="shared" si="1"/>
        <v>46.296199999999999</v>
      </c>
      <c r="H16" s="3">
        <f t="shared" si="2"/>
        <v>29.114000000000001</v>
      </c>
      <c r="J16">
        <f t="shared" si="3"/>
        <v>1894</v>
      </c>
      <c r="K16" s="3">
        <f t="shared" si="4"/>
        <v>46.296199999999999</v>
      </c>
      <c r="L16" s="3">
        <f t="shared" si="5"/>
        <v>29.114000000000001</v>
      </c>
      <c r="M16" s="3">
        <f t="shared" si="6"/>
        <v>17.182199999999998</v>
      </c>
    </row>
    <row r="17" spans="1:13">
      <c r="A17" s="1">
        <v>1895</v>
      </c>
      <c r="B17" s="3">
        <v>46.246699999999997</v>
      </c>
      <c r="C17" s="3">
        <v>28.840599999999998</v>
      </c>
      <c r="F17" s="16">
        <f t="shared" si="0"/>
        <v>0</v>
      </c>
      <c r="G17" s="3">
        <f t="shared" si="1"/>
        <v>46.246699999999997</v>
      </c>
      <c r="H17" s="3">
        <f t="shared" si="2"/>
        <v>28.840599999999998</v>
      </c>
      <c r="J17">
        <f t="shared" si="3"/>
        <v>1895</v>
      </c>
      <c r="K17" s="3">
        <f t="shared" si="4"/>
        <v>46.246699999999997</v>
      </c>
      <c r="L17" s="3">
        <f t="shared" si="5"/>
        <v>28.840599999999998</v>
      </c>
      <c r="M17" s="3">
        <f t="shared" si="6"/>
        <v>17.406099999999999</v>
      </c>
    </row>
    <row r="18" spans="1:13">
      <c r="A18" s="1">
        <v>1896</v>
      </c>
      <c r="B18" s="3">
        <v>46.197499999999998</v>
      </c>
      <c r="C18" s="3">
        <v>28.58</v>
      </c>
      <c r="F18" s="16">
        <f t="shared" si="0"/>
        <v>0</v>
      </c>
      <c r="G18" s="3">
        <f t="shared" si="1"/>
        <v>46.197499999999998</v>
      </c>
      <c r="H18" s="3">
        <f t="shared" si="2"/>
        <v>28.58</v>
      </c>
      <c r="J18">
        <f t="shared" si="3"/>
        <v>1896</v>
      </c>
      <c r="K18" s="3">
        <f t="shared" si="4"/>
        <v>46.197499999999998</v>
      </c>
      <c r="L18" s="3">
        <f t="shared" si="5"/>
        <v>28.58</v>
      </c>
      <c r="M18" s="3">
        <f t="shared" si="6"/>
        <v>17.6175</v>
      </c>
    </row>
    <row r="19" spans="1:13">
      <c r="A19" s="1">
        <v>1897</v>
      </c>
      <c r="B19" s="3">
        <v>46.148299999999999</v>
      </c>
      <c r="C19" s="3">
        <v>28.338899999999999</v>
      </c>
      <c r="F19" s="16">
        <f t="shared" si="0"/>
        <v>0</v>
      </c>
      <c r="G19" s="3">
        <f t="shared" si="1"/>
        <v>46.148299999999999</v>
      </c>
      <c r="H19" s="3">
        <f t="shared" si="2"/>
        <v>28.338899999999999</v>
      </c>
      <c r="J19">
        <f t="shared" si="3"/>
        <v>1897</v>
      </c>
      <c r="K19" s="3">
        <f t="shared" si="4"/>
        <v>46.148299999999999</v>
      </c>
      <c r="L19" s="3">
        <f t="shared" si="5"/>
        <v>28.338899999999999</v>
      </c>
      <c r="M19" s="3">
        <f t="shared" si="6"/>
        <v>17.8094</v>
      </c>
    </row>
    <row r="20" spans="1:13">
      <c r="A20" s="1">
        <v>1898</v>
      </c>
      <c r="B20" s="3">
        <v>46.099200000000003</v>
      </c>
      <c r="C20" s="3">
        <v>28.123999999999999</v>
      </c>
      <c r="F20" s="16">
        <f t="shared" si="0"/>
        <v>0</v>
      </c>
      <c r="G20" s="3">
        <f t="shared" si="1"/>
        <v>46.099200000000003</v>
      </c>
      <c r="H20" s="3">
        <f t="shared" si="2"/>
        <v>28.123999999999999</v>
      </c>
      <c r="J20">
        <f t="shared" si="3"/>
        <v>1898</v>
      </c>
      <c r="K20" s="3">
        <f t="shared" si="4"/>
        <v>46.099200000000003</v>
      </c>
      <c r="L20" s="3">
        <f t="shared" si="5"/>
        <v>28.123999999999999</v>
      </c>
      <c r="M20" s="3">
        <f t="shared" si="6"/>
        <v>17.975200000000005</v>
      </c>
    </row>
    <row r="21" spans="1:13">
      <c r="A21" s="1">
        <v>1899</v>
      </c>
      <c r="B21" s="3">
        <v>46.049799999999998</v>
      </c>
      <c r="C21" s="3">
        <v>27.9421</v>
      </c>
      <c r="F21" s="16">
        <f t="shared" si="0"/>
        <v>0</v>
      </c>
      <c r="G21" s="3">
        <f t="shared" si="1"/>
        <v>46.049799999999998</v>
      </c>
      <c r="H21" s="3">
        <f t="shared" si="2"/>
        <v>27.9421</v>
      </c>
      <c r="J21">
        <f t="shared" si="3"/>
        <v>1899</v>
      </c>
      <c r="K21" s="3">
        <f t="shared" si="4"/>
        <v>46.049799999999998</v>
      </c>
      <c r="L21" s="3">
        <f t="shared" si="5"/>
        <v>27.9421</v>
      </c>
      <c r="M21" s="3">
        <f t="shared" si="6"/>
        <v>18.107699999999998</v>
      </c>
    </row>
    <row r="22" spans="1:13">
      <c r="A22" s="1">
        <v>1900</v>
      </c>
      <c r="B22" s="3">
        <v>46</v>
      </c>
      <c r="C22" s="3">
        <v>27.8</v>
      </c>
      <c r="F22" s="16">
        <f t="shared" si="0"/>
        <v>0</v>
      </c>
      <c r="G22" s="3">
        <f t="shared" si="1"/>
        <v>46</v>
      </c>
      <c r="H22" s="3">
        <f t="shared" si="2"/>
        <v>27.8</v>
      </c>
      <c r="J22">
        <f t="shared" si="3"/>
        <v>1900</v>
      </c>
      <c r="K22" s="3">
        <f t="shared" si="4"/>
        <v>46</v>
      </c>
      <c r="L22" s="3">
        <f t="shared" si="5"/>
        <v>27.8</v>
      </c>
      <c r="M22" s="3">
        <f t="shared" si="6"/>
        <v>18.2</v>
      </c>
    </row>
    <row r="23" spans="1:13">
      <c r="A23" s="1">
        <v>1901</v>
      </c>
      <c r="B23" s="3">
        <v>45.95</v>
      </c>
      <c r="C23" s="3">
        <v>27.686599999999999</v>
      </c>
      <c r="F23" s="16">
        <f t="shared" si="0"/>
        <v>0</v>
      </c>
      <c r="G23" s="3">
        <f t="shared" si="1"/>
        <v>45.95</v>
      </c>
      <c r="H23" s="3">
        <f t="shared" si="2"/>
        <v>27.686599999999999</v>
      </c>
      <c r="J23">
        <f t="shared" si="3"/>
        <v>1901</v>
      </c>
      <c r="K23" s="3">
        <f t="shared" si="4"/>
        <v>45.95</v>
      </c>
      <c r="L23" s="3">
        <f t="shared" si="5"/>
        <v>27.686599999999999</v>
      </c>
      <c r="M23" s="3">
        <f t="shared" si="6"/>
        <v>18.263400000000004</v>
      </c>
    </row>
    <row r="24" spans="1:13">
      <c r="A24" s="1">
        <v>1902</v>
      </c>
      <c r="B24" s="3">
        <v>45.9</v>
      </c>
      <c r="C24" s="3">
        <v>27.585100000000001</v>
      </c>
      <c r="F24" s="16">
        <f t="shared" si="0"/>
        <v>0</v>
      </c>
      <c r="G24" s="3">
        <f t="shared" si="1"/>
        <v>45.9</v>
      </c>
      <c r="H24" s="3">
        <f t="shared" si="2"/>
        <v>27.585100000000001</v>
      </c>
      <c r="J24">
        <f t="shared" si="3"/>
        <v>1902</v>
      </c>
      <c r="K24" s="3">
        <f t="shared" si="4"/>
        <v>45.9</v>
      </c>
      <c r="L24" s="3">
        <f t="shared" si="5"/>
        <v>27.585100000000001</v>
      </c>
      <c r="M24" s="3">
        <f t="shared" si="6"/>
        <v>18.314899999999998</v>
      </c>
    </row>
    <row r="25" spans="1:13">
      <c r="A25" s="1">
        <v>1903</v>
      </c>
      <c r="B25" s="3">
        <v>45.85</v>
      </c>
      <c r="C25" s="3">
        <v>27.494</v>
      </c>
      <c r="F25" s="16">
        <f t="shared" si="0"/>
        <v>0</v>
      </c>
      <c r="G25" s="3">
        <f t="shared" si="1"/>
        <v>45.85</v>
      </c>
      <c r="H25" s="3">
        <f t="shared" si="2"/>
        <v>27.494</v>
      </c>
      <c r="J25">
        <f t="shared" si="3"/>
        <v>1903</v>
      </c>
      <c r="K25" s="3">
        <f t="shared" si="4"/>
        <v>45.85</v>
      </c>
      <c r="L25" s="3">
        <f t="shared" si="5"/>
        <v>27.494</v>
      </c>
      <c r="M25" s="3">
        <f t="shared" si="6"/>
        <v>18.356000000000002</v>
      </c>
    </row>
    <row r="26" spans="1:13">
      <c r="A26" s="1">
        <v>1904</v>
      </c>
      <c r="B26" s="3">
        <v>45.8</v>
      </c>
      <c r="C26" s="3">
        <v>27.4114</v>
      </c>
      <c r="F26" s="16">
        <f t="shared" si="0"/>
        <v>0</v>
      </c>
      <c r="G26" s="3">
        <f t="shared" si="1"/>
        <v>45.8</v>
      </c>
      <c r="H26" s="3">
        <f t="shared" si="2"/>
        <v>27.4114</v>
      </c>
      <c r="J26">
        <f t="shared" si="3"/>
        <v>1904</v>
      </c>
      <c r="K26" s="3">
        <f t="shared" si="4"/>
        <v>45.8</v>
      </c>
      <c r="L26" s="3">
        <f t="shared" si="5"/>
        <v>27.4114</v>
      </c>
      <c r="M26" s="3">
        <f t="shared" si="6"/>
        <v>18.388599999999997</v>
      </c>
    </row>
    <row r="27" spans="1:13">
      <c r="A27" s="1">
        <v>1905</v>
      </c>
      <c r="B27" s="3">
        <v>45.75</v>
      </c>
      <c r="C27" s="3">
        <v>27.335699999999999</v>
      </c>
      <c r="F27" s="16">
        <f t="shared" si="0"/>
        <v>0</v>
      </c>
      <c r="G27" s="3">
        <f t="shared" si="1"/>
        <v>45.75</v>
      </c>
      <c r="H27" s="3">
        <f t="shared" si="2"/>
        <v>27.335699999999999</v>
      </c>
      <c r="J27">
        <f t="shared" si="3"/>
        <v>1905</v>
      </c>
      <c r="K27" s="3">
        <f t="shared" si="4"/>
        <v>45.75</v>
      </c>
      <c r="L27" s="3">
        <f t="shared" si="5"/>
        <v>27.335699999999999</v>
      </c>
      <c r="M27" s="3">
        <f t="shared" si="6"/>
        <v>18.414300000000001</v>
      </c>
    </row>
    <row r="28" spans="1:13">
      <c r="A28" s="1">
        <v>1906</v>
      </c>
      <c r="B28" s="3">
        <v>45.7</v>
      </c>
      <c r="C28" s="3">
        <v>27.2651</v>
      </c>
      <c r="F28" s="16">
        <f t="shared" si="0"/>
        <v>0</v>
      </c>
      <c r="G28" s="3">
        <f t="shared" si="1"/>
        <v>45.7</v>
      </c>
      <c r="H28" s="3">
        <f t="shared" si="2"/>
        <v>27.2651</v>
      </c>
      <c r="J28">
        <f t="shared" si="3"/>
        <v>1906</v>
      </c>
      <c r="K28" s="3">
        <f t="shared" si="4"/>
        <v>45.7</v>
      </c>
      <c r="L28" s="3">
        <f t="shared" si="5"/>
        <v>27.2651</v>
      </c>
      <c r="M28" s="3">
        <f t="shared" si="6"/>
        <v>18.434900000000003</v>
      </c>
    </row>
    <row r="29" spans="1:13">
      <c r="A29" s="1">
        <v>1907</v>
      </c>
      <c r="B29" s="3">
        <v>45.65</v>
      </c>
      <c r="C29" s="3">
        <v>27.198</v>
      </c>
      <c r="F29" s="16">
        <f t="shared" si="0"/>
        <v>0</v>
      </c>
      <c r="G29" s="3">
        <f t="shared" si="1"/>
        <v>45.65</v>
      </c>
      <c r="H29" s="3">
        <f t="shared" si="2"/>
        <v>27.198</v>
      </c>
      <c r="J29">
        <f t="shared" si="3"/>
        <v>1907</v>
      </c>
      <c r="K29" s="3">
        <f t="shared" si="4"/>
        <v>45.65</v>
      </c>
      <c r="L29" s="3">
        <f t="shared" si="5"/>
        <v>27.198</v>
      </c>
      <c r="M29" s="3">
        <f t="shared" si="6"/>
        <v>18.451999999999998</v>
      </c>
    </row>
    <row r="30" spans="1:13">
      <c r="A30" s="1">
        <v>1908</v>
      </c>
      <c r="B30" s="3">
        <v>45.6</v>
      </c>
      <c r="C30" s="3">
        <v>27.1326</v>
      </c>
      <c r="F30" s="16">
        <f t="shared" si="0"/>
        <v>0</v>
      </c>
      <c r="G30" s="3">
        <f t="shared" si="1"/>
        <v>45.6</v>
      </c>
      <c r="H30" s="3">
        <f t="shared" si="2"/>
        <v>27.1326</v>
      </c>
      <c r="J30">
        <f t="shared" si="3"/>
        <v>1908</v>
      </c>
      <c r="K30" s="3">
        <f t="shared" si="4"/>
        <v>45.6</v>
      </c>
      <c r="L30" s="3">
        <f t="shared" si="5"/>
        <v>27.1326</v>
      </c>
      <c r="M30" s="3">
        <f t="shared" si="6"/>
        <v>18.467400000000001</v>
      </c>
    </row>
    <row r="31" spans="1:13">
      <c r="A31" s="1">
        <v>1909</v>
      </c>
      <c r="B31" s="3">
        <v>45.55</v>
      </c>
      <c r="C31" s="3">
        <v>27.0671</v>
      </c>
      <c r="F31" s="16">
        <f t="shared" si="0"/>
        <v>0</v>
      </c>
      <c r="G31" s="3">
        <f t="shared" si="1"/>
        <v>45.55</v>
      </c>
      <c r="H31" s="3">
        <f t="shared" si="2"/>
        <v>27.0671</v>
      </c>
      <c r="J31">
        <f t="shared" si="3"/>
        <v>1909</v>
      </c>
      <c r="K31" s="3">
        <f t="shared" si="4"/>
        <v>45.55</v>
      </c>
      <c r="L31" s="3">
        <f t="shared" si="5"/>
        <v>27.0671</v>
      </c>
      <c r="M31" s="3">
        <f t="shared" si="6"/>
        <v>18.482899999999997</v>
      </c>
    </row>
    <row r="32" spans="1:13">
      <c r="A32" s="1">
        <v>1910</v>
      </c>
      <c r="B32" s="3">
        <v>45.5</v>
      </c>
      <c r="C32" s="3">
        <v>27</v>
      </c>
      <c r="F32" s="16">
        <f t="shared" si="0"/>
        <v>0</v>
      </c>
      <c r="G32" s="3">
        <f t="shared" si="1"/>
        <v>45.5</v>
      </c>
      <c r="H32" s="3">
        <f t="shared" si="2"/>
        <v>27</v>
      </c>
      <c r="J32">
        <f t="shared" si="3"/>
        <v>1910</v>
      </c>
      <c r="K32" s="3">
        <f t="shared" si="4"/>
        <v>45.5</v>
      </c>
      <c r="L32" s="3">
        <f t="shared" si="5"/>
        <v>27</v>
      </c>
      <c r="M32" s="3">
        <f t="shared" si="6"/>
        <v>18.5</v>
      </c>
    </row>
    <row r="33" spans="1:13">
      <c r="A33" s="1">
        <v>1911</v>
      </c>
      <c r="B33" s="3">
        <v>45.448099999999997</v>
      </c>
      <c r="C33" s="3">
        <v>26.931999999999999</v>
      </c>
      <c r="F33" s="16">
        <f t="shared" si="0"/>
        <v>0</v>
      </c>
      <c r="G33" s="3">
        <f t="shared" si="1"/>
        <v>45.448099999999997</v>
      </c>
      <c r="H33" s="3">
        <f t="shared" si="2"/>
        <v>26.931999999999999</v>
      </c>
      <c r="J33">
        <f t="shared" si="3"/>
        <v>1911</v>
      </c>
      <c r="K33" s="3">
        <f t="shared" si="4"/>
        <v>45.448099999999997</v>
      </c>
      <c r="L33" s="3">
        <f t="shared" si="5"/>
        <v>26.931999999999999</v>
      </c>
      <c r="M33" s="3">
        <f t="shared" si="6"/>
        <v>18.516099999999998</v>
      </c>
    </row>
    <row r="34" spans="1:13">
      <c r="A34" s="1">
        <v>1912</v>
      </c>
      <c r="B34" s="3">
        <v>45.393099999999997</v>
      </c>
      <c r="C34" s="3">
        <v>26.865200000000002</v>
      </c>
      <c r="F34" s="16">
        <f t="shared" si="0"/>
        <v>0</v>
      </c>
      <c r="G34" s="3">
        <f t="shared" si="1"/>
        <v>45.393099999999997</v>
      </c>
      <c r="H34" s="3">
        <f t="shared" si="2"/>
        <v>26.865200000000002</v>
      </c>
      <c r="J34">
        <f t="shared" si="3"/>
        <v>1912</v>
      </c>
      <c r="K34" s="3">
        <f t="shared" si="4"/>
        <v>45.393099999999997</v>
      </c>
      <c r="L34" s="3">
        <f t="shared" si="5"/>
        <v>26.865200000000002</v>
      </c>
      <c r="M34" s="3">
        <f t="shared" si="6"/>
        <v>18.527899999999995</v>
      </c>
    </row>
    <row r="35" spans="1:13">
      <c r="A35" s="1">
        <v>1913</v>
      </c>
      <c r="B35" s="3">
        <v>45.336500000000001</v>
      </c>
      <c r="C35" s="3">
        <v>26.799800000000001</v>
      </c>
      <c r="F35" s="16">
        <f t="shared" si="0"/>
        <v>0</v>
      </c>
      <c r="G35" s="3">
        <f t="shared" si="1"/>
        <v>45.336500000000001</v>
      </c>
      <c r="H35" s="3">
        <f t="shared" si="2"/>
        <v>26.799800000000001</v>
      </c>
      <c r="J35">
        <f t="shared" si="3"/>
        <v>1913</v>
      </c>
      <c r="K35" s="3">
        <f t="shared" si="4"/>
        <v>45.336500000000001</v>
      </c>
      <c r="L35" s="3">
        <f t="shared" si="5"/>
        <v>26.799800000000001</v>
      </c>
      <c r="M35" s="3">
        <f t="shared" si="6"/>
        <v>18.5367</v>
      </c>
    </row>
    <row r="36" spans="1:13">
      <c r="A36" s="1">
        <v>1914</v>
      </c>
      <c r="B36" s="3">
        <v>45.279400000000003</v>
      </c>
      <c r="C36" s="3">
        <v>26.7361</v>
      </c>
      <c r="F36" s="16">
        <f t="shared" si="0"/>
        <v>0</v>
      </c>
      <c r="G36" s="3">
        <f t="shared" si="1"/>
        <v>45.279400000000003</v>
      </c>
      <c r="H36" s="3">
        <f t="shared" si="2"/>
        <v>26.7361</v>
      </c>
      <c r="J36">
        <f t="shared" si="3"/>
        <v>1914</v>
      </c>
      <c r="K36" s="3">
        <f t="shared" si="4"/>
        <v>45.279400000000003</v>
      </c>
      <c r="L36" s="3">
        <f t="shared" si="5"/>
        <v>26.7361</v>
      </c>
      <c r="M36" s="3">
        <f t="shared" si="6"/>
        <v>18.543300000000002</v>
      </c>
    </row>
    <row r="37" spans="1:13">
      <c r="A37" s="1">
        <v>1915</v>
      </c>
      <c r="B37" s="3">
        <v>45.223199999999999</v>
      </c>
      <c r="C37" s="3">
        <v>26.674299999999999</v>
      </c>
      <c r="F37" s="16">
        <f t="shared" si="0"/>
        <v>0</v>
      </c>
      <c r="G37" s="3">
        <f t="shared" si="1"/>
        <v>45.223199999999999</v>
      </c>
      <c r="H37" s="3">
        <f t="shared" si="2"/>
        <v>26.674299999999999</v>
      </c>
      <c r="J37">
        <f t="shared" si="3"/>
        <v>1915</v>
      </c>
      <c r="K37" s="3">
        <f t="shared" si="4"/>
        <v>45.223199999999999</v>
      </c>
      <c r="L37" s="3">
        <f t="shared" si="5"/>
        <v>26.674299999999999</v>
      </c>
      <c r="M37" s="3">
        <f t="shared" si="6"/>
        <v>18.5489</v>
      </c>
    </row>
    <row r="38" spans="1:13">
      <c r="A38" s="1">
        <v>1916</v>
      </c>
      <c r="B38" s="3">
        <v>45.1691</v>
      </c>
      <c r="C38" s="3">
        <v>26.6145</v>
      </c>
      <c r="F38" s="16">
        <f t="shared" si="0"/>
        <v>0</v>
      </c>
      <c r="G38" s="3">
        <f t="shared" si="1"/>
        <v>45.1691</v>
      </c>
      <c r="H38" s="3">
        <f t="shared" si="2"/>
        <v>26.6145</v>
      </c>
      <c r="J38">
        <f t="shared" si="3"/>
        <v>1916</v>
      </c>
      <c r="K38" s="3">
        <f t="shared" si="4"/>
        <v>45.1691</v>
      </c>
      <c r="L38" s="3">
        <f t="shared" si="5"/>
        <v>26.6145</v>
      </c>
      <c r="M38" s="3">
        <f t="shared" si="6"/>
        <v>18.554600000000001</v>
      </c>
    </row>
    <row r="39" spans="1:13">
      <c r="A39" s="1">
        <v>1917</v>
      </c>
      <c r="B39" s="3">
        <v>45.118499999999997</v>
      </c>
      <c r="C39" s="3">
        <v>26.556999999999999</v>
      </c>
      <c r="F39" s="16">
        <f t="shared" si="0"/>
        <v>0</v>
      </c>
      <c r="G39" s="3">
        <f t="shared" si="1"/>
        <v>45.118499999999997</v>
      </c>
      <c r="H39" s="3">
        <f t="shared" si="2"/>
        <v>26.556999999999999</v>
      </c>
      <c r="J39">
        <f t="shared" si="3"/>
        <v>1917</v>
      </c>
      <c r="K39" s="3">
        <f t="shared" si="4"/>
        <v>45.118499999999997</v>
      </c>
      <c r="L39" s="3">
        <f t="shared" si="5"/>
        <v>26.556999999999999</v>
      </c>
      <c r="M39" s="3">
        <f t="shared" si="6"/>
        <v>18.561499999999999</v>
      </c>
    </row>
    <row r="40" spans="1:13">
      <c r="A40" s="1">
        <v>1918</v>
      </c>
      <c r="B40" s="3">
        <v>45.072600000000001</v>
      </c>
      <c r="C40" s="3">
        <v>26.501899999999999</v>
      </c>
      <c r="F40" s="16">
        <f t="shared" si="0"/>
        <v>0</v>
      </c>
      <c r="G40" s="3">
        <f t="shared" si="1"/>
        <v>45.072600000000001</v>
      </c>
      <c r="H40" s="3">
        <f t="shared" si="2"/>
        <v>26.501899999999999</v>
      </c>
      <c r="J40">
        <f t="shared" si="3"/>
        <v>1918</v>
      </c>
      <c r="K40" s="3">
        <f t="shared" si="4"/>
        <v>45.072600000000001</v>
      </c>
      <c r="L40" s="3">
        <f t="shared" si="5"/>
        <v>26.501899999999999</v>
      </c>
      <c r="M40" s="3">
        <f t="shared" si="6"/>
        <v>18.570700000000002</v>
      </c>
    </row>
    <row r="41" spans="1:13">
      <c r="A41" s="1">
        <v>1919</v>
      </c>
      <c r="B41" s="3">
        <v>45.032600000000002</v>
      </c>
      <c r="C41" s="3">
        <v>26.4495</v>
      </c>
      <c r="F41" s="16">
        <f t="shared" si="0"/>
        <v>0</v>
      </c>
      <c r="G41" s="3">
        <f t="shared" si="1"/>
        <v>45.032600000000002</v>
      </c>
      <c r="H41" s="3">
        <f t="shared" si="2"/>
        <v>26.4495</v>
      </c>
      <c r="J41">
        <f t="shared" si="3"/>
        <v>1919</v>
      </c>
      <c r="K41" s="3">
        <f t="shared" si="4"/>
        <v>45.032600000000002</v>
      </c>
      <c r="L41" s="3">
        <f t="shared" si="5"/>
        <v>26.4495</v>
      </c>
      <c r="M41" s="3">
        <f t="shared" si="6"/>
        <v>18.583100000000002</v>
      </c>
    </row>
    <row r="42" spans="1:13">
      <c r="A42" s="1">
        <v>1920</v>
      </c>
      <c r="B42" s="3">
        <v>45</v>
      </c>
      <c r="C42" s="3">
        <v>26.4</v>
      </c>
      <c r="F42" s="16">
        <f t="shared" si="0"/>
        <v>0</v>
      </c>
      <c r="G42" s="3">
        <f t="shared" si="1"/>
        <v>45</v>
      </c>
      <c r="H42" s="3">
        <f t="shared" si="2"/>
        <v>26.4</v>
      </c>
      <c r="J42">
        <f t="shared" si="3"/>
        <v>1920</v>
      </c>
      <c r="K42" s="3">
        <f t="shared" si="4"/>
        <v>45</v>
      </c>
      <c r="L42" s="3">
        <f t="shared" si="5"/>
        <v>26.4</v>
      </c>
      <c r="M42" s="3">
        <f t="shared" si="6"/>
        <v>18.600000000000001</v>
      </c>
    </row>
    <row r="43" spans="1:13">
      <c r="A43" s="1">
        <v>1921</v>
      </c>
      <c r="B43" s="3">
        <v>44.973300000000002</v>
      </c>
      <c r="C43" s="3">
        <v>26.356400000000001</v>
      </c>
      <c r="F43" s="16">
        <f t="shared" si="0"/>
        <v>0</v>
      </c>
      <c r="G43" s="3">
        <f t="shared" si="1"/>
        <v>44.973300000000002</v>
      </c>
      <c r="H43" s="3">
        <f t="shared" si="2"/>
        <v>26.356400000000001</v>
      </c>
      <c r="J43">
        <f t="shared" si="3"/>
        <v>1921</v>
      </c>
      <c r="K43" s="3">
        <f t="shared" si="4"/>
        <v>44.973300000000002</v>
      </c>
      <c r="L43" s="3">
        <f t="shared" si="5"/>
        <v>26.356400000000001</v>
      </c>
      <c r="M43" s="3">
        <f t="shared" si="6"/>
        <v>18.616900000000001</v>
      </c>
    </row>
    <row r="44" spans="1:13">
      <c r="A44" s="1">
        <v>1922</v>
      </c>
      <c r="B44" s="3">
        <v>44.9499</v>
      </c>
      <c r="C44" s="3">
        <v>26.319900000000001</v>
      </c>
      <c r="F44" s="16">
        <f t="shared" si="0"/>
        <v>0</v>
      </c>
      <c r="G44" s="3">
        <f t="shared" si="1"/>
        <v>44.9499</v>
      </c>
      <c r="H44" s="3">
        <f t="shared" si="2"/>
        <v>26.319900000000001</v>
      </c>
      <c r="J44">
        <f t="shared" si="3"/>
        <v>1922</v>
      </c>
      <c r="K44" s="3">
        <f t="shared" si="4"/>
        <v>44.9499</v>
      </c>
      <c r="L44" s="3">
        <f t="shared" si="5"/>
        <v>26.319900000000001</v>
      </c>
      <c r="M44" s="3">
        <f t="shared" si="6"/>
        <v>18.63</v>
      </c>
    </row>
    <row r="45" spans="1:13">
      <c r="A45" s="1">
        <v>1923</v>
      </c>
      <c r="B45" s="3">
        <v>44.929200000000002</v>
      </c>
      <c r="C45" s="3">
        <v>26.2881</v>
      </c>
      <c r="F45" s="16">
        <f t="shared" si="0"/>
        <v>0</v>
      </c>
      <c r="G45" s="3">
        <f t="shared" si="1"/>
        <v>44.929200000000002</v>
      </c>
      <c r="H45" s="3">
        <f t="shared" si="2"/>
        <v>26.2881</v>
      </c>
      <c r="J45">
        <f t="shared" si="3"/>
        <v>1923</v>
      </c>
      <c r="K45" s="3">
        <f t="shared" si="4"/>
        <v>44.929200000000002</v>
      </c>
      <c r="L45" s="3">
        <f t="shared" si="5"/>
        <v>26.2881</v>
      </c>
      <c r="M45" s="3">
        <f t="shared" si="6"/>
        <v>18.641100000000002</v>
      </c>
    </row>
    <row r="46" spans="1:13">
      <c r="A46" s="1">
        <v>1924</v>
      </c>
      <c r="B46" s="3">
        <v>44.910400000000003</v>
      </c>
      <c r="C46" s="3">
        <v>26.258800000000001</v>
      </c>
      <c r="F46" s="16">
        <f t="shared" si="0"/>
        <v>0</v>
      </c>
      <c r="G46" s="3">
        <f t="shared" si="1"/>
        <v>44.910400000000003</v>
      </c>
      <c r="H46" s="3">
        <f t="shared" si="2"/>
        <v>26.258800000000001</v>
      </c>
      <c r="J46">
        <f t="shared" si="3"/>
        <v>1924</v>
      </c>
      <c r="K46" s="3">
        <f t="shared" si="4"/>
        <v>44.910400000000003</v>
      </c>
      <c r="L46" s="3">
        <f t="shared" si="5"/>
        <v>26.258800000000001</v>
      </c>
      <c r="M46" s="3">
        <f t="shared" si="6"/>
        <v>18.651600000000002</v>
      </c>
    </row>
    <row r="47" spans="1:13">
      <c r="A47" s="1">
        <v>1925</v>
      </c>
      <c r="B47" s="3">
        <v>44.892899999999997</v>
      </c>
      <c r="C47" s="3">
        <v>26.229500000000002</v>
      </c>
      <c r="F47" s="16">
        <f t="shared" si="0"/>
        <v>0</v>
      </c>
      <c r="G47" s="3">
        <f t="shared" si="1"/>
        <v>44.892899999999997</v>
      </c>
      <c r="H47" s="3">
        <f t="shared" si="2"/>
        <v>26.229500000000002</v>
      </c>
      <c r="J47">
        <f t="shared" si="3"/>
        <v>1925</v>
      </c>
      <c r="K47" s="3">
        <f t="shared" si="4"/>
        <v>44.892899999999997</v>
      </c>
      <c r="L47" s="3">
        <f t="shared" si="5"/>
        <v>26.229500000000002</v>
      </c>
      <c r="M47" s="3">
        <f t="shared" si="6"/>
        <v>18.663399999999996</v>
      </c>
    </row>
    <row r="48" spans="1:13">
      <c r="A48" s="1">
        <v>1926</v>
      </c>
      <c r="B48" s="3">
        <v>44.875900000000001</v>
      </c>
      <c r="C48" s="3">
        <v>26.197800000000001</v>
      </c>
      <c r="F48" s="16">
        <f t="shared" si="0"/>
        <v>0</v>
      </c>
      <c r="G48" s="3">
        <f t="shared" si="1"/>
        <v>44.875900000000001</v>
      </c>
      <c r="H48" s="3">
        <f t="shared" si="2"/>
        <v>26.197800000000001</v>
      </c>
      <c r="J48">
        <f t="shared" si="3"/>
        <v>1926</v>
      </c>
      <c r="K48" s="3">
        <f t="shared" si="4"/>
        <v>44.875900000000001</v>
      </c>
      <c r="L48" s="3">
        <f t="shared" si="5"/>
        <v>26.197800000000001</v>
      </c>
      <c r="M48" s="3">
        <f t="shared" si="6"/>
        <v>18.678100000000001</v>
      </c>
    </row>
    <row r="49" spans="1:13">
      <c r="A49" s="1">
        <v>1927</v>
      </c>
      <c r="B49" s="3">
        <v>44.858800000000002</v>
      </c>
      <c r="C49" s="3">
        <v>26.1614</v>
      </c>
      <c r="F49" s="16">
        <f t="shared" si="0"/>
        <v>0</v>
      </c>
      <c r="G49" s="3">
        <f t="shared" si="1"/>
        <v>44.858800000000002</v>
      </c>
      <c r="H49" s="3">
        <f t="shared" si="2"/>
        <v>26.1614</v>
      </c>
      <c r="J49">
        <f t="shared" si="3"/>
        <v>1927</v>
      </c>
      <c r="K49" s="3">
        <f t="shared" si="4"/>
        <v>44.858800000000002</v>
      </c>
      <c r="L49" s="3">
        <f t="shared" si="5"/>
        <v>26.1614</v>
      </c>
      <c r="M49" s="3">
        <f t="shared" si="6"/>
        <v>18.697400000000002</v>
      </c>
    </row>
    <row r="50" spans="1:13">
      <c r="A50" s="1">
        <v>1928</v>
      </c>
      <c r="B50" s="3">
        <v>44.840899999999998</v>
      </c>
      <c r="C50" s="3">
        <v>26.117899999999999</v>
      </c>
      <c r="F50" s="16">
        <f t="shared" si="0"/>
        <v>0</v>
      </c>
      <c r="G50" s="3">
        <f t="shared" si="1"/>
        <v>44.840899999999998</v>
      </c>
      <c r="H50" s="3">
        <f t="shared" si="2"/>
        <v>26.117899999999999</v>
      </c>
      <c r="J50">
        <f t="shared" si="3"/>
        <v>1928</v>
      </c>
      <c r="K50" s="3">
        <f t="shared" si="4"/>
        <v>44.840899999999998</v>
      </c>
      <c r="L50" s="3">
        <f t="shared" si="5"/>
        <v>26.117899999999999</v>
      </c>
      <c r="M50" s="3">
        <f t="shared" si="6"/>
        <v>18.722999999999999</v>
      </c>
    </row>
    <row r="51" spans="1:13">
      <c r="A51" s="1">
        <v>1929</v>
      </c>
      <c r="B51" s="3">
        <v>44.8215</v>
      </c>
      <c r="C51" s="3">
        <v>26.064900000000002</v>
      </c>
      <c r="F51" s="16">
        <f t="shared" si="0"/>
        <v>0</v>
      </c>
      <c r="G51" s="3">
        <f t="shared" si="1"/>
        <v>44.8215</v>
      </c>
      <c r="H51" s="3">
        <f t="shared" si="2"/>
        <v>26.064900000000002</v>
      </c>
      <c r="J51">
        <f t="shared" si="3"/>
        <v>1929</v>
      </c>
      <c r="K51" s="3">
        <f t="shared" si="4"/>
        <v>44.8215</v>
      </c>
      <c r="L51" s="3">
        <f t="shared" si="5"/>
        <v>26.064900000000002</v>
      </c>
      <c r="M51" s="3">
        <f t="shared" si="6"/>
        <v>18.756599999999999</v>
      </c>
    </row>
    <row r="52" spans="1:13">
      <c r="A52" s="1">
        <v>1930</v>
      </c>
      <c r="B52" s="3">
        <v>44.8</v>
      </c>
      <c r="C52" s="3">
        <v>26</v>
      </c>
      <c r="F52" s="16">
        <f t="shared" si="0"/>
        <v>0</v>
      </c>
      <c r="G52" s="3">
        <f t="shared" si="1"/>
        <v>44.8</v>
      </c>
      <c r="H52" s="3">
        <f t="shared" si="2"/>
        <v>26</v>
      </c>
      <c r="J52">
        <f t="shared" si="3"/>
        <v>1930</v>
      </c>
      <c r="K52" s="3">
        <f t="shared" si="4"/>
        <v>44.8</v>
      </c>
      <c r="L52" s="3">
        <f t="shared" si="5"/>
        <v>26</v>
      </c>
      <c r="M52" s="3">
        <f t="shared" si="6"/>
        <v>18.799999999999997</v>
      </c>
    </row>
    <row r="53" spans="1:13">
      <c r="A53" s="1">
        <v>1931</v>
      </c>
      <c r="B53" s="3">
        <v>44.777700000000003</v>
      </c>
      <c r="C53" s="3">
        <v>25.900700000000001</v>
      </c>
      <c r="F53" s="16">
        <f t="shared" si="0"/>
        <v>0</v>
      </c>
      <c r="G53" s="3">
        <f t="shared" si="1"/>
        <v>44.777700000000003</v>
      </c>
      <c r="H53" s="3">
        <f t="shared" si="2"/>
        <v>25.900700000000001</v>
      </c>
      <c r="J53">
        <f t="shared" si="3"/>
        <v>1931</v>
      </c>
      <c r="K53" s="3">
        <f t="shared" si="4"/>
        <v>44.777700000000003</v>
      </c>
      <c r="L53" s="3">
        <f t="shared" si="5"/>
        <v>25.900700000000001</v>
      </c>
      <c r="M53" s="3">
        <f t="shared" si="6"/>
        <v>18.877000000000002</v>
      </c>
    </row>
    <row r="54" spans="1:13">
      <c r="A54" s="1">
        <v>1932</v>
      </c>
      <c r="B54" s="3">
        <v>44.756300000000003</v>
      </c>
      <c r="C54" s="3">
        <v>25.748899999999999</v>
      </c>
      <c r="F54" s="16">
        <f t="shared" si="0"/>
        <v>0</v>
      </c>
      <c r="G54" s="3">
        <f t="shared" si="1"/>
        <v>44.756300000000003</v>
      </c>
      <c r="H54" s="3">
        <f t="shared" si="2"/>
        <v>25.748899999999999</v>
      </c>
      <c r="J54">
        <f t="shared" si="3"/>
        <v>1932</v>
      </c>
      <c r="K54" s="3">
        <f t="shared" si="4"/>
        <v>44.756300000000003</v>
      </c>
      <c r="L54" s="3">
        <f t="shared" si="5"/>
        <v>25.748899999999999</v>
      </c>
      <c r="M54" s="3">
        <f t="shared" si="6"/>
        <v>19.007400000000004</v>
      </c>
    </row>
    <row r="55" spans="1:13">
      <c r="A55" s="1">
        <v>1933</v>
      </c>
      <c r="B55" s="3">
        <v>44.735500000000002</v>
      </c>
      <c r="C55" s="3">
        <v>25.5487</v>
      </c>
      <c r="F55" s="16">
        <f t="shared" si="0"/>
        <v>0</v>
      </c>
      <c r="G55" s="3">
        <f t="shared" si="1"/>
        <v>44.735500000000002</v>
      </c>
      <c r="H55" s="3">
        <f t="shared" si="2"/>
        <v>25.5487</v>
      </c>
      <c r="J55">
        <f t="shared" si="3"/>
        <v>1933</v>
      </c>
      <c r="K55" s="3">
        <f t="shared" si="4"/>
        <v>44.735500000000002</v>
      </c>
      <c r="L55" s="3">
        <f t="shared" si="5"/>
        <v>25.5487</v>
      </c>
      <c r="M55" s="3">
        <f t="shared" si="6"/>
        <v>19.186800000000002</v>
      </c>
    </row>
    <row r="56" spans="1:13">
      <c r="A56" s="1">
        <v>1934</v>
      </c>
      <c r="B56" s="3">
        <v>44.714799999999997</v>
      </c>
      <c r="C56" s="3">
        <v>25.304300000000001</v>
      </c>
      <c r="F56" s="16">
        <f t="shared" si="0"/>
        <v>0</v>
      </c>
      <c r="G56" s="3">
        <f t="shared" si="1"/>
        <v>44.714799999999997</v>
      </c>
      <c r="H56" s="3">
        <f t="shared" si="2"/>
        <v>25.304300000000001</v>
      </c>
      <c r="J56">
        <f t="shared" si="3"/>
        <v>1934</v>
      </c>
      <c r="K56" s="3">
        <f t="shared" si="4"/>
        <v>44.714799999999997</v>
      </c>
      <c r="L56" s="3">
        <f t="shared" si="5"/>
        <v>25.304300000000001</v>
      </c>
      <c r="M56" s="3">
        <f t="shared" si="6"/>
        <v>19.410499999999995</v>
      </c>
    </row>
    <row r="57" spans="1:13">
      <c r="A57" s="1">
        <v>1935</v>
      </c>
      <c r="B57" s="3">
        <v>44.694000000000003</v>
      </c>
      <c r="C57" s="3">
        <v>25.0199</v>
      </c>
      <c r="F57" s="16">
        <f t="shared" si="0"/>
        <v>0</v>
      </c>
      <c r="G57" s="3">
        <f t="shared" si="1"/>
        <v>44.694000000000003</v>
      </c>
      <c r="H57" s="3">
        <f t="shared" si="2"/>
        <v>25.0199</v>
      </c>
      <c r="J57">
        <f t="shared" si="3"/>
        <v>1935</v>
      </c>
      <c r="K57" s="3">
        <f t="shared" si="4"/>
        <v>44.694000000000003</v>
      </c>
      <c r="L57" s="3">
        <f t="shared" si="5"/>
        <v>25.0199</v>
      </c>
      <c r="M57" s="3">
        <f t="shared" si="6"/>
        <v>19.674100000000003</v>
      </c>
    </row>
    <row r="58" spans="1:13">
      <c r="A58" s="1">
        <v>1936</v>
      </c>
      <c r="B58" s="3">
        <v>44.672699999999999</v>
      </c>
      <c r="C58" s="3">
        <v>24.6998</v>
      </c>
      <c r="F58" s="16">
        <f t="shared" si="0"/>
        <v>0</v>
      </c>
      <c r="G58" s="3">
        <f t="shared" si="1"/>
        <v>44.672699999999999</v>
      </c>
      <c r="H58" s="3">
        <f t="shared" si="2"/>
        <v>24.6998</v>
      </c>
      <c r="J58">
        <f t="shared" si="3"/>
        <v>1936</v>
      </c>
      <c r="K58" s="3">
        <f t="shared" si="4"/>
        <v>44.672699999999999</v>
      </c>
      <c r="L58" s="3">
        <f t="shared" si="5"/>
        <v>24.6998</v>
      </c>
      <c r="M58" s="3">
        <f t="shared" si="6"/>
        <v>19.972899999999999</v>
      </c>
    </row>
    <row r="59" spans="1:13">
      <c r="A59" s="1">
        <v>1937</v>
      </c>
      <c r="B59" s="3">
        <v>44.650500000000001</v>
      </c>
      <c r="C59" s="3">
        <v>24.347999999999999</v>
      </c>
      <c r="F59" s="16">
        <f t="shared" si="0"/>
        <v>0</v>
      </c>
      <c r="G59" s="3">
        <f t="shared" si="1"/>
        <v>44.650500000000001</v>
      </c>
      <c r="H59" s="3">
        <f t="shared" si="2"/>
        <v>24.347999999999999</v>
      </c>
      <c r="J59">
        <f t="shared" si="3"/>
        <v>1937</v>
      </c>
      <c r="K59" s="3">
        <f t="shared" si="4"/>
        <v>44.650500000000001</v>
      </c>
      <c r="L59" s="3">
        <f t="shared" si="5"/>
        <v>24.347999999999999</v>
      </c>
      <c r="M59" s="3">
        <f t="shared" si="6"/>
        <v>20.302500000000002</v>
      </c>
    </row>
    <row r="60" spans="1:13">
      <c r="A60" s="1">
        <v>1938</v>
      </c>
      <c r="B60" s="3">
        <v>44.627099999999999</v>
      </c>
      <c r="C60" s="3">
        <v>23.968800000000002</v>
      </c>
      <c r="F60" s="16">
        <f t="shared" si="0"/>
        <v>0</v>
      </c>
      <c r="G60" s="3">
        <f t="shared" si="1"/>
        <v>44.627099999999999</v>
      </c>
      <c r="H60" s="3">
        <f t="shared" si="2"/>
        <v>23.968800000000002</v>
      </c>
      <c r="J60">
        <f t="shared" si="3"/>
        <v>1938</v>
      </c>
      <c r="K60" s="3">
        <f t="shared" si="4"/>
        <v>44.627099999999999</v>
      </c>
      <c r="L60" s="3">
        <f t="shared" si="5"/>
        <v>23.968800000000002</v>
      </c>
      <c r="M60" s="3">
        <f t="shared" si="6"/>
        <v>20.658299999999997</v>
      </c>
    </row>
    <row r="61" spans="1:13">
      <c r="A61" s="1">
        <v>1939</v>
      </c>
      <c r="B61" s="3">
        <v>44.6021</v>
      </c>
      <c r="C61" s="3">
        <v>23.566500000000001</v>
      </c>
      <c r="F61" s="16">
        <f t="shared" si="0"/>
        <v>0</v>
      </c>
      <c r="G61" s="3">
        <f t="shared" si="1"/>
        <v>44.6021</v>
      </c>
      <c r="H61" s="3">
        <f t="shared" si="2"/>
        <v>23.566500000000001</v>
      </c>
      <c r="J61">
        <f t="shared" si="3"/>
        <v>1939</v>
      </c>
      <c r="K61" s="3">
        <f t="shared" si="4"/>
        <v>44.6021</v>
      </c>
      <c r="L61" s="3">
        <f t="shared" si="5"/>
        <v>23.566500000000001</v>
      </c>
      <c r="M61" s="3">
        <f t="shared" si="6"/>
        <v>21.035599999999999</v>
      </c>
    </row>
    <row r="62" spans="1:13">
      <c r="A62" s="1">
        <v>1940</v>
      </c>
      <c r="B62" s="3">
        <v>44.575299999999999</v>
      </c>
      <c r="C62" s="3">
        <v>23.145099999999999</v>
      </c>
      <c r="F62" s="16">
        <f t="shared" si="0"/>
        <v>0</v>
      </c>
      <c r="G62" s="3">
        <f t="shared" si="1"/>
        <v>44.575299999999999</v>
      </c>
      <c r="H62" s="3">
        <f t="shared" si="2"/>
        <v>23.145099999999999</v>
      </c>
      <c r="J62">
        <f t="shared" si="3"/>
        <v>1940</v>
      </c>
      <c r="K62" s="3">
        <f t="shared" si="4"/>
        <v>44.575299999999999</v>
      </c>
      <c r="L62" s="3">
        <f t="shared" si="5"/>
        <v>23.145099999999999</v>
      </c>
      <c r="M62" s="3">
        <f t="shared" si="6"/>
        <v>21.430199999999999</v>
      </c>
    </row>
    <row r="63" spans="1:13">
      <c r="A63" s="1">
        <v>1941</v>
      </c>
      <c r="B63" s="3">
        <v>44.546199999999999</v>
      </c>
      <c r="C63" s="3">
        <v>22.7089</v>
      </c>
      <c r="F63" s="16">
        <f t="shared" si="0"/>
        <v>0</v>
      </c>
      <c r="G63" s="3">
        <f t="shared" si="1"/>
        <v>44.546199999999999</v>
      </c>
      <c r="H63" s="3">
        <f t="shared" si="2"/>
        <v>22.7089</v>
      </c>
      <c r="J63">
        <f t="shared" si="3"/>
        <v>1941</v>
      </c>
      <c r="K63" s="3">
        <f t="shared" si="4"/>
        <v>44.546199999999999</v>
      </c>
      <c r="L63" s="3">
        <f t="shared" si="5"/>
        <v>22.7089</v>
      </c>
      <c r="M63" s="3">
        <f t="shared" si="6"/>
        <v>21.837299999999999</v>
      </c>
    </row>
    <row r="64" spans="1:13">
      <c r="A64" s="1">
        <v>1942</v>
      </c>
      <c r="B64" s="3">
        <v>44.514400000000002</v>
      </c>
      <c r="C64" s="3">
        <v>22.2621</v>
      </c>
      <c r="F64" s="16">
        <f t="shared" si="0"/>
        <v>0</v>
      </c>
      <c r="G64" s="3">
        <f t="shared" si="1"/>
        <v>44.514400000000002</v>
      </c>
      <c r="H64" s="3">
        <f t="shared" si="2"/>
        <v>22.2621</v>
      </c>
      <c r="J64">
        <f t="shared" si="3"/>
        <v>1942</v>
      </c>
      <c r="K64" s="3">
        <f t="shared" si="4"/>
        <v>44.514400000000002</v>
      </c>
      <c r="L64" s="3">
        <f t="shared" si="5"/>
        <v>22.2621</v>
      </c>
      <c r="M64" s="3">
        <f t="shared" si="6"/>
        <v>22.252300000000002</v>
      </c>
    </row>
    <row r="65" spans="1:13">
      <c r="A65" s="1">
        <v>1943</v>
      </c>
      <c r="B65" s="3">
        <v>44.479700000000001</v>
      </c>
      <c r="C65" s="3">
        <v>21.808900000000001</v>
      </c>
      <c r="F65" s="16">
        <f t="shared" si="0"/>
        <v>0</v>
      </c>
      <c r="G65" s="3">
        <f t="shared" si="1"/>
        <v>44.479700000000001</v>
      </c>
      <c r="H65" s="3">
        <f t="shared" si="2"/>
        <v>21.808900000000001</v>
      </c>
      <c r="J65">
        <f t="shared" si="3"/>
        <v>1943</v>
      </c>
      <c r="K65" s="3">
        <f t="shared" si="4"/>
        <v>44.479700000000001</v>
      </c>
      <c r="L65" s="3">
        <f t="shared" si="5"/>
        <v>21.808900000000001</v>
      </c>
      <c r="M65" s="3">
        <f t="shared" si="6"/>
        <v>22.6708</v>
      </c>
    </row>
    <row r="66" spans="1:13">
      <c r="A66" s="1">
        <v>1944</v>
      </c>
      <c r="B66" s="3">
        <v>44.441699999999997</v>
      </c>
      <c r="C66" s="3">
        <v>21.3535</v>
      </c>
      <c r="F66" s="16">
        <f t="shared" si="0"/>
        <v>0</v>
      </c>
      <c r="G66" s="3">
        <f t="shared" si="1"/>
        <v>44.441699999999997</v>
      </c>
      <c r="H66" s="3">
        <f t="shared" si="2"/>
        <v>21.3535</v>
      </c>
      <c r="J66">
        <f t="shared" si="3"/>
        <v>1944</v>
      </c>
      <c r="K66" s="3">
        <f t="shared" si="4"/>
        <v>44.441699999999997</v>
      </c>
      <c r="L66" s="3">
        <f t="shared" si="5"/>
        <v>21.3535</v>
      </c>
      <c r="M66" s="3">
        <f t="shared" si="6"/>
        <v>23.088199999999997</v>
      </c>
    </row>
    <row r="67" spans="1:13">
      <c r="A67" s="1">
        <v>1945</v>
      </c>
      <c r="B67" s="3">
        <v>44.4</v>
      </c>
      <c r="C67" s="3">
        <v>20.9</v>
      </c>
      <c r="F67" s="16">
        <f t="shared" si="0"/>
        <v>0</v>
      </c>
      <c r="G67" s="3">
        <f t="shared" si="1"/>
        <v>44.4</v>
      </c>
      <c r="H67" s="3">
        <f t="shared" si="2"/>
        <v>20.9</v>
      </c>
      <c r="J67">
        <f t="shared" si="3"/>
        <v>1945</v>
      </c>
      <c r="K67" s="3">
        <f t="shared" si="4"/>
        <v>44.4</v>
      </c>
      <c r="L67" s="3">
        <f t="shared" si="5"/>
        <v>20.9</v>
      </c>
      <c r="M67" s="3">
        <f t="shared" si="6"/>
        <v>23.5</v>
      </c>
    </row>
    <row r="68" spans="1:13">
      <c r="A68" s="1">
        <v>1946</v>
      </c>
      <c r="B68" s="3">
        <v>44.348100000000002</v>
      </c>
      <c r="C68" s="3">
        <v>20.3948</v>
      </c>
      <c r="F68" s="16">
        <f t="shared" ref="F68:F131" si="7">IF(A68&lt;1950,0,IF(A68&gt;1985,1,POWER((A68-1950)/35,3)*(10-15*((A68-1950)/35)+6*POWER((A68-1950)/35,2))))</f>
        <v>0</v>
      </c>
      <c r="G68" s="3">
        <f t="shared" ref="G68:G131" si="8">IF(A68&lt;1950,B68,IF(A68&gt;1985,D68,(1-$F68)*B68+$F68*D68))</f>
        <v>44.348100000000002</v>
      </c>
      <c r="H68" s="3">
        <f t="shared" ref="H68:H131" si="9">IF(A68&lt;1950,C68,IF(A68&gt;1985,E68,(1-$F68)*C68+$F68*E68))</f>
        <v>20.3948</v>
      </c>
      <c r="J68">
        <f t="shared" ref="J68:J131" si="10">A68</f>
        <v>1946</v>
      </c>
      <c r="K68" s="3">
        <f t="shared" ref="K68:K131" si="11">G68</f>
        <v>44.348100000000002</v>
      </c>
      <c r="L68" s="3">
        <f t="shared" ref="L68:L131" si="12">H68</f>
        <v>20.3948</v>
      </c>
      <c r="M68" s="3">
        <f t="shared" ref="M68:M131" si="13">K68-L68</f>
        <v>23.953300000000002</v>
      </c>
    </row>
    <row r="69" spans="1:13">
      <c r="A69" s="1">
        <v>1947</v>
      </c>
      <c r="B69" s="3">
        <v>44.28</v>
      </c>
      <c r="C69" s="3">
        <v>19.7958</v>
      </c>
      <c r="F69" s="16">
        <f t="shared" si="7"/>
        <v>0</v>
      </c>
      <c r="G69" s="3">
        <f t="shared" si="8"/>
        <v>44.28</v>
      </c>
      <c r="H69" s="3">
        <f t="shared" si="9"/>
        <v>19.7958</v>
      </c>
      <c r="J69">
        <f t="shared" si="10"/>
        <v>1947</v>
      </c>
      <c r="K69" s="3">
        <f t="shared" si="11"/>
        <v>44.28</v>
      </c>
      <c r="L69" s="3">
        <f t="shared" si="12"/>
        <v>19.7958</v>
      </c>
      <c r="M69" s="3">
        <f t="shared" si="13"/>
        <v>24.484200000000001</v>
      </c>
    </row>
    <row r="70" spans="1:13">
      <c r="A70" s="1">
        <v>1948</v>
      </c>
      <c r="B70" s="3">
        <v>44.195999999999998</v>
      </c>
      <c r="C70" s="3">
        <v>19.124300000000002</v>
      </c>
      <c r="F70" s="16">
        <f t="shared" si="7"/>
        <v>0</v>
      </c>
      <c r="G70" s="3">
        <f t="shared" si="8"/>
        <v>44.195999999999998</v>
      </c>
      <c r="H70" s="3">
        <f t="shared" si="9"/>
        <v>19.124300000000002</v>
      </c>
      <c r="J70">
        <f t="shared" si="10"/>
        <v>1948</v>
      </c>
      <c r="K70" s="3">
        <f t="shared" si="11"/>
        <v>44.195999999999998</v>
      </c>
      <c r="L70" s="3">
        <f t="shared" si="12"/>
        <v>19.124300000000002</v>
      </c>
      <c r="M70" s="3">
        <f t="shared" si="13"/>
        <v>25.071699999999996</v>
      </c>
    </row>
    <row r="71" spans="1:13">
      <c r="A71" s="1">
        <v>1949</v>
      </c>
      <c r="B71" s="3">
        <v>44.096699999999998</v>
      </c>
      <c r="C71" s="3">
        <v>18.402000000000001</v>
      </c>
      <c r="F71" s="16">
        <f t="shared" si="7"/>
        <v>0</v>
      </c>
      <c r="G71" s="3">
        <f t="shared" si="8"/>
        <v>44.096699999999998</v>
      </c>
      <c r="H71" s="3">
        <f t="shared" si="9"/>
        <v>18.402000000000001</v>
      </c>
      <c r="J71">
        <f t="shared" si="10"/>
        <v>1949</v>
      </c>
      <c r="K71" s="3">
        <f t="shared" si="11"/>
        <v>44.096699999999998</v>
      </c>
      <c r="L71" s="3">
        <f t="shared" si="12"/>
        <v>18.402000000000001</v>
      </c>
      <c r="M71" s="3">
        <f t="shared" si="13"/>
        <v>25.694699999999997</v>
      </c>
    </row>
    <row r="72" spans="1:13">
      <c r="A72" s="1">
        <v>1950</v>
      </c>
      <c r="B72" s="3">
        <v>43.982300000000002</v>
      </c>
      <c r="C72" s="3">
        <v>17.650099999999998</v>
      </c>
      <c r="D72" s="3">
        <v>46.4</v>
      </c>
      <c r="E72" s="3">
        <v>17</v>
      </c>
      <c r="F72" s="16">
        <f t="shared" si="7"/>
        <v>0</v>
      </c>
      <c r="G72" s="3">
        <f t="shared" si="8"/>
        <v>43.982300000000002</v>
      </c>
      <c r="H72" s="3">
        <f t="shared" si="9"/>
        <v>17.650099999999998</v>
      </c>
      <c r="J72">
        <f t="shared" si="10"/>
        <v>1950</v>
      </c>
      <c r="K72" s="3">
        <f t="shared" si="11"/>
        <v>43.982300000000002</v>
      </c>
      <c r="L72" s="3">
        <f t="shared" si="12"/>
        <v>17.650099999999998</v>
      </c>
      <c r="M72" s="3">
        <f t="shared" si="13"/>
        <v>26.332200000000004</v>
      </c>
    </row>
    <row r="73" spans="1:13">
      <c r="A73" s="1">
        <v>1951</v>
      </c>
      <c r="B73" s="3">
        <v>43.853400000000001</v>
      </c>
      <c r="C73" s="3">
        <v>16.8902</v>
      </c>
      <c r="D73" s="3">
        <v>46.4</v>
      </c>
      <c r="E73" s="3">
        <v>16.7</v>
      </c>
      <c r="F73" s="16">
        <f t="shared" si="7"/>
        <v>2.2335455464984823E-4</v>
      </c>
      <c r="G73" s="3">
        <f t="shared" si="8"/>
        <v>43.853968794708869</v>
      </c>
      <c r="H73" s="3">
        <f t="shared" si="9"/>
        <v>16.890157517963704</v>
      </c>
      <c r="J73">
        <f t="shared" si="10"/>
        <v>1951</v>
      </c>
      <c r="K73" s="3">
        <f t="shared" si="11"/>
        <v>43.853968794708869</v>
      </c>
      <c r="L73" s="3">
        <f t="shared" si="12"/>
        <v>16.890157517963704</v>
      </c>
      <c r="M73" s="3">
        <f t="shared" si="13"/>
        <v>26.963811276745165</v>
      </c>
    </row>
    <row r="74" spans="1:13">
      <c r="A74" s="1">
        <v>1952</v>
      </c>
      <c r="B74" s="3">
        <v>43.7102</v>
      </c>
      <c r="C74" s="3">
        <v>16.143799999999999</v>
      </c>
      <c r="D74" s="3">
        <v>46.3</v>
      </c>
      <c r="E74" s="3">
        <v>16.3</v>
      </c>
      <c r="F74" s="16">
        <f t="shared" si="7"/>
        <v>1.7096114714107214E-3</v>
      </c>
      <c r="G74" s="3">
        <f t="shared" si="8"/>
        <v>43.714627551788659</v>
      </c>
      <c r="H74" s="3">
        <f t="shared" si="9"/>
        <v>16.144067041311835</v>
      </c>
      <c r="J74">
        <f t="shared" si="10"/>
        <v>1952</v>
      </c>
      <c r="K74" s="3">
        <f t="shared" si="11"/>
        <v>43.714627551788659</v>
      </c>
      <c r="L74" s="3">
        <f t="shared" si="12"/>
        <v>16.144067041311835</v>
      </c>
      <c r="M74" s="3">
        <f t="shared" si="13"/>
        <v>27.570560510476824</v>
      </c>
    </row>
    <row r="75" spans="1:13">
      <c r="A75" s="1">
        <v>1953</v>
      </c>
      <c r="B75" s="3">
        <v>43.553400000000003</v>
      </c>
      <c r="C75" s="3">
        <v>15.432399999999999</v>
      </c>
      <c r="D75" s="3">
        <v>46.1</v>
      </c>
      <c r="E75" s="3">
        <v>16</v>
      </c>
      <c r="F75" s="16">
        <f t="shared" si="7"/>
        <v>5.5154733146903067E-3</v>
      </c>
      <c r="G75" s="3">
        <f t="shared" si="8"/>
        <v>43.567445704343193</v>
      </c>
      <c r="H75" s="3">
        <f t="shared" si="9"/>
        <v>15.435530582653417</v>
      </c>
      <c r="J75">
        <f t="shared" si="10"/>
        <v>1953</v>
      </c>
      <c r="K75" s="3">
        <f t="shared" si="11"/>
        <v>43.567445704343193</v>
      </c>
      <c r="L75" s="3">
        <f t="shared" si="12"/>
        <v>15.435530582653417</v>
      </c>
      <c r="M75" s="3">
        <f t="shared" si="13"/>
        <v>28.131915121689776</v>
      </c>
    </row>
    <row r="76" spans="1:13">
      <c r="A76" s="1">
        <v>1954</v>
      </c>
      <c r="B76" s="3">
        <v>43.383099999999999</v>
      </c>
      <c r="C76" s="3">
        <v>14.7773</v>
      </c>
      <c r="D76" s="3">
        <v>45.9</v>
      </c>
      <c r="E76" s="3">
        <v>15.6</v>
      </c>
      <c r="F76" s="16">
        <f t="shared" si="7"/>
        <v>1.2485159754864044E-2</v>
      </c>
      <c r="G76" s="3">
        <f t="shared" si="8"/>
        <v>43.414523898587021</v>
      </c>
      <c r="H76" s="3">
        <f t="shared" si="9"/>
        <v>14.787571540930326</v>
      </c>
      <c r="J76">
        <f t="shared" si="10"/>
        <v>1954</v>
      </c>
      <c r="K76" s="3">
        <f t="shared" si="11"/>
        <v>43.414523898587021</v>
      </c>
      <c r="L76" s="3">
        <f t="shared" si="12"/>
        <v>14.787571540930326</v>
      </c>
      <c r="M76" s="3">
        <f t="shared" si="13"/>
        <v>28.626952357656695</v>
      </c>
    </row>
    <row r="77" spans="1:13">
      <c r="A77" s="1">
        <v>1955</v>
      </c>
      <c r="B77" s="3">
        <v>43.2</v>
      </c>
      <c r="C77" s="3">
        <v>14.2</v>
      </c>
      <c r="D77" s="3">
        <v>45.7</v>
      </c>
      <c r="E77" s="3">
        <v>15.3</v>
      </c>
      <c r="F77" s="16">
        <f t="shared" si="7"/>
        <v>2.3264116142083652E-2</v>
      </c>
      <c r="G77" s="3">
        <f t="shared" si="8"/>
        <v>43.258160290355214</v>
      </c>
      <c r="H77" s="3">
        <f t="shared" si="9"/>
        <v>14.225590527756291</v>
      </c>
      <c r="J77">
        <f t="shared" si="10"/>
        <v>1955</v>
      </c>
      <c r="K77" s="3">
        <f t="shared" si="11"/>
        <v>43.258160290355214</v>
      </c>
      <c r="L77" s="3">
        <f t="shared" si="12"/>
        <v>14.225590527756291</v>
      </c>
      <c r="M77" s="3">
        <f t="shared" si="13"/>
        <v>29.032569762598925</v>
      </c>
    </row>
    <row r="78" spans="1:13">
      <c r="A78" s="1">
        <v>1956</v>
      </c>
      <c r="B78" s="3">
        <v>42.960999999999999</v>
      </c>
      <c r="C78" s="3">
        <v>13.6546</v>
      </c>
      <c r="D78" s="3">
        <v>45.4</v>
      </c>
      <c r="E78" s="3">
        <v>14.9</v>
      </c>
      <c r="F78" s="16">
        <f t="shared" si="7"/>
        <v>3.8312722080085682E-2</v>
      </c>
      <c r="G78" s="3">
        <f t="shared" si="8"/>
        <v>43.054444729153332</v>
      </c>
      <c r="H78" s="3">
        <f t="shared" si="9"/>
        <v>13.702314664078541</v>
      </c>
      <c r="J78">
        <f t="shared" si="10"/>
        <v>1956</v>
      </c>
      <c r="K78" s="3">
        <f t="shared" si="11"/>
        <v>43.054444729153332</v>
      </c>
      <c r="L78" s="3">
        <f t="shared" si="12"/>
        <v>13.702314664078541</v>
      </c>
      <c r="M78" s="3">
        <f t="shared" si="13"/>
        <v>29.352130065074789</v>
      </c>
    </row>
    <row r="79" spans="1:13">
      <c r="A79" s="1">
        <v>1957</v>
      </c>
      <c r="B79" s="3">
        <v>42.633499999999998</v>
      </c>
      <c r="C79" s="3">
        <v>13.091200000000001</v>
      </c>
      <c r="D79" s="3">
        <v>45.1</v>
      </c>
      <c r="E79" s="3">
        <v>14.6</v>
      </c>
      <c r="F79" s="16">
        <f t="shared" si="7"/>
        <v>5.7920000000000013E-2</v>
      </c>
      <c r="G79" s="3">
        <f t="shared" si="8"/>
        <v>42.776359679999999</v>
      </c>
      <c r="H79" s="3">
        <f t="shared" si="9"/>
        <v>13.178589696000001</v>
      </c>
      <c r="J79">
        <f t="shared" si="10"/>
        <v>1957</v>
      </c>
      <c r="K79" s="3">
        <f t="shared" si="11"/>
        <v>42.776359679999999</v>
      </c>
      <c r="L79" s="3">
        <f t="shared" si="12"/>
        <v>13.178589696000001</v>
      </c>
      <c r="M79" s="3">
        <f t="shared" si="13"/>
        <v>29.597769983999996</v>
      </c>
    </row>
    <row r="80" spans="1:13">
      <c r="A80" s="1">
        <v>1958</v>
      </c>
      <c r="B80" s="3">
        <v>42.232999999999997</v>
      </c>
      <c r="C80" s="3">
        <v>12.5253</v>
      </c>
      <c r="D80" s="3">
        <v>44.8</v>
      </c>
      <c r="E80" s="3">
        <v>14.3</v>
      </c>
      <c r="F80" s="16">
        <f t="shared" si="7"/>
        <v>8.2217323734158382E-2</v>
      </c>
      <c r="G80" s="3">
        <f t="shared" si="8"/>
        <v>42.444051870025582</v>
      </c>
      <c r="H80" s="3">
        <f t="shared" si="9"/>
        <v>12.671211084431011</v>
      </c>
      <c r="J80">
        <f t="shared" si="10"/>
        <v>1958</v>
      </c>
      <c r="K80" s="3">
        <f t="shared" si="11"/>
        <v>42.444051870025582</v>
      </c>
      <c r="L80" s="3">
        <f t="shared" si="12"/>
        <v>12.671211084431011</v>
      </c>
      <c r="M80" s="3">
        <f t="shared" si="13"/>
        <v>29.772840785594571</v>
      </c>
    </row>
    <row r="81" spans="1:13">
      <c r="A81" s="1">
        <v>1959</v>
      </c>
      <c r="B81" s="3">
        <v>41.775199999999998</v>
      </c>
      <c r="C81" s="3">
        <v>11.9725</v>
      </c>
      <c r="D81" s="3">
        <v>44.4</v>
      </c>
      <c r="E81" s="3">
        <v>13.9</v>
      </c>
      <c r="F81" s="16">
        <f t="shared" si="7"/>
        <v>0.111192127089903</v>
      </c>
      <c r="G81" s="3">
        <f t="shared" si="8"/>
        <v>42.067057095185575</v>
      </c>
      <c r="H81" s="3">
        <f t="shared" si="9"/>
        <v>12.186822824965788</v>
      </c>
      <c r="J81">
        <f t="shared" si="10"/>
        <v>1959</v>
      </c>
      <c r="K81" s="3">
        <f t="shared" si="11"/>
        <v>42.067057095185575</v>
      </c>
      <c r="L81" s="3">
        <f t="shared" si="12"/>
        <v>12.186822824965788</v>
      </c>
      <c r="M81" s="3">
        <f t="shared" si="13"/>
        <v>29.880234270219788</v>
      </c>
    </row>
    <row r="82" spans="1:13">
      <c r="A82" s="1">
        <v>1960</v>
      </c>
      <c r="B82" s="3">
        <v>41.275700000000001</v>
      </c>
      <c r="C82" s="3">
        <v>11.4483</v>
      </c>
      <c r="D82" s="3">
        <v>43.9</v>
      </c>
      <c r="E82" s="3">
        <v>13.6</v>
      </c>
      <c r="F82" s="16">
        <f t="shared" si="7"/>
        <v>0.14470161242339499</v>
      </c>
      <c r="G82" s="3">
        <f t="shared" si="8"/>
        <v>41.655440441482718</v>
      </c>
      <c r="H82" s="3">
        <f t="shared" si="9"/>
        <v>11.75965445945142</v>
      </c>
      <c r="J82">
        <f t="shared" si="10"/>
        <v>1960</v>
      </c>
      <c r="K82" s="3">
        <f t="shared" si="11"/>
        <v>41.655440441482718</v>
      </c>
      <c r="L82" s="3">
        <f t="shared" si="12"/>
        <v>11.75965445945142</v>
      </c>
      <c r="M82" s="3">
        <f t="shared" si="13"/>
        <v>29.895785982031299</v>
      </c>
    </row>
    <row r="83" spans="1:13">
      <c r="A83" s="1">
        <v>1961</v>
      </c>
      <c r="B83" s="3">
        <v>40.750100000000003</v>
      </c>
      <c r="C83" s="3">
        <v>10.9682</v>
      </c>
      <c r="D83" s="3">
        <v>43.3</v>
      </c>
      <c r="E83" s="3">
        <v>13.3</v>
      </c>
      <c r="F83" s="16">
        <f t="shared" si="7"/>
        <v>0.18248645921342296</v>
      </c>
      <c r="G83" s="3">
        <f t="shared" si="8"/>
        <v>41.215422222348309</v>
      </c>
      <c r="H83" s="3">
        <f t="shared" si="9"/>
        <v>11.393721925593859</v>
      </c>
      <c r="J83">
        <f t="shared" si="10"/>
        <v>1961</v>
      </c>
      <c r="K83" s="3">
        <f t="shared" si="11"/>
        <v>41.215422222348309</v>
      </c>
      <c r="L83" s="3">
        <f t="shared" si="12"/>
        <v>11.393721925593859</v>
      </c>
      <c r="M83" s="3">
        <f t="shared" si="13"/>
        <v>29.82170029675445</v>
      </c>
    </row>
    <row r="84" spans="1:13">
      <c r="A84" s="1">
        <v>1962</v>
      </c>
      <c r="B84" s="3">
        <v>40.214100000000002</v>
      </c>
      <c r="C84" s="3">
        <v>10.547800000000001</v>
      </c>
      <c r="D84" s="3">
        <v>42.7</v>
      </c>
      <c r="E84" s="3">
        <v>12.9</v>
      </c>
      <c r="F84" s="16">
        <f t="shared" si="7"/>
        <v>0.22418453263521151</v>
      </c>
      <c r="G84" s="3">
        <f t="shared" si="8"/>
        <v>40.771400329677874</v>
      </c>
      <c r="H84" s="3">
        <f t="shared" si="9"/>
        <v>11.075126857664545</v>
      </c>
      <c r="J84">
        <f t="shared" si="10"/>
        <v>1962</v>
      </c>
      <c r="K84" s="3">
        <f t="shared" si="11"/>
        <v>40.771400329677874</v>
      </c>
      <c r="L84" s="3">
        <f t="shared" si="12"/>
        <v>11.075126857664545</v>
      </c>
      <c r="M84" s="3">
        <f t="shared" si="13"/>
        <v>29.696273472013331</v>
      </c>
    </row>
    <row r="85" spans="1:13">
      <c r="A85" s="1">
        <v>1963</v>
      </c>
      <c r="B85" s="3">
        <v>39.683399999999999</v>
      </c>
      <c r="C85" s="3">
        <v>10.2026</v>
      </c>
      <c r="D85" s="3">
        <v>42</v>
      </c>
      <c r="E85" s="3">
        <v>12.6</v>
      </c>
      <c r="F85" s="16">
        <f t="shared" si="7"/>
        <v>0.26934459213422984</v>
      </c>
      <c r="G85" s="3">
        <f t="shared" si="8"/>
        <v>40.307363682138153</v>
      </c>
      <c r="H85" s="3">
        <f t="shared" si="9"/>
        <v>10.848326725182602</v>
      </c>
      <c r="J85">
        <f t="shared" si="10"/>
        <v>1963</v>
      </c>
      <c r="K85" s="3">
        <f t="shared" si="11"/>
        <v>40.307363682138153</v>
      </c>
      <c r="L85" s="3">
        <f t="shared" si="12"/>
        <v>10.848326725182602</v>
      </c>
      <c r="M85" s="3">
        <f t="shared" si="13"/>
        <v>29.459036956955551</v>
      </c>
    </row>
    <row r="86" spans="1:13">
      <c r="A86" s="1">
        <v>1964</v>
      </c>
      <c r="B86" s="3">
        <v>39.173400000000001</v>
      </c>
      <c r="C86" s="3">
        <v>9.9481000000000002</v>
      </c>
      <c r="D86" s="3">
        <v>41</v>
      </c>
      <c r="E86" s="3">
        <v>12.3</v>
      </c>
      <c r="F86" s="16">
        <f t="shared" si="7"/>
        <v>0.31744000000000006</v>
      </c>
      <c r="G86" s="3">
        <f t="shared" si="8"/>
        <v>39.753235904</v>
      </c>
      <c r="H86" s="3">
        <f t="shared" si="9"/>
        <v>10.694687136000001</v>
      </c>
      <c r="J86">
        <f t="shared" si="10"/>
        <v>1964</v>
      </c>
      <c r="K86" s="3">
        <f t="shared" si="11"/>
        <v>39.753235904</v>
      </c>
      <c r="L86" s="3">
        <f t="shared" si="12"/>
        <v>10.694687136000001</v>
      </c>
      <c r="M86" s="3">
        <f t="shared" si="13"/>
        <v>29.058548768000001</v>
      </c>
    </row>
    <row r="87" spans="1:13">
      <c r="A87" s="1">
        <v>1965</v>
      </c>
      <c r="B87" s="3">
        <v>38.700000000000003</v>
      </c>
      <c r="C87" s="3">
        <v>9.8000000000000007</v>
      </c>
      <c r="D87" s="3">
        <v>39.799999999999997</v>
      </c>
      <c r="E87" s="3">
        <v>12</v>
      </c>
      <c r="F87" s="16">
        <f t="shared" si="7"/>
        <v>0.367882429939906</v>
      </c>
      <c r="G87" s="3">
        <f t="shared" si="8"/>
        <v>39.104670672933899</v>
      </c>
      <c r="H87" s="3">
        <f t="shared" si="9"/>
        <v>10.609341345867794</v>
      </c>
      <c r="J87">
        <f t="shared" si="10"/>
        <v>1965</v>
      </c>
      <c r="K87" s="3">
        <f t="shared" si="11"/>
        <v>39.104670672933899</v>
      </c>
      <c r="L87" s="3">
        <f t="shared" si="12"/>
        <v>10.609341345867794</v>
      </c>
      <c r="M87" s="3">
        <f t="shared" si="13"/>
        <v>28.495329327066106</v>
      </c>
    </row>
    <row r="88" spans="1:13">
      <c r="A88" s="1">
        <v>1966</v>
      </c>
      <c r="B88" s="3">
        <v>38.253</v>
      </c>
      <c r="C88" s="3">
        <v>9.7201000000000004</v>
      </c>
      <c r="D88" s="3">
        <v>38.6</v>
      </c>
      <c r="E88" s="3">
        <v>11.6</v>
      </c>
      <c r="F88" s="16">
        <f t="shared" si="7"/>
        <v>0.4200355756530017</v>
      </c>
      <c r="G88" s="3">
        <f t="shared" si="8"/>
        <v>38.3987523447516</v>
      </c>
      <c r="H88" s="3">
        <f t="shared" si="9"/>
        <v>10.509724878670079</v>
      </c>
      <c r="J88">
        <f t="shared" si="10"/>
        <v>1966</v>
      </c>
      <c r="K88" s="3">
        <f t="shared" si="11"/>
        <v>38.3987523447516</v>
      </c>
      <c r="L88" s="3">
        <f t="shared" si="12"/>
        <v>10.509724878670079</v>
      </c>
      <c r="M88" s="3">
        <f t="shared" si="13"/>
        <v>27.889027466081522</v>
      </c>
    </row>
    <row r="89" spans="1:13">
      <c r="A89" s="1">
        <v>1967</v>
      </c>
      <c r="B89" s="3">
        <v>37.810499999999998</v>
      </c>
      <c r="C89" s="3">
        <v>9.6575000000000006</v>
      </c>
      <c r="D89" s="3">
        <v>37.4</v>
      </c>
      <c r="E89" s="3">
        <v>11.3</v>
      </c>
      <c r="F89" s="16">
        <f t="shared" si="7"/>
        <v>0.47322885940381987</v>
      </c>
      <c r="G89" s="3">
        <f t="shared" si="8"/>
        <v>37.616239553214733</v>
      </c>
      <c r="H89" s="3">
        <f t="shared" si="9"/>
        <v>10.434778401570775</v>
      </c>
      <c r="J89">
        <f t="shared" si="10"/>
        <v>1967</v>
      </c>
      <c r="K89" s="3">
        <f t="shared" si="11"/>
        <v>37.616239553214733</v>
      </c>
      <c r="L89" s="3">
        <f t="shared" si="12"/>
        <v>10.434778401570775</v>
      </c>
      <c r="M89" s="3">
        <f t="shared" si="13"/>
        <v>27.181461151643958</v>
      </c>
    </row>
    <row r="90" spans="1:13">
      <c r="A90" s="1">
        <v>1968</v>
      </c>
      <c r="B90" s="3">
        <v>37.370699999999999</v>
      </c>
      <c r="C90" s="3">
        <v>9.6081000000000003</v>
      </c>
      <c r="D90" s="3">
        <v>36.299999999999997</v>
      </c>
      <c r="E90" s="3">
        <v>11</v>
      </c>
      <c r="F90" s="16">
        <f t="shared" si="7"/>
        <v>0.52677114059618002</v>
      </c>
      <c r="G90" s="3">
        <f t="shared" si="8"/>
        <v>36.80668613976367</v>
      </c>
      <c r="H90" s="3">
        <f t="shared" si="9"/>
        <v>10.341312750595822</v>
      </c>
      <c r="J90">
        <f t="shared" si="10"/>
        <v>1968</v>
      </c>
      <c r="K90" s="3">
        <f t="shared" si="11"/>
        <v>36.80668613976367</v>
      </c>
      <c r="L90" s="3">
        <f t="shared" si="12"/>
        <v>10.341312750595822</v>
      </c>
      <c r="M90" s="3">
        <f t="shared" si="13"/>
        <v>26.465373389167848</v>
      </c>
    </row>
    <row r="91" spans="1:13">
      <c r="A91" s="1">
        <v>1969</v>
      </c>
      <c r="B91" s="3">
        <v>36.931600000000003</v>
      </c>
      <c r="C91" s="3">
        <v>9.5680999999999994</v>
      </c>
      <c r="D91" s="3">
        <v>35.700000000000003</v>
      </c>
      <c r="E91" s="3">
        <v>10.7</v>
      </c>
      <c r="F91" s="16">
        <f t="shared" si="7"/>
        <v>0.57996442434699824</v>
      </c>
      <c r="G91" s="3">
        <f t="shared" si="8"/>
        <v>36.217315814974242</v>
      </c>
      <c r="H91" s="3">
        <f t="shared" si="9"/>
        <v>10.224561731918367</v>
      </c>
      <c r="J91">
        <f t="shared" si="10"/>
        <v>1969</v>
      </c>
      <c r="K91" s="3">
        <f t="shared" si="11"/>
        <v>36.217315814974242</v>
      </c>
      <c r="L91" s="3">
        <f t="shared" si="12"/>
        <v>10.224561731918367</v>
      </c>
      <c r="M91" s="3">
        <f t="shared" si="13"/>
        <v>25.992754083055875</v>
      </c>
    </row>
    <row r="92" spans="1:13">
      <c r="A92" s="1">
        <v>1970</v>
      </c>
      <c r="B92" s="3">
        <v>36.491100000000003</v>
      </c>
      <c r="C92" s="3">
        <v>9.5333000000000006</v>
      </c>
      <c r="D92" s="3">
        <v>35.200000000000003</v>
      </c>
      <c r="E92" s="3">
        <v>10.5</v>
      </c>
      <c r="F92" s="16">
        <f t="shared" si="7"/>
        <v>0.63211757006009395</v>
      </c>
      <c r="G92" s="3">
        <f t="shared" si="8"/>
        <v>35.674973005295413</v>
      </c>
      <c r="H92" s="3">
        <f t="shared" si="9"/>
        <v>10.144368054977093</v>
      </c>
      <c r="J92">
        <f t="shared" si="10"/>
        <v>1970</v>
      </c>
      <c r="K92" s="3">
        <f t="shared" si="11"/>
        <v>35.674973005295413</v>
      </c>
      <c r="L92" s="3">
        <f t="shared" si="12"/>
        <v>10.144368054977093</v>
      </c>
      <c r="M92" s="3">
        <f t="shared" si="13"/>
        <v>25.53060495031832</v>
      </c>
    </row>
    <row r="93" spans="1:13">
      <c r="A93" s="1">
        <v>1971</v>
      </c>
      <c r="B93" s="3">
        <v>36.047400000000003</v>
      </c>
      <c r="C93" s="3">
        <v>9.4998000000000005</v>
      </c>
      <c r="D93" s="3">
        <v>34.9</v>
      </c>
      <c r="E93" s="3">
        <v>10.199999999999999</v>
      </c>
      <c r="F93" s="16">
        <f t="shared" si="7"/>
        <v>0.68256000000000006</v>
      </c>
      <c r="G93" s="3">
        <f t="shared" si="8"/>
        <v>35.264230655999995</v>
      </c>
      <c r="H93" s="3">
        <f t="shared" si="9"/>
        <v>9.9777285120000005</v>
      </c>
      <c r="J93">
        <f t="shared" si="10"/>
        <v>1971</v>
      </c>
      <c r="K93" s="3">
        <f t="shared" si="11"/>
        <v>35.264230655999995</v>
      </c>
      <c r="L93" s="3">
        <f t="shared" si="12"/>
        <v>9.9777285120000005</v>
      </c>
      <c r="M93" s="3">
        <f t="shared" si="13"/>
        <v>25.286502143999996</v>
      </c>
    </row>
    <row r="94" spans="1:13">
      <c r="A94" s="1">
        <v>1972</v>
      </c>
      <c r="B94" s="3">
        <v>35.598399999999998</v>
      </c>
      <c r="C94" s="3">
        <v>9.4638000000000009</v>
      </c>
      <c r="D94" s="3">
        <v>34.5</v>
      </c>
      <c r="E94" s="3">
        <v>10</v>
      </c>
      <c r="F94" s="16">
        <f t="shared" si="7"/>
        <v>0.7306554078657701</v>
      </c>
      <c r="G94" s="3">
        <f t="shared" si="8"/>
        <v>34.795848100000235</v>
      </c>
      <c r="H94" s="3">
        <f t="shared" si="9"/>
        <v>9.8555774296976253</v>
      </c>
      <c r="J94">
        <f t="shared" si="10"/>
        <v>1972</v>
      </c>
      <c r="K94" s="3">
        <f t="shared" si="11"/>
        <v>34.795848100000235</v>
      </c>
      <c r="L94" s="3">
        <f t="shared" si="12"/>
        <v>9.8555774296976253</v>
      </c>
      <c r="M94" s="3">
        <f t="shared" si="13"/>
        <v>24.94027067030261</v>
      </c>
    </row>
    <row r="95" spans="1:13">
      <c r="A95" s="1">
        <v>1973</v>
      </c>
      <c r="B95" s="3">
        <v>35.142099999999999</v>
      </c>
      <c r="C95" s="3">
        <v>9.4210999999999991</v>
      </c>
      <c r="D95" s="3">
        <v>34.200000000000003</v>
      </c>
      <c r="E95" s="3">
        <v>9.8000000000000007</v>
      </c>
      <c r="F95" s="16">
        <f t="shared" si="7"/>
        <v>0.77581546736478835</v>
      </c>
      <c r="G95" s="3">
        <f t="shared" si="8"/>
        <v>34.411204248195638</v>
      </c>
      <c r="H95" s="3">
        <f t="shared" si="9"/>
        <v>9.7150564805845185</v>
      </c>
      <c r="J95">
        <f t="shared" si="10"/>
        <v>1973</v>
      </c>
      <c r="K95" s="3">
        <f t="shared" si="11"/>
        <v>34.411204248195638</v>
      </c>
      <c r="L95" s="3">
        <f t="shared" si="12"/>
        <v>9.7150564805845185</v>
      </c>
      <c r="M95" s="3">
        <f t="shared" si="13"/>
        <v>24.696147767611119</v>
      </c>
    </row>
    <row r="96" spans="1:13">
      <c r="A96" s="1">
        <v>1974</v>
      </c>
      <c r="B96" s="3">
        <v>34.676699999999997</v>
      </c>
      <c r="C96" s="3">
        <v>9.3678000000000008</v>
      </c>
      <c r="D96" s="3">
        <v>33.700000000000003</v>
      </c>
      <c r="E96" s="3">
        <v>9.6999999999999993</v>
      </c>
      <c r="F96" s="16">
        <f t="shared" si="7"/>
        <v>0.81751354078657679</v>
      </c>
      <c r="G96" s="3">
        <f t="shared" si="8"/>
        <v>33.878234524713754</v>
      </c>
      <c r="H96" s="3">
        <f t="shared" si="9"/>
        <v>9.6393779982492998</v>
      </c>
      <c r="J96">
        <f t="shared" si="10"/>
        <v>1974</v>
      </c>
      <c r="K96" s="3">
        <f t="shared" si="11"/>
        <v>33.878234524713754</v>
      </c>
      <c r="L96" s="3">
        <f t="shared" si="12"/>
        <v>9.6393779982492998</v>
      </c>
      <c r="M96" s="3">
        <f t="shared" si="13"/>
        <v>24.238856526464453</v>
      </c>
    </row>
    <row r="97" spans="1:13">
      <c r="A97" s="1">
        <v>1975</v>
      </c>
      <c r="B97" s="3">
        <v>34.200000000000003</v>
      </c>
      <c r="C97" s="3">
        <v>9.3000000000000007</v>
      </c>
      <c r="D97" s="3">
        <v>33.5</v>
      </c>
      <c r="E97" s="3">
        <v>9.5</v>
      </c>
      <c r="F97" s="16">
        <f t="shared" si="7"/>
        <v>0.85529838757660481</v>
      </c>
      <c r="G97" s="3">
        <f t="shared" si="8"/>
        <v>33.601291128696374</v>
      </c>
      <c r="H97" s="3">
        <f t="shared" si="9"/>
        <v>9.4710596775153206</v>
      </c>
      <c r="J97">
        <f t="shared" si="10"/>
        <v>1975</v>
      </c>
      <c r="K97" s="3">
        <f t="shared" si="11"/>
        <v>33.601291128696374</v>
      </c>
      <c r="L97" s="3">
        <f t="shared" si="12"/>
        <v>9.4710596775153206</v>
      </c>
      <c r="M97" s="3">
        <f t="shared" si="13"/>
        <v>24.130231451181054</v>
      </c>
    </row>
    <row r="98" spans="1:13">
      <c r="A98" s="1">
        <v>1976</v>
      </c>
      <c r="B98" s="3">
        <v>33.716900000000003</v>
      </c>
      <c r="C98" s="3">
        <v>9.2047000000000008</v>
      </c>
      <c r="D98" s="3">
        <v>33.299999999999997</v>
      </c>
      <c r="E98" s="3">
        <v>9.3000000000000007</v>
      </c>
      <c r="F98" s="16">
        <f t="shared" si="7"/>
        <v>0.88880787291009766</v>
      </c>
      <c r="G98" s="3">
        <f t="shared" si="8"/>
        <v>33.346355997783775</v>
      </c>
      <c r="H98" s="3">
        <f t="shared" si="9"/>
        <v>9.2894033902883333</v>
      </c>
      <c r="J98">
        <f t="shared" si="10"/>
        <v>1976</v>
      </c>
      <c r="K98" s="3">
        <f t="shared" si="11"/>
        <v>33.346355997783775</v>
      </c>
      <c r="L98" s="3">
        <f t="shared" si="12"/>
        <v>9.2894033902883333</v>
      </c>
      <c r="M98" s="3">
        <f t="shared" si="13"/>
        <v>24.05695260749544</v>
      </c>
    </row>
    <row r="99" spans="1:13">
      <c r="A99" s="1">
        <v>1977</v>
      </c>
      <c r="B99" s="3">
        <v>33.231900000000003</v>
      </c>
      <c r="C99" s="3">
        <v>9.0762999999999998</v>
      </c>
      <c r="D99" s="3">
        <v>33.200000000000003</v>
      </c>
      <c r="E99" s="3">
        <v>9.1</v>
      </c>
      <c r="F99" s="16">
        <f t="shared" si="7"/>
        <v>0.91778267626584187</v>
      </c>
      <c r="G99" s="3">
        <f t="shared" si="8"/>
        <v>33.20262273262712</v>
      </c>
      <c r="H99" s="3">
        <f t="shared" si="9"/>
        <v>9.0980514494275013</v>
      </c>
      <c r="J99">
        <f t="shared" si="10"/>
        <v>1977</v>
      </c>
      <c r="K99" s="3">
        <f t="shared" si="11"/>
        <v>33.20262273262712</v>
      </c>
      <c r="L99" s="3">
        <f t="shared" si="12"/>
        <v>9.0980514494275013</v>
      </c>
      <c r="M99" s="3">
        <f t="shared" si="13"/>
        <v>24.104571283199618</v>
      </c>
    </row>
    <row r="100" spans="1:13">
      <c r="A100" s="1">
        <v>1978</v>
      </c>
      <c r="B100" s="3">
        <v>32.7425</v>
      </c>
      <c r="C100" s="3">
        <v>8.9215999999999998</v>
      </c>
      <c r="D100" s="3">
        <v>33</v>
      </c>
      <c r="E100" s="3">
        <v>8.9</v>
      </c>
      <c r="F100" s="16">
        <f t="shared" si="7"/>
        <v>0.94208000000000058</v>
      </c>
      <c r="G100" s="3">
        <f t="shared" si="8"/>
        <v>32.985085599999998</v>
      </c>
      <c r="H100" s="3">
        <f t="shared" si="9"/>
        <v>8.9012510720000009</v>
      </c>
      <c r="J100">
        <f t="shared" si="10"/>
        <v>1978</v>
      </c>
      <c r="K100" s="3">
        <f t="shared" si="11"/>
        <v>32.985085599999998</v>
      </c>
      <c r="L100" s="3">
        <f t="shared" si="12"/>
        <v>8.9012510720000009</v>
      </c>
      <c r="M100" s="3">
        <f t="shared" si="13"/>
        <v>24.083834527999997</v>
      </c>
    </row>
    <row r="101" spans="1:13">
      <c r="A101" s="1">
        <v>1979</v>
      </c>
      <c r="B101" s="3">
        <v>32.246299999999998</v>
      </c>
      <c r="C101" s="3">
        <v>8.7475000000000005</v>
      </c>
      <c r="D101" s="3">
        <v>32.700000000000003</v>
      </c>
      <c r="E101" s="3">
        <v>8.8000000000000007</v>
      </c>
      <c r="F101" s="16">
        <f t="shared" si="7"/>
        <v>0.96168727791991471</v>
      </c>
      <c r="G101" s="3">
        <f t="shared" si="8"/>
        <v>32.68261751799227</v>
      </c>
      <c r="H101" s="3">
        <f t="shared" si="9"/>
        <v>8.7979885820907953</v>
      </c>
      <c r="J101">
        <f t="shared" si="10"/>
        <v>1979</v>
      </c>
      <c r="K101" s="3">
        <f t="shared" si="11"/>
        <v>32.68261751799227</v>
      </c>
      <c r="L101" s="3">
        <f t="shared" si="12"/>
        <v>8.7979885820907953</v>
      </c>
      <c r="M101" s="3">
        <f t="shared" si="13"/>
        <v>23.884628935901475</v>
      </c>
    </row>
    <row r="102" spans="1:13">
      <c r="A102" s="1">
        <v>1980</v>
      </c>
      <c r="B102" s="3">
        <v>31.7408</v>
      </c>
      <c r="C102" s="3">
        <v>8.5609000000000002</v>
      </c>
      <c r="D102" s="3">
        <v>32.4</v>
      </c>
      <c r="E102" s="3">
        <v>8.6</v>
      </c>
      <c r="F102" s="16">
        <f t="shared" si="7"/>
        <v>0.97673588385791676</v>
      </c>
      <c r="G102" s="3">
        <f t="shared" si="8"/>
        <v>32.384664294639137</v>
      </c>
      <c r="H102" s="3">
        <f t="shared" si="9"/>
        <v>8.5990903730588446</v>
      </c>
      <c r="J102">
        <f t="shared" si="10"/>
        <v>1980</v>
      </c>
      <c r="K102" s="3">
        <f t="shared" si="11"/>
        <v>32.384664294639137</v>
      </c>
      <c r="L102" s="3">
        <f t="shared" si="12"/>
        <v>8.5990903730588446</v>
      </c>
      <c r="M102" s="3">
        <f t="shared" si="13"/>
        <v>23.785573921580294</v>
      </c>
    </row>
    <row r="103" spans="1:13">
      <c r="A103" s="1">
        <v>1981</v>
      </c>
      <c r="B103" s="3">
        <v>31.223700000000001</v>
      </c>
      <c r="C103" s="3">
        <v>8.3686000000000007</v>
      </c>
      <c r="D103" s="3">
        <v>32</v>
      </c>
      <c r="E103" s="3">
        <v>8.4</v>
      </c>
      <c r="F103" s="16">
        <f t="shared" si="7"/>
        <v>0.98751484024513625</v>
      </c>
      <c r="G103" s="3">
        <f t="shared" si="8"/>
        <v>31.9903077704823</v>
      </c>
      <c r="H103" s="3">
        <f t="shared" si="9"/>
        <v>8.399607965983698</v>
      </c>
      <c r="J103">
        <f t="shared" si="10"/>
        <v>1981</v>
      </c>
      <c r="K103" s="3">
        <f t="shared" si="11"/>
        <v>31.9903077704823</v>
      </c>
      <c r="L103" s="3">
        <f t="shared" si="12"/>
        <v>8.399607965983698</v>
      </c>
      <c r="M103" s="3">
        <f t="shared" si="13"/>
        <v>23.590699804498602</v>
      </c>
    </row>
    <row r="104" spans="1:13">
      <c r="A104" s="1">
        <v>1982</v>
      </c>
      <c r="B104" s="3">
        <v>30.692499999999999</v>
      </c>
      <c r="C104" s="3">
        <v>8.1775000000000002</v>
      </c>
      <c r="D104" s="3">
        <v>31.5</v>
      </c>
      <c r="E104" s="3">
        <v>8.1999999999999993</v>
      </c>
      <c r="F104" s="16">
        <f t="shared" si="7"/>
        <v>0.99448452668530996</v>
      </c>
      <c r="G104" s="3">
        <f t="shared" si="8"/>
        <v>31.495546255298386</v>
      </c>
      <c r="H104" s="3">
        <f t="shared" si="9"/>
        <v>8.1998759018504188</v>
      </c>
      <c r="J104">
        <f t="shared" si="10"/>
        <v>1982</v>
      </c>
      <c r="K104" s="3">
        <f t="shared" si="11"/>
        <v>31.495546255298386</v>
      </c>
      <c r="L104" s="3">
        <f t="shared" si="12"/>
        <v>8.1998759018504188</v>
      </c>
      <c r="M104" s="3">
        <f t="shared" si="13"/>
        <v>23.295670353447967</v>
      </c>
    </row>
    <row r="105" spans="1:13">
      <c r="A105" s="1">
        <v>1983</v>
      </c>
      <c r="B105" s="3">
        <v>30.1447</v>
      </c>
      <c r="C105" s="3">
        <v>7.9943999999999997</v>
      </c>
      <c r="D105" s="3">
        <v>30.8</v>
      </c>
      <c r="E105" s="3">
        <v>8.1</v>
      </c>
      <c r="F105" s="16">
        <f t="shared" si="7"/>
        <v>0.99829038852858965</v>
      </c>
      <c r="G105" s="3">
        <f t="shared" si="8"/>
        <v>30.798879691602785</v>
      </c>
      <c r="H105" s="3">
        <f t="shared" si="9"/>
        <v>8.0998194650286184</v>
      </c>
      <c r="J105">
        <f t="shared" si="10"/>
        <v>1983</v>
      </c>
      <c r="K105" s="3">
        <f t="shared" si="11"/>
        <v>30.798879691602785</v>
      </c>
      <c r="L105" s="3">
        <f t="shared" si="12"/>
        <v>8.0998194650286184</v>
      </c>
      <c r="M105" s="3">
        <f t="shared" si="13"/>
        <v>22.699060226574169</v>
      </c>
    </row>
    <row r="106" spans="1:13">
      <c r="A106" s="1">
        <v>1984</v>
      </c>
      <c r="B106" s="3">
        <v>29.578099999999999</v>
      </c>
      <c r="C106" s="3">
        <v>7.8262999999999998</v>
      </c>
      <c r="D106" s="3">
        <v>30</v>
      </c>
      <c r="E106" s="3">
        <v>7.9</v>
      </c>
      <c r="F106" s="16">
        <f t="shared" si="7"/>
        <v>0.99977664544535072</v>
      </c>
      <c r="G106" s="3">
        <f t="shared" si="8"/>
        <v>29.999905766713393</v>
      </c>
      <c r="H106" s="3">
        <f t="shared" si="9"/>
        <v>7.8999835387693222</v>
      </c>
      <c r="J106">
        <f t="shared" si="10"/>
        <v>1984</v>
      </c>
      <c r="K106" s="3">
        <f t="shared" si="11"/>
        <v>29.999905766713393</v>
      </c>
      <c r="L106" s="3">
        <f t="shared" si="12"/>
        <v>7.8999835387693222</v>
      </c>
      <c r="M106" s="3">
        <f t="shared" si="13"/>
        <v>22.09992222794407</v>
      </c>
    </row>
    <row r="107" spans="1:13">
      <c r="A107" s="1">
        <v>1985</v>
      </c>
      <c r="B107" s="3">
        <v>28.99</v>
      </c>
      <c r="C107" s="3">
        <v>7.68</v>
      </c>
      <c r="D107" s="3">
        <v>29.2</v>
      </c>
      <c r="E107" s="3">
        <v>7.7</v>
      </c>
      <c r="F107" s="16">
        <f t="shared" si="7"/>
        <v>1</v>
      </c>
      <c r="G107" s="3">
        <f t="shared" si="8"/>
        <v>29.2</v>
      </c>
      <c r="H107" s="3">
        <f t="shared" si="9"/>
        <v>7.7</v>
      </c>
      <c r="J107">
        <f t="shared" si="10"/>
        <v>1985</v>
      </c>
      <c r="K107" s="3">
        <f t="shared" si="11"/>
        <v>29.2</v>
      </c>
      <c r="L107" s="3">
        <f t="shared" si="12"/>
        <v>7.7</v>
      </c>
      <c r="M107" s="3">
        <f t="shared" si="13"/>
        <v>21.5</v>
      </c>
    </row>
    <row r="108" spans="1:13">
      <c r="A108" s="1">
        <v>1986</v>
      </c>
      <c r="B108" s="3">
        <v>28.330200000000001</v>
      </c>
      <c r="C108" s="3">
        <v>7.5460000000000003</v>
      </c>
      <c r="D108" s="3">
        <v>28.3</v>
      </c>
      <c r="E108" s="3">
        <v>7.5</v>
      </c>
      <c r="F108" s="16">
        <f t="shared" si="7"/>
        <v>1</v>
      </c>
      <c r="G108" s="3">
        <f t="shared" si="8"/>
        <v>28.3</v>
      </c>
      <c r="H108" s="3">
        <f t="shared" si="9"/>
        <v>7.5</v>
      </c>
      <c r="J108">
        <f t="shared" si="10"/>
        <v>1986</v>
      </c>
      <c r="K108" s="3">
        <f t="shared" si="11"/>
        <v>28.3</v>
      </c>
      <c r="L108" s="3">
        <f t="shared" si="12"/>
        <v>7.5</v>
      </c>
      <c r="M108" s="3">
        <f t="shared" si="13"/>
        <v>20.8</v>
      </c>
    </row>
    <row r="109" spans="1:13">
      <c r="A109" s="1">
        <v>1987</v>
      </c>
      <c r="B109" s="3">
        <v>27.5718</v>
      </c>
      <c r="C109" s="3">
        <v>7.4116999999999997</v>
      </c>
      <c r="D109" s="3">
        <v>27.4</v>
      </c>
      <c r="E109" s="3">
        <v>7.4</v>
      </c>
      <c r="F109" s="16">
        <f t="shared" si="7"/>
        <v>1</v>
      </c>
      <c r="G109" s="3">
        <f t="shared" si="8"/>
        <v>27.4</v>
      </c>
      <c r="H109" s="3">
        <f t="shared" si="9"/>
        <v>7.4</v>
      </c>
      <c r="J109">
        <f t="shared" si="10"/>
        <v>1987</v>
      </c>
      <c r="K109" s="3">
        <f t="shared" si="11"/>
        <v>27.4</v>
      </c>
      <c r="L109" s="3">
        <f t="shared" si="12"/>
        <v>7.4</v>
      </c>
      <c r="M109" s="3">
        <f t="shared" si="13"/>
        <v>20</v>
      </c>
    </row>
    <row r="110" spans="1:13">
      <c r="A110" s="1">
        <v>1988</v>
      </c>
      <c r="B110" s="3">
        <v>26.748000000000001</v>
      </c>
      <c r="C110" s="3">
        <v>7.2788000000000004</v>
      </c>
      <c r="D110" s="3">
        <v>26.5</v>
      </c>
      <c r="E110" s="3">
        <v>7.2</v>
      </c>
      <c r="F110" s="16">
        <f t="shared" si="7"/>
        <v>1</v>
      </c>
      <c r="G110" s="3">
        <f t="shared" si="8"/>
        <v>26.5</v>
      </c>
      <c r="H110" s="3">
        <f t="shared" si="9"/>
        <v>7.2</v>
      </c>
      <c r="J110">
        <f t="shared" si="10"/>
        <v>1988</v>
      </c>
      <c r="K110" s="3">
        <f t="shared" si="11"/>
        <v>26.5</v>
      </c>
      <c r="L110" s="3">
        <f t="shared" si="12"/>
        <v>7.2</v>
      </c>
      <c r="M110" s="3">
        <f t="shared" si="13"/>
        <v>19.3</v>
      </c>
    </row>
    <row r="111" spans="1:13">
      <c r="A111" s="1">
        <v>1989</v>
      </c>
      <c r="B111" s="3">
        <v>25.891999999999999</v>
      </c>
      <c r="C111" s="3">
        <v>7.1493000000000002</v>
      </c>
      <c r="D111" s="3">
        <v>25.6</v>
      </c>
      <c r="E111" s="3">
        <v>7.1</v>
      </c>
      <c r="F111" s="16">
        <f t="shared" si="7"/>
        <v>1</v>
      </c>
      <c r="G111" s="3">
        <f t="shared" si="8"/>
        <v>25.6</v>
      </c>
      <c r="H111" s="3">
        <f t="shared" si="9"/>
        <v>7.1</v>
      </c>
      <c r="J111">
        <f t="shared" si="10"/>
        <v>1989</v>
      </c>
      <c r="K111" s="3">
        <f t="shared" si="11"/>
        <v>25.6</v>
      </c>
      <c r="L111" s="3">
        <f t="shared" si="12"/>
        <v>7.1</v>
      </c>
      <c r="M111" s="3">
        <f t="shared" si="13"/>
        <v>18.5</v>
      </c>
    </row>
    <row r="112" spans="1:13">
      <c r="A112" s="1">
        <v>1990</v>
      </c>
      <c r="B112" s="3">
        <v>25.0367</v>
      </c>
      <c r="C112" s="3">
        <v>7.0251000000000001</v>
      </c>
      <c r="D112" s="3">
        <v>24.8</v>
      </c>
      <c r="E112" s="3">
        <v>7</v>
      </c>
      <c r="F112" s="16">
        <f t="shared" si="7"/>
        <v>1</v>
      </c>
      <c r="G112" s="3">
        <f t="shared" si="8"/>
        <v>24.8</v>
      </c>
      <c r="H112" s="3">
        <f t="shared" si="9"/>
        <v>7</v>
      </c>
      <c r="J112">
        <f t="shared" si="10"/>
        <v>1990</v>
      </c>
      <c r="K112" s="3">
        <f t="shared" si="11"/>
        <v>24.8</v>
      </c>
      <c r="L112" s="3">
        <f t="shared" si="12"/>
        <v>7</v>
      </c>
      <c r="M112" s="3">
        <f t="shared" si="13"/>
        <v>17.8</v>
      </c>
    </row>
    <row r="113" spans="1:13">
      <c r="A113" s="1">
        <v>1991</v>
      </c>
      <c r="B113" s="3">
        <v>24.215199999999999</v>
      </c>
      <c r="C113" s="3">
        <v>6.9081000000000001</v>
      </c>
      <c r="D113" s="3">
        <v>24.1</v>
      </c>
      <c r="E113" s="3">
        <v>6.9</v>
      </c>
      <c r="F113" s="16">
        <f t="shared" si="7"/>
        <v>1</v>
      </c>
      <c r="G113" s="3">
        <f t="shared" si="8"/>
        <v>24.1</v>
      </c>
      <c r="H113" s="3">
        <f t="shared" si="9"/>
        <v>6.9</v>
      </c>
      <c r="J113">
        <f t="shared" si="10"/>
        <v>1991</v>
      </c>
      <c r="K113" s="3">
        <f t="shared" si="11"/>
        <v>24.1</v>
      </c>
      <c r="L113" s="3">
        <f t="shared" si="12"/>
        <v>6.9</v>
      </c>
      <c r="M113" s="3">
        <f t="shared" si="13"/>
        <v>17.200000000000003</v>
      </c>
    </row>
    <row r="114" spans="1:13">
      <c r="A114" s="1">
        <v>1992</v>
      </c>
      <c r="B114" s="3">
        <v>23.460699999999999</v>
      </c>
      <c r="C114" s="3">
        <v>6.8002000000000002</v>
      </c>
      <c r="D114" s="3">
        <v>23.3</v>
      </c>
      <c r="E114" s="3">
        <v>6.8</v>
      </c>
      <c r="F114" s="16">
        <f t="shared" si="7"/>
        <v>1</v>
      </c>
      <c r="G114" s="3">
        <f t="shared" si="8"/>
        <v>23.3</v>
      </c>
      <c r="H114" s="3">
        <f t="shared" si="9"/>
        <v>6.8</v>
      </c>
      <c r="J114">
        <f t="shared" si="10"/>
        <v>1992</v>
      </c>
      <c r="K114" s="3">
        <f t="shared" si="11"/>
        <v>23.3</v>
      </c>
      <c r="L114" s="3">
        <f t="shared" si="12"/>
        <v>6.8</v>
      </c>
      <c r="M114" s="3">
        <f t="shared" si="13"/>
        <v>16.5</v>
      </c>
    </row>
    <row r="115" spans="1:13">
      <c r="A115" s="1">
        <v>1993</v>
      </c>
      <c r="B115" s="3">
        <v>22.8063</v>
      </c>
      <c r="C115" s="3">
        <v>6.7032999999999996</v>
      </c>
      <c r="D115" s="3">
        <v>23</v>
      </c>
      <c r="E115" s="3">
        <v>6.7</v>
      </c>
      <c r="F115" s="16">
        <f t="shared" si="7"/>
        <v>1</v>
      </c>
      <c r="G115" s="3">
        <f t="shared" si="8"/>
        <v>23</v>
      </c>
      <c r="H115" s="3">
        <f t="shared" si="9"/>
        <v>6.7</v>
      </c>
      <c r="J115">
        <f t="shared" si="10"/>
        <v>1993</v>
      </c>
      <c r="K115" s="3">
        <f t="shared" si="11"/>
        <v>23</v>
      </c>
      <c r="L115" s="3">
        <f t="shared" si="12"/>
        <v>6.7</v>
      </c>
      <c r="M115" s="3">
        <f t="shared" si="13"/>
        <v>16.3</v>
      </c>
    </row>
    <row r="116" spans="1:13">
      <c r="A116" s="1">
        <v>1994</v>
      </c>
      <c r="B116" s="3">
        <v>22.285</v>
      </c>
      <c r="C116" s="3">
        <v>6.6193</v>
      </c>
      <c r="D116" s="3">
        <v>22.5</v>
      </c>
      <c r="E116" s="3">
        <v>6.6</v>
      </c>
      <c r="F116" s="16">
        <f t="shared" si="7"/>
        <v>1</v>
      </c>
      <c r="G116" s="3">
        <f t="shared" si="8"/>
        <v>22.5</v>
      </c>
      <c r="H116" s="3">
        <f t="shared" si="9"/>
        <v>6.6</v>
      </c>
      <c r="J116">
        <f t="shared" si="10"/>
        <v>1994</v>
      </c>
      <c r="K116" s="3">
        <f t="shared" si="11"/>
        <v>22.5</v>
      </c>
      <c r="L116" s="3">
        <f t="shared" si="12"/>
        <v>6.6</v>
      </c>
      <c r="M116" s="3">
        <f t="shared" si="13"/>
        <v>15.9</v>
      </c>
    </row>
    <row r="117" spans="1:13">
      <c r="A117" s="1">
        <v>1995</v>
      </c>
      <c r="B117" s="3">
        <v>21.93</v>
      </c>
      <c r="C117" s="3">
        <v>6.55</v>
      </c>
      <c r="D117" s="3">
        <v>22.3</v>
      </c>
      <c r="E117" s="3">
        <v>6.5</v>
      </c>
      <c r="F117" s="16">
        <f t="shared" si="7"/>
        <v>1</v>
      </c>
      <c r="G117" s="3">
        <f t="shared" si="8"/>
        <v>22.3</v>
      </c>
      <c r="H117" s="3">
        <f t="shared" si="9"/>
        <v>6.5</v>
      </c>
      <c r="J117">
        <f t="shared" si="10"/>
        <v>1995</v>
      </c>
      <c r="K117" s="3">
        <f t="shared" si="11"/>
        <v>22.3</v>
      </c>
      <c r="L117" s="3">
        <f t="shared" si="12"/>
        <v>6.5</v>
      </c>
      <c r="M117" s="3">
        <f t="shared" si="13"/>
        <v>15.8</v>
      </c>
    </row>
    <row r="118" spans="1:13">
      <c r="A118" s="1">
        <v>1996</v>
      </c>
      <c r="B118" s="3">
        <v>21.72</v>
      </c>
      <c r="C118" s="3">
        <v>6.4916</v>
      </c>
      <c r="D118" s="3">
        <v>21.9</v>
      </c>
      <c r="E118" s="3">
        <v>6.5</v>
      </c>
      <c r="F118" s="16">
        <f t="shared" si="7"/>
        <v>1</v>
      </c>
      <c r="G118" s="3">
        <f t="shared" si="8"/>
        <v>21.9</v>
      </c>
      <c r="H118" s="3">
        <f t="shared" si="9"/>
        <v>6.5</v>
      </c>
      <c r="J118">
        <f t="shared" si="10"/>
        <v>1996</v>
      </c>
      <c r="K118" s="3">
        <f t="shared" si="11"/>
        <v>21.9</v>
      </c>
      <c r="L118" s="3">
        <f t="shared" si="12"/>
        <v>6.5</v>
      </c>
      <c r="M118" s="3">
        <f t="shared" si="13"/>
        <v>15.399999999999999</v>
      </c>
    </row>
    <row r="119" spans="1:13">
      <c r="A119" s="1">
        <v>1997</v>
      </c>
      <c r="B119" s="3">
        <v>21.581</v>
      </c>
      <c r="C119" s="3">
        <v>6.4397000000000002</v>
      </c>
      <c r="D119" s="3">
        <v>21.6</v>
      </c>
      <c r="E119" s="3">
        <v>6.4</v>
      </c>
      <c r="F119" s="16">
        <f t="shared" si="7"/>
        <v>1</v>
      </c>
      <c r="G119" s="3">
        <f t="shared" si="8"/>
        <v>21.6</v>
      </c>
      <c r="H119" s="3">
        <f t="shared" si="9"/>
        <v>6.4</v>
      </c>
      <c r="J119">
        <f t="shared" si="10"/>
        <v>1997</v>
      </c>
      <c r="K119" s="3">
        <f t="shared" si="11"/>
        <v>21.6</v>
      </c>
      <c r="L119" s="3">
        <f t="shared" si="12"/>
        <v>6.4</v>
      </c>
      <c r="M119" s="3">
        <f t="shared" si="13"/>
        <v>15.200000000000001</v>
      </c>
    </row>
    <row r="120" spans="1:13">
      <c r="A120" s="1">
        <v>1998</v>
      </c>
      <c r="B120" s="3">
        <v>21.467099999999999</v>
      </c>
      <c r="C120" s="3">
        <v>6.3962000000000003</v>
      </c>
      <c r="D120" s="3">
        <v>21.2</v>
      </c>
      <c r="E120" s="3">
        <v>6.4</v>
      </c>
      <c r="F120" s="16">
        <f t="shared" si="7"/>
        <v>1</v>
      </c>
      <c r="G120" s="3">
        <f t="shared" si="8"/>
        <v>21.2</v>
      </c>
      <c r="H120" s="3">
        <f t="shared" si="9"/>
        <v>6.4</v>
      </c>
      <c r="J120">
        <f t="shared" si="10"/>
        <v>1998</v>
      </c>
      <c r="K120" s="3">
        <f t="shared" si="11"/>
        <v>21.2</v>
      </c>
      <c r="L120" s="3">
        <f t="shared" si="12"/>
        <v>6.4</v>
      </c>
      <c r="M120" s="3">
        <f t="shared" si="13"/>
        <v>14.799999999999999</v>
      </c>
    </row>
    <row r="121" spans="1:13">
      <c r="A121" s="1">
        <v>1999</v>
      </c>
      <c r="B121" s="3">
        <v>21.332100000000001</v>
      </c>
      <c r="C121" s="3">
        <v>6.3624000000000001</v>
      </c>
      <c r="D121" s="3">
        <v>20.6</v>
      </c>
      <c r="E121" s="3">
        <v>6.3</v>
      </c>
      <c r="F121" s="16">
        <f t="shared" si="7"/>
        <v>1</v>
      </c>
      <c r="G121" s="3">
        <f t="shared" si="8"/>
        <v>20.6</v>
      </c>
      <c r="H121" s="3">
        <f t="shared" si="9"/>
        <v>6.3</v>
      </c>
      <c r="J121">
        <f t="shared" si="10"/>
        <v>1999</v>
      </c>
      <c r="K121" s="3">
        <f t="shared" si="11"/>
        <v>20.6</v>
      </c>
      <c r="L121" s="3">
        <f t="shared" si="12"/>
        <v>6.3</v>
      </c>
      <c r="M121" s="3">
        <f t="shared" si="13"/>
        <v>14.3</v>
      </c>
    </row>
    <row r="122" spans="1:13">
      <c r="A122" s="1">
        <v>2000</v>
      </c>
      <c r="B122" s="3">
        <v>21.13</v>
      </c>
      <c r="C122" s="3">
        <v>6.34</v>
      </c>
      <c r="D122" s="3">
        <v>19.899999999999999</v>
      </c>
      <c r="E122" s="3">
        <v>6.2</v>
      </c>
      <c r="F122" s="16">
        <f t="shared" si="7"/>
        <v>1</v>
      </c>
      <c r="G122" s="3">
        <f t="shared" si="8"/>
        <v>19.899999999999999</v>
      </c>
      <c r="H122" s="3">
        <f t="shared" si="9"/>
        <v>6.2</v>
      </c>
      <c r="J122">
        <f t="shared" si="10"/>
        <v>2000</v>
      </c>
      <c r="K122" s="3">
        <f t="shared" si="11"/>
        <v>19.899999999999999</v>
      </c>
      <c r="L122" s="3">
        <f t="shared" si="12"/>
        <v>6.2</v>
      </c>
      <c r="M122" s="3">
        <f t="shared" si="13"/>
        <v>13.7</v>
      </c>
    </row>
    <row r="123" spans="1:13">
      <c r="A123" s="1">
        <v>2001</v>
      </c>
      <c r="B123" s="3">
        <v>20.811599999999999</v>
      </c>
      <c r="C123" s="3">
        <v>6.3250999999999999</v>
      </c>
      <c r="D123" s="3">
        <v>19.2</v>
      </c>
      <c r="E123" s="3">
        <v>6.2</v>
      </c>
      <c r="F123" s="16">
        <f t="shared" si="7"/>
        <v>1</v>
      </c>
      <c r="G123" s="3">
        <f t="shared" si="8"/>
        <v>19.2</v>
      </c>
      <c r="H123" s="3">
        <f t="shared" si="9"/>
        <v>6.2</v>
      </c>
      <c r="J123">
        <f t="shared" si="10"/>
        <v>2001</v>
      </c>
      <c r="K123" s="3">
        <f t="shared" si="11"/>
        <v>19.2</v>
      </c>
      <c r="L123" s="3">
        <f t="shared" si="12"/>
        <v>6.2</v>
      </c>
      <c r="M123" s="3">
        <f t="shared" si="13"/>
        <v>13</v>
      </c>
    </row>
    <row r="124" spans="1:13">
      <c r="A124" s="1">
        <v>2002</v>
      </c>
      <c r="B124" s="3">
        <v>20.3718</v>
      </c>
      <c r="C124" s="3">
        <v>6.3125</v>
      </c>
      <c r="D124" s="3">
        <v>18.5</v>
      </c>
      <c r="E124" s="3">
        <v>6.1</v>
      </c>
      <c r="F124" s="16">
        <f t="shared" si="7"/>
        <v>1</v>
      </c>
      <c r="G124" s="3">
        <f t="shared" si="8"/>
        <v>18.5</v>
      </c>
      <c r="H124" s="3">
        <f t="shared" si="9"/>
        <v>6.1</v>
      </c>
      <c r="J124">
        <f t="shared" si="10"/>
        <v>2002</v>
      </c>
      <c r="K124" s="3">
        <f t="shared" si="11"/>
        <v>18.5</v>
      </c>
      <c r="L124" s="3">
        <f t="shared" si="12"/>
        <v>6.1</v>
      </c>
      <c r="M124" s="3">
        <f t="shared" si="13"/>
        <v>12.4</v>
      </c>
    </row>
    <row r="125" spans="1:13">
      <c r="A125" s="1">
        <v>2003</v>
      </c>
      <c r="B125" s="3">
        <v>19.8309</v>
      </c>
      <c r="C125" s="3">
        <v>6.3017000000000003</v>
      </c>
      <c r="D125" s="3">
        <v>17.8</v>
      </c>
      <c r="E125" s="3">
        <v>6</v>
      </c>
      <c r="F125" s="16">
        <f t="shared" si="7"/>
        <v>1</v>
      </c>
      <c r="G125" s="3">
        <f t="shared" si="8"/>
        <v>17.8</v>
      </c>
      <c r="H125" s="3">
        <f t="shared" si="9"/>
        <v>6</v>
      </c>
      <c r="J125">
        <f t="shared" si="10"/>
        <v>2003</v>
      </c>
      <c r="K125" s="3">
        <f t="shared" si="11"/>
        <v>17.8</v>
      </c>
      <c r="L125" s="3">
        <f t="shared" si="12"/>
        <v>6</v>
      </c>
      <c r="M125" s="3">
        <f t="shared" si="13"/>
        <v>11.8</v>
      </c>
    </row>
    <row r="126" spans="1:13">
      <c r="A126" s="1">
        <v>2004</v>
      </c>
      <c r="B126" s="3">
        <v>19.209</v>
      </c>
      <c r="C126" s="3">
        <v>6.2925000000000004</v>
      </c>
      <c r="D126" s="3">
        <v>17.5</v>
      </c>
      <c r="E126" s="3">
        <v>6</v>
      </c>
      <c r="F126" s="16">
        <f t="shared" si="7"/>
        <v>1</v>
      </c>
      <c r="G126" s="3">
        <f t="shared" si="8"/>
        <v>17.5</v>
      </c>
      <c r="H126" s="3">
        <f t="shared" si="9"/>
        <v>6</v>
      </c>
      <c r="J126">
        <f t="shared" si="10"/>
        <v>2004</v>
      </c>
      <c r="K126" s="3">
        <f t="shared" si="11"/>
        <v>17.5</v>
      </c>
      <c r="L126" s="3">
        <f t="shared" si="12"/>
        <v>6</v>
      </c>
      <c r="M126" s="3">
        <f t="shared" si="13"/>
        <v>11.5</v>
      </c>
    </row>
    <row r="127" spans="1:13">
      <c r="A127" s="1">
        <v>2005</v>
      </c>
      <c r="B127" s="3">
        <v>18.526399999999999</v>
      </c>
      <c r="C127" s="3">
        <v>6.2843</v>
      </c>
      <c r="D127" s="3">
        <v>17.2</v>
      </c>
      <c r="E127" s="3">
        <v>5.9</v>
      </c>
      <c r="F127" s="16">
        <f t="shared" si="7"/>
        <v>1</v>
      </c>
      <c r="G127" s="3">
        <f t="shared" si="8"/>
        <v>17.2</v>
      </c>
      <c r="H127" s="3">
        <f t="shared" si="9"/>
        <v>5.9</v>
      </c>
      <c r="J127">
        <f t="shared" si="10"/>
        <v>2005</v>
      </c>
      <c r="K127" s="3">
        <f t="shared" si="11"/>
        <v>17.2</v>
      </c>
      <c r="L127" s="3">
        <f t="shared" si="12"/>
        <v>5.9</v>
      </c>
      <c r="M127" s="3">
        <f t="shared" si="13"/>
        <v>11.299999999999999</v>
      </c>
    </row>
    <row r="128" spans="1:13">
      <c r="A128" s="1">
        <v>2006</v>
      </c>
      <c r="B128" s="3">
        <v>17.8033</v>
      </c>
      <c r="C128" s="3">
        <v>6.2770000000000001</v>
      </c>
      <c r="D128" s="3">
        <v>16.7</v>
      </c>
      <c r="E128" s="3">
        <v>5.8</v>
      </c>
      <c r="F128" s="16">
        <f t="shared" si="7"/>
        <v>1</v>
      </c>
      <c r="G128" s="3">
        <f t="shared" si="8"/>
        <v>16.7</v>
      </c>
      <c r="H128" s="3">
        <f t="shared" si="9"/>
        <v>5.8</v>
      </c>
      <c r="J128">
        <f t="shared" si="10"/>
        <v>2006</v>
      </c>
      <c r="K128" s="3">
        <f t="shared" si="11"/>
        <v>16.7</v>
      </c>
      <c r="L128" s="3">
        <f t="shared" si="12"/>
        <v>5.8</v>
      </c>
      <c r="M128" s="3">
        <f t="shared" si="13"/>
        <v>10.899999999999999</v>
      </c>
    </row>
    <row r="129" spans="1:13">
      <c r="A129" s="1">
        <v>2007</v>
      </c>
      <c r="B129" s="3">
        <v>17.059999999999999</v>
      </c>
      <c r="C129" s="3">
        <v>6.27</v>
      </c>
      <c r="D129" s="3">
        <v>16.2</v>
      </c>
      <c r="E129" s="3">
        <v>5.8</v>
      </c>
      <c r="F129" s="16">
        <f t="shared" si="7"/>
        <v>1</v>
      </c>
      <c r="G129" s="3">
        <f t="shared" si="8"/>
        <v>16.2</v>
      </c>
      <c r="H129" s="3">
        <f t="shared" si="9"/>
        <v>5.8</v>
      </c>
      <c r="J129">
        <f t="shared" si="10"/>
        <v>2007</v>
      </c>
      <c r="K129" s="3">
        <f t="shared" si="11"/>
        <v>16.2</v>
      </c>
      <c r="L129" s="3">
        <f t="shared" si="12"/>
        <v>5.8</v>
      </c>
      <c r="M129" s="3">
        <f t="shared" si="13"/>
        <v>10.399999999999999</v>
      </c>
    </row>
    <row r="130" spans="1:13">
      <c r="A130" s="1">
        <f>A129+1</f>
        <v>2008</v>
      </c>
      <c r="D130" s="3">
        <v>15.8</v>
      </c>
      <c r="E130" s="3">
        <v>5.8</v>
      </c>
      <c r="F130" s="16">
        <f t="shared" si="7"/>
        <v>1</v>
      </c>
      <c r="G130" s="3">
        <f t="shared" si="8"/>
        <v>15.8</v>
      </c>
      <c r="H130" s="3">
        <f t="shared" si="9"/>
        <v>5.8</v>
      </c>
      <c r="J130">
        <f t="shared" si="10"/>
        <v>2008</v>
      </c>
      <c r="K130" s="3">
        <f t="shared" si="11"/>
        <v>15.8</v>
      </c>
      <c r="L130" s="3">
        <f t="shared" si="12"/>
        <v>5.8</v>
      </c>
      <c r="M130" s="3">
        <f t="shared" si="13"/>
        <v>10</v>
      </c>
    </row>
    <row r="131" spans="1:13">
      <c r="A131" s="1">
        <f t="shared" ref="A131:A145" si="14">A130+1</f>
        <v>2009</v>
      </c>
      <c r="D131" s="3">
        <v>15.6</v>
      </c>
      <c r="E131" s="3">
        <v>5.8</v>
      </c>
      <c r="F131" s="16">
        <f t="shared" si="7"/>
        <v>1</v>
      </c>
      <c r="G131" s="3">
        <f t="shared" si="8"/>
        <v>15.6</v>
      </c>
      <c r="H131" s="3">
        <f t="shared" si="9"/>
        <v>5.8</v>
      </c>
      <c r="J131">
        <f t="shared" si="10"/>
        <v>2009</v>
      </c>
      <c r="K131" s="3">
        <f t="shared" si="11"/>
        <v>15.6</v>
      </c>
      <c r="L131" s="3">
        <f t="shared" si="12"/>
        <v>5.8</v>
      </c>
      <c r="M131" s="3">
        <f t="shared" si="13"/>
        <v>9.8000000000000007</v>
      </c>
    </row>
    <row r="132" spans="1:13">
      <c r="A132" s="1">
        <f t="shared" si="14"/>
        <v>2010</v>
      </c>
      <c r="D132" s="3">
        <v>15.3</v>
      </c>
      <c r="E132" s="3">
        <v>5.8</v>
      </c>
      <c r="F132" s="16">
        <f t="shared" ref="F132:F145" si="15">IF(A132&lt;1950,0,IF(A132&gt;1985,1,POWER((A132-1950)/35,3)*(10-15*((A132-1950)/35)+6*POWER((A132-1950)/35,2))))</f>
        <v>1</v>
      </c>
      <c r="G132" s="3">
        <f t="shared" ref="G132:G145" si="16">IF(A132&lt;1950,B132,IF(A132&gt;1985,D132,(1-$F132)*B132+$F132*D132))</f>
        <v>15.3</v>
      </c>
      <c r="H132" s="3">
        <f t="shared" ref="H132:H145" si="17">IF(A132&lt;1950,C132,IF(A132&gt;1985,E132,(1-$F132)*C132+$F132*E132))</f>
        <v>5.8</v>
      </c>
      <c r="J132">
        <f t="shared" ref="J132:J145" si="18">A132</f>
        <v>2010</v>
      </c>
      <c r="K132" s="3">
        <f t="shared" ref="K132:K145" si="19">G132</f>
        <v>15.3</v>
      </c>
      <c r="L132" s="3">
        <f t="shared" ref="L132:L145" si="20">H132</f>
        <v>5.8</v>
      </c>
      <c r="M132" s="3">
        <f t="shared" ref="M132:M145" si="21">K132-L132</f>
        <v>9.5</v>
      </c>
    </row>
    <row r="133" spans="1:13">
      <c r="A133" s="1">
        <f t="shared" si="14"/>
        <v>2011</v>
      </c>
      <c r="D133" s="3">
        <v>15.1</v>
      </c>
      <c r="E133" s="3">
        <v>5.8</v>
      </c>
      <c r="F133" s="16">
        <f t="shared" si="15"/>
        <v>1</v>
      </c>
      <c r="G133" s="3">
        <f t="shared" si="16"/>
        <v>15.1</v>
      </c>
      <c r="H133" s="3">
        <f t="shared" si="17"/>
        <v>5.8</v>
      </c>
      <c r="J133">
        <f t="shared" si="18"/>
        <v>2011</v>
      </c>
      <c r="K133" s="3">
        <f t="shared" si="19"/>
        <v>15.1</v>
      </c>
      <c r="L133" s="3">
        <f t="shared" si="20"/>
        <v>5.8</v>
      </c>
      <c r="M133" s="3">
        <f t="shared" si="21"/>
        <v>9.3000000000000007</v>
      </c>
    </row>
    <row r="134" spans="1:13">
      <c r="A134" s="1">
        <f t="shared" si="14"/>
        <v>2012</v>
      </c>
      <c r="D134" s="3">
        <v>14.9</v>
      </c>
      <c r="E134" s="3">
        <v>5.9</v>
      </c>
      <c r="F134" s="16">
        <f t="shared" si="15"/>
        <v>1</v>
      </c>
      <c r="G134" s="3">
        <f t="shared" si="16"/>
        <v>14.9</v>
      </c>
      <c r="H134" s="3">
        <f t="shared" si="17"/>
        <v>5.9</v>
      </c>
      <c r="J134">
        <f t="shared" si="18"/>
        <v>2012</v>
      </c>
      <c r="K134" s="3">
        <f t="shared" si="19"/>
        <v>14.9</v>
      </c>
      <c r="L134" s="3">
        <f t="shared" si="20"/>
        <v>5.9</v>
      </c>
      <c r="M134" s="3">
        <f t="shared" si="21"/>
        <v>9</v>
      </c>
    </row>
    <row r="135" spans="1:13">
      <c r="A135" s="1">
        <f t="shared" si="14"/>
        <v>2013</v>
      </c>
      <c r="D135" s="3">
        <v>14.8</v>
      </c>
      <c r="E135" s="3">
        <v>5.9</v>
      </c>
      <c r="F135" s="16">
        <f t="shared" si="15"/>
        <v>1</v>
      </c>
      <c r="G135" s="3">
        <f t="shared" si="16"/>
        <v>14.8</v>
      </c>
      <c r="H135" s="3">
        <f t="shared" si="17"/>
        <v>5.9</v>
      </c>
      <c r="J135">
        <f t="shared" si="18"/>
        <v>2013</v>
      </c>
      <c r="K135" s="3">
        <f t="shared" si="19"/>
        <v>14.8</v>
      </c>
      <c r="L135" s="3">
        <f t="shared" si="20"/>
        <v>5.9</v>
      </c>
      <c r="M135" s="3">
        <f t="shared" si="21"/>
        <v>8.9</v>
      </c>
    </row>
    <row r="136" spans="1:13">
      <c r="A136" s="1">
        <f t="shared" si="14"/>
        <v>2014</v>
      </c>
      <c r="D136" s="3">
        <v>14.8</v>
      </c>
      <c r="E136" s="3">
        <v>6</v>
      </c>
      <c r="F136" s="16">
        <f t="shared" si="15"/>
        <v>1</v>
      </c>
      <c r="G136" s="3">
        <f t="shared" si="16"/>
        <v>14.8</v>
      </c>
      <c r="H136" s="3">
        <f t="shared" si="17"/>
        <v>6</v>
      </c>
      <c r="J136">
        <f t="shared" si="18"/>
        <v>2014</v>
      </c>
      <c r="K136" s="3">
        <f t="shared" si="19"/>
        <v>14.8</v>
      </c>
      <c r="L136" s="3">
        <f t="shared" si="20"/>
        <v>6</v>
      </c>
      <c r="M136" s="3">
        <f t="shared" si="21"/>
        <v>8.8000000000000007</v>
      </c>
    </row>
    <row r="137" spans="1:13">
      <c r="A137" s="1">
        <f t="shared" si="14"/>
        <v>2015</v>
      </c>
      <c r="D137" s="3">
        <v>14.7</v>
      </c>
      <c r="E137" s="3">
        <v>6</v>
      </c>
      <c r="F137" s="16">
        <f t="shared" si="15"/>
        <v>1</v>
      </c>
      <c r="G137" s="3">
        <f t="shared" si="16"/>
        <v>14.7</v>
      </c>
      <c r="H137" s="3">
        <f t="shared" si="17"/>
        <v>6</v>
      </c>
      <c r="J137">
        <f t="shared" si="18"/>
        <v>2015</v>
      </c>
      <c r="K137" s="3">
        <f t="shared" si="19"/>
        <v>14.7</v>
      </c>
      <c r="L137" s="3">
        <f t="shared" si="20"/>
        <v>6</v>
      </c>
      <c r="M137" s="3">
        <f t="shared" si="21"/>
        <v>8.6999999999999993</v>
      </c>
    </row>
    <row r="138" spans="1:13">
      <c r="A138" s="1">
        <f t="shared" si="14"/>
        <v>2016</v>
      </c>
      <c r="D138" s="3">
        <v>14.1</v>
      </c>
      <c r="E138" s="3">
        <v>6.2</v>
      </c>
      <c r="F138" s="16">
        <f t="shared" si="15"/>
        <v>1</v>
      </c>
      <c r="G138" s="3">
        <f t="shared" si="16"/>
        <v>14.1</v>
      </c>
      <c r="H138" s="3">
        <f t="shared" si="17"/>
        <v>6.2</v>
      </c>
      <c r="J138">
        <f t="shared" si="18"/>
        <v>2016</v>
      </c>
      <c r="K138" s="3">
        <f t="shared" si="19"/>
        <v>14.1</v>
      </c>
      <c r="L138" s="3">
        <f t="shared" si="20"/>
        <v>6.2</v>
      </c>
      <c r="M138" s="3">
        <f t="shared" si="21"/>
        <v>7.8999999999999995</v>
      </c>
    </row>
    <row r="139" spans="1:13">
      <c r="A139" s="1">
        <f t="shared" si="14"/>
        <v>2017</v>
      </c>
      <c r="D139" s="3">
        <v>14.1</v>
      </c>
      <c r="E139" s="3">
        <v>6.3</v>
      </c>
      <c r="F139" s="16">
        <f t="shared" si="15"/>
        <v>1</v>
      </c>
      <c r="G139" s="3">
        <f t="shared" si="16"/>
        <v>14.1</v>
      </c>
      <c r="H139" s="3">
        <f t="shared" si="17"/>
        <v>6.3</v>
      </c>
      <c r="J139">
        <f t="shared" si="18"/>
        <v>2017</v>
      </c>
      <c r="K139" s="3">
        <f t="shared" si="19"/>
        <v>14.1</v>
      </c>
      <c r="L139" s="3">
        <f t="shared" si="20"/>
        <v>6.3</v>
      </c>
      <c r="M139" s="3">
        <f t="shared" si="21"/>
        <v>7.8</v>
      </c>
    </row>
    <row r="140" spans="1:13">
      <c r="A140" s="1">
        <f t="shared" si="14"/>
        <v>2018</v>
      </c>
      <c r="D140" s="3">
        <v>14</v>
      </c>
      <c r="E140" s="3">
        <v>6.3</v>
      </c>
      <c r="F140" s="16">
        <f t="shared" si="15"/>
        <v>1</v>
      </c>
      <c r="G140" s="3">
        <f t="shared" si="16"/>
        <v>14</v>
      </c>
      <c r="H140" s="3">
        <f t="shared" si="17"/>
        <v>6.3</v>
      </c>
      <c r="J140">
        <f t="shared" si="18"/>
        <v>2018</v>
      </c>
      <c r="K140" s="3">
        <f t="shared" si="19"/>
        <v>14</v>
      </c>
      <c r="L140" s="3">
        <f t="shared" si="20"/>
        <v>6.3</v>
      </c>
      <c r="M140" s="3">
        <f t="shared" si="21"/>
        <v>7.7</v>
      </c>
    </row>
    <row r="141" spans="1:13">
      <c r="A141" s="1">
        <f t="shared" si="14"/>
        <v>2019</v>
      </c>
      <c r="D141" s="3">
        <v>13.5</v>
      </c>
      <c r="E141" s="3">
        <v>6.5</v>
      </c>
      <c r="F141" s="16">
        <f t="shared" si="15"/>
        <v>1</v>
      </c>
      <c r="G141" s="3">
        <f t="shared" si="16"/>
        <v>13.5</v>
      </c>
      <c r="H141" s="3">
        <f t="shared" si="17"/>
        <v>6.5</v>
      </c>
      <c r="J141">
        <f t="shared" si="18"/>
        <v>2019</v>
      </c>
      <c r="K141" s="3">
        <f t="shared" si="19"/>
        <v>13.5</v>
      </c>
      <c r="L141" s="3">
        <f t="shared" si="20"/>
        <v>6.5</v>
      </c>
      <c r="M141" s="3">
        <f t="shared" si="21"/>
        <v>7</v>
      </c>
    </row>
    <row r="142" spans="1:13">
      <c r="A142" s="1">
        <f t="shared" si="14"/>
        <v>2020</v>
      </c>
      <c r="D142" s="3">
        <v>13</v>
      </c>
      <c r="E142" s="3">
        <v>7.5</v>
      </c>
      <c r="F142" s="16">
        <f t="shared" si="15"/>
        <v>1</v>
      </c>
      <c r="G142" s="3">
        <f t="shared" si="16"/>
        <v>13</v>
      </c>
      <c r="H142" s="3">
        <f t="shared" si="17"/>
        <v>7.5</v>
      </c>
      <c r="J142">
        <f t="shared" si="18"/>
        <v>2020</v>
      </c>
      <c r="K142" s="3">
        <f t="shared" si="19"/>
        <v>13</v>
      </c>
      <c r="L142" s="3">
        <f t="shared" si="20"/>
        <v>7.5</v>
      </c>
      <c r="M142" s="3">
        <f t="shared" si="21"/>
        <v>5.5</v>
      </c>
    </row>
    <row r="143" spans="1:13">
      <c r="A143" s="1">
        <f t="shared" si="14"/>
        <v>2021</v>
      </c>
      <c r="D143" s="3">
        <v>12.8</v>
      </c>
      <c r="E143" s="3">
        <v>8.4</v>
      </c>
      <c r="F143" s="16">
        <f t="shared" si="15"/>
        <v>1</v>
      </c>
      <c r="G143" s="3">
        <f t="shared" si="16"/>
        <v>12.8</v>
      </c>
      <c r="H143" s="3">
        <f t="shared" si="17"/>
        <v>8.4</v>
      </c>
      <c r="J143">
        <f t="shared" si="18"/>
        <v>2021</v>
      </c>
      <c r="K143" s="3">
        <f t="shared" si="19"/>
        <v>12.8</v>
      </c>
      <c r="L143" s="3">
        <f t="shared" si="20"/>
        <v>8.4</v>
      </c>
      <c r="M143" s="3">
        <f t="shared" si="21"/>
        <v>4.4000000000000004</v>
      </c>
    </row>
    <row r="144" spans="1:13">
      <c r="A144" s="1">
        <f t="shared" si="14"/>
        <v>2022</v>
      </c>
      <c r="D144" s="3">
        <v>12.6</v>
      </c>
      <c r="E144" s="3">
        <v>7.5</v>
      </c>
      <c r="F144" s="16">
        <f t="shared" si="15"/>
        <v>1</v>
      </c>
      <c r="G144" s="3">
        <f t="shared" si="16"/>
        <v>12.6</v>
      </c>
      <c r="H144" s="3">
        <f t="shared" si="17"/>
        <v>7.5</v>
      </c>
      <c r="J144">
        <f t="shared" si="18"/>
        <v>2022</v>
      </c>
      <c r="K144" s="3">
        <f t="shared" si="19"/>
        <v>12.6</v>
      </c>
      <c r="L144" s="3">
        <f t="shared" si="20"/>
        <v>7.5</v>
      </c>
      <c r="M144" s="3">
        <f t="shared" si="21"/>
        <v>5.0999999999999996</v>
      </c>
    </row>
    <row r="145" spans="1:13">
      <c r="A145" s="1">
        <f t="shared" si="14"/>
        <v>2023</v>
      </c>
      <c r="D145" s="3">
        <v>12.3</v>
      </c>
      <c r="E145" s="3">
        <v>7.1</v>
      </c>
      <c r="F145" s="16">
        <f t="shared" si="15"/>
        <v>1</v>
      </c>
      <c r="G145" s="3">
        <f t="shared" si="16"/>
        <v>12.3</v>
      </c>
      <c r="H145" s="3">
        <f t="shared" si="17"/>
        <v>7.1</v>
      </c>
      <c r="J145">
        <f t="shared" si="18"/>
        <v>2023</v>
      </c>
      <c r="K145" s="3">
        <f t="shared" si="19"/>
        <v>12.3</v>
      </c>
      <c r="L145" s="3">
        <f t="shared" si="20"/>
        <v>7.1</v>
      </c>
      <c r="M145" s="3">
        <f t="shared" si="21"/>
        <v>5.2000000000000011</v>
      </c>
    </row>
  </sheetData>
  <mergeCells count="4">
    <mergeCell ref="B1:C1"/>
    <mergeCell ref="D1:E1"/>
    <mergeCell ref="G1:H1"/>
    <mergeCell ref="J1:M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37CC-594B-4FED-9D6F-B27FDD929DA5}">
  <dimension ref="A1:D140"/>
  <sheetViews>
    <sheetView workbookViewId="0">
      <selection activeCell="B11" sqref="B11"/>
    </sheetView>
  </sheetViews>
  <sheetFormatPr defaultRowHeight="15"/>
  <cols>
    <col min="1" max="1" width="5" bestFit="1" customWidth="1"/>
    <col min="2" max="2" width="13.42578125" bestFit="1" customWidth="1"/>
    <col min="3" max="3" width="11.42578125" bestFit="1" customWidth="1"/>
    <col min="4" max="4" width="4.5703125" bestFit="1" customWidth="1"/>
  </cols>
  <sheetData>
    <row r="1" spans="1:4">
      <c r="A1" s="13" t="s">
        <v>73</v>
      </c>
      <c r="B1" s="13" t="s">
        <v>89</v>
      </c>
      <c r="C1" s="13" t="s">
        <v>90</v>
      </c>
      <c r="D1" s="13" t="s">
        <v>88</v>
      </c>
    </row>
    <row r="2" spans="1:4">
      <c r="A2" s="17">
        <v>1885</v>
      </c>
      <c r="B2" s="3">
        <v>44</v>
      </c>
      <c r="C2" s="3">
        <v>33.5</v>
      </c>
      <c r="D2" s="3">
        <f>B2-C2</f>
        <v>10.5</v>
      </c>
    </row>
    <row r="3" spans="1:4">
      <c r="A3" s="17">
        <v>1886</v>
      </c>
      <c r="B3" s="3">
        <v>44.1</v>
      </c>
      <c r="C3" s="3">
        <v>33.200000000000003</v>
      </c>
      <c r="D3" s="3">
        <f t="shared" ref="D3:D66" si="0">B3-C3</f>
        <v>10.899999999999999</v>
      </c>
    </row>
    <row r="4" spans="1:4">
      <c r="A4" s="17">
        <v>1887</v>
      </c>
      <c r="B4" s="3">
        <v>44.3</v>
      </c>
      <c r="C4" s="3">
        <v>32.6</v>
      </c>
      <c r="D4" s="3">
        <f t="shared" si="0"/>
        <v>11.699999999999996</v>
      </c>
    </row>
    <row r="5" spans="1:4">
      <c r="A5" s="17">
        <v>1888</v>
      </c>
      <c r="B5" s="3">
        <v>44.6</v>
      </c>
      <c r="C5" s="3">
        <v>31.7</v>
      </c>
      <c r="D5" s="3">
        <f t="shared" si="0"/>
        <v>12.900000000000002</v>
      </c>
    </row>
    <row r="6" spans="1:4">
      <c r="A6" s="17">
        <v>1889</v>
      </c>
      <c r="B6" s="3">
        <v>45</v>
      </c>
      <c r="C6" s="3">
        <v>30.6</v>
      </c>
      <c r="D6" s="3">
        <f t="shared" si="0"/>
        <v>14.399999999999999</v>
      </c>
    </row>
    <row r="7" spans="1:4">
      <c r="A7" s="17">
        <v>1890</v>
      </c>
      <c r="B7" s="3">
        <v>45.5</v>
      </c>
      <c r="C7" s="3">
        <v>29.2</v>
      </c>
      <c r="D7" s="3">
        <f t="shared" si="0"/>
        <v>16.3</v>
      </c>
    </row>
    <row r="8" spans="1:4">
      <c r="A8" s="17">
        <v>1891</v>
      </c>
      <c r="B8" s="3">
        <v>45.8</v>
      </c>
      <c r="C8" s="3">
        <v>28.3</v>
      </c>
      <c r="D8" s="3">
        <f t="shared" si="0"/>
        <v>17.499999999999996</v>
      </c>
    </row>
    <row r="9" spans="1:4">
      <c r="A9" s="17">
        <v>1892</v>
      </c>
      <c r="B9" s="3">
        <v>45.8</v>
      </c>
      <c r="C9" s="3">
        <v>27.8</v>
      </c>
      <c r="D9" s="3">
        <f t="shared" si="0"/>
        <v>17.999999999999996</v>
      </c>
    </row>
    <row r="10" spans="1:4">
      <c r="A10" s="17">
        <v>1893</v>
      </c>
      <c r="B10" s="3">
        <v>45.5</v>
      </c>
      <c r="C10" s="3">
        <v>27.7</v>
      </c>
      <c r="D10" s="3">
        <f t="shared" si="0"/>
        <v>17.8</v>
      </c>
    </row>
    <row r="11" spans="1:4">
      <c r="A11" s="17">
        <v>1894</v>
      </c>
      <c r="B11" s="3">
        <v>45</v>
      </c>
      <c r="C11" s="3">
        <v>28</v>
      </c>
      <c r="D11" s="3">
        <f t="shared" si="0"/>
        <v>17</v>
      </c>
    </row>
    <row r="12" spans="1:4">
      <c r="A12" s="17">
        <v>1895</v>
      </c>
      <c r="B12" s="3">
        <v>44.3</v>
      </c>
      <c r="C12" s="3">
        <v>28.8</v>
      </c>
      <c r="D12" s="3">
        <f t="shared" si="0"/>
        <v>15.499999999999996</v>
      </c>
    </row>
    <row r="13" spans="1:4">
      <c r="A13" s="17">
        <v>1896</v>
      </c>
      <c r="B13" s="3">
        <v>43.6</v>
      </c>
      <c r="C13" s="3">
        <v>29.3</v>
      </c>
      <c r="D13" s="3">
        <f t="shared" si="0"/>
        <v>14.3</v>
      </c>
    </row>
    <row r="14" spans="1:4">
      <c r="A14" s="17">
        <v>1897</v>
      </c>
      <c r="B14" s="3">
        <v>43</v>
      </c>
      <c r="C14" s="3">
        <v>29.6</v>
      </c>
      <c r="D14" s="3">
        <f t="shared" si="0"/>
        <v>13.399999999999999</v>
      </c>
    </row>
    <row r="15" spans="1:4">
      <c r="A15" s="17">
        <v>1898</v>
      </c>
      <c r="B15" s="3">
        <v>42.5</v>
      </c>
      <c r="C15" s="3">
        <v>29.7</v>
      </c>
      <c r="D15" s="3">
        <f t="shared" si="0"/>
        <v>12.8</v>
      </c>
    </row>
    <row r="16" spans="1:4">
      <c r="A16" s="17">
        <v>1899</v>
      </c>
      <c r="B16" s="3">
        <v>42.1</v>
      </c>
      <c r="C16" s="3">
        <v>29.6</v>
      </c>
      <c r="D16" s="3">
        <f t="shared" si="0"/>
        <v>12.5</v>
      </c>
    </row>
    <row r="17" spans="1:4">
      <c r="A17" s="17">
        <v>1900</v>
      </c>
      <c r="B17" s="3">
        <v>41.8</v>
      </c>
      <c r="C17" s="3">
        <v>29.2</v>
      </c>
      <c r="D17" s="3">
        <f t="shared" si="0"/>
        <v>12.599999999999998</v>
      </c>
    </row>
    <row r="18" spans="1:4">
      <c r="A18" s="17">
        <v>1901</v>
      </c>
      <c r="B18" s="3">
        <v>41.6</v>
      </c>
      <c r="C18" s="3">
        <v>29</v>
      </c>
      <c r="D18" s="3">
        <f t="shared" si="0"/>
        <v>12.600000000000001</v>
      </c>
    </row>
    <row r="19" spans="1:4">
      <c r="A19" s="17">
        <v>1902</v>
      </c>
      <c r="B19" s="3">
        <v>41.6</v>
      </c>
      <c r="C19" s="3">
        <v>28.9</v>
      </c>
      <c r="D19" s="3">
        <f t="shared" si="0"/>
        <v>12.700000000000003</v>
      </c>
    </row>
    <row r="20" spans="1:4">
      <c r="A20" s="17">
        <v>1903</v>
      </c>
      <c r="B20" s="3">
        <v>41.8</v>
      </c>
      <c r="C20" s="3">
        <v>29.1</v>
      </c>
      <c r="D20" s="3">
        <f t="shared" si="0"/>
        <v>12.699999999999996</v>
      </c>
    </row>
    <row r="21" spans="1:4">
      <c r="A21" s="17">
        <v>1904</v>
      </c>
      <c r="B21" s="3">
        <v>42.1</v>
      </c>
      <c r="C21" s="3">
        <v>29.4</v>
      </c>
      <c r="D21" s="3">
        <f t="shared" si="0"/>
        <v>12.700000000000003</v>
      </c>
    </row>
    <row r="22" spans="1:4">
      <c r="A22" s="17">
        <v>1905</v>
      </c>
      <c r="B22" s="3">
        <v>42.7</v>
      </c>
      <c r="C22" s="3">
        <v>29.8</v>
      </c>
      <c r="D22" s="3">
        <f t="shared" si="0"/>
        <v>12.900000000000002</v>
      </c>
    </row>
    <row r="23" spans="1:4">
      <c r="A23" s="17">
        <v>1906</v>
      </c>
      <c r="B23" s="3">
        <v>43.1</v>
      </c>
      <c r="C23" s="3">
        <v>30.1</v>
      </c>
      <c r="D23" s="3">
        <f t="shared" si="0"/>
        <v>13</v>
      </c>
    </row>
    <row r="24" spans="1:4">
      <c r="A24" s="17">
        <v>1907</v>
      </c>
      <c r="B24" s="3">
        <v>43.6</v>
      </c>
      <c r="C24" s="3">
        <v>30.1</v>
      </c>
      <c r="D24" s="3">
        <f t="shared" si="0"/>
        <v>13.5</v>
      </c>
    </row>
    <row r="25" spans="1:4">
      <c r="A25" s="17">
        <v>1908</v>
      </c>
      <c r="B25" s="3">
        <v>44.1</v>
      </c>
      <c r="C25" s="3">
        <v>29.8</v>
      </c>
      <c r="D25" s="3">
        <f t="shared" si="0"/>
        <v>14.3</v>
      </c>
    </row>
    <row r="26" spans="1:4">
      <c r="A26" s="17">
        <v>1909</v>
      </c>
      <c r="B26" s="3">
        <v>44.5</v>
      </c>
      <c r="C26" s="3">
        <v>29.3</v>
      </c>
      <c r="D26" s="3">
        <f t="shared" si="0"/>
        <v>15.2</v>
      </c>
    </row>
    <row r="27" spans="1:4">
      <c r="A27" s="17">
        <v>1910</v>
      </c>
      <c r="B27" s="3">
        <v>44.9</v>
      </c>
      <c r="C27" s="3">
        <v>28.5</v>
      </c>
      <c r="D27" s="3">
        <f t="shared" si="0"/>
        <v>16.399999999999999</v>
      </c>
    </row>
    <row r="28" spans="1:4">
      <c r="A28" s="17">
        <v>1911</v>
      </c>
      <c r="B28" s="3">
        <v>45</v>
      </c>
      <c r="C28" s="3">
        <v>28.1</v>
      </c>
      <c r="D28" s="3">
        <f t="shared" si="0"/>
        <v>16.899999999999999</v>
      </c>
    </row>
    <row r="29" spans="1:4">
      <c r="A29" s="17">
        <v>1912</v>
      </c>
      <c r="B29" s="3">
        <v>44.8</v>
      </c>
      <c r="C29" s="3">
        <v>28</v>
      </c>
      <c r="D29" s="3">
        <f t="shared" si="0"/>
        <v>16.799999999999997</v>
      </c>
    </row>
    <row r="30" spans="1:4">
      <c r="A30" s="17">
        <v>1913</v>
      </c>
      <c r="B30" s="3">
        <v>44.3</v>
      </c>
      <c r="C30" s="3">
        <v>28.2</v>
      </c>
      <c r="D30" s="3">
        <f t="shared" si="0"/>
        <v>16.099999999999998</v>
      </c>
    </row>
    <row r="31" spans="1:4">
      <c r="A31" s="17">
        <v>1914</v>
      </c>
      <c r="B31" s="3">
        <v>43.6</v>
      </c>
      <c r="C31" s="3">
        <v>28.8</v>
      </c>
      <c r="D31" s="3">
        <f t="shared" si="0"/>
        <v>14.8</v>
      </c>
    </row>
    <row r="32" spans="1:4">
      <c r="A32" s="17">
        <v>1915</v>
      </c>
      <c r="B32" s="3">
        <v>42.6</v>
      </c>
      <c r="C32" s="3">
        <v>29.7</v>
      </c>
      <c r="D32" s="3">
        <f t="shared" si="0"/>
        <v>12.900000000000002</v>
      </c>
    </row>
    <row r="33" spans="1:4">
      <c r="A33" s="17">
        <v>1916</v>
      </c>
      <c r="B33" s="3">
        <v>41.8</v>
      </c>
      <c r="C33" s="3">
        <v>30.1</v>
      </c>
      <c r="D33" s="3">
        <f t="shared" si="0"/>
        <v>11.699999999999996</v>
      </c>
    </row>
    <row r="34" spans="1:4">
      <c r="A34" s="17">
        <v>1917</v>
      </c>
      <c r="B34" s="3">
        <v>41.2</v>
      </c>
      <c r="C34" s="3">
        <v>30.2</v>
      </c>
      <c r="D34" s="3">
        <f t="shared" si="0"/>
        <v>11.000000000000004</v>
      </c>
    </row>
    <row r="35" spans="1:4">
      <c r="A35" s="17">
        <v>1918</v>
      </c>
      <c r="B35" s="3">
        <v>40.799999999999997</v>
      </c>
      <c r="C35" s="3">
        <v>29.7</v>
      </c>
      <c r="D35" s="3">
        <f t="shared" si="0"/>
        <v>11.099999999999998</v>
      </c>
    </row>
    <row r="36" spans="1:4">
      <c r="A36" s="17">
        <v>1919</v>
      </c>
      <c r="B36" s="3">
        <v>40.6</v>
      </c>
      <c r="C36" s="3">
        <v>28.8</v>
      </c>
      <c r="D36" s="3">
        <f t="shared" si="0"/>
        <v>11.8</v>
      </c>
    </row>
    <row r="37" spans="1:4">
      <c r="A37" s="17">
        <v>1920</v>
      </c>
      <c r="B37" s="3">
        <v>40.5</v>
      </c>
      <c r="C37" s="3">
        <v>27.5</v>
      </c>
      <c r="D37" s="3">
        <f t="shared" si="0"/>
        <v>13</v>
      </c>
    </row>
    <row r="38" spans="1:4">
      <c r="A38" s="17">
        <v>1921</v>
      </c>
      <c r="B38" s="3">
        <v>40.700000000000003</v>
      </c>
      <c r="C38" s="3">
        <v>26.5</v>
      </c>
      <c r="D38" s="3">
        <f t="shared" si="0"/>
        <v>14.200000000000003</v>
      </c>
    </row>
    <row r="39" spans="1:4">
      <c r="A39" s="17">
        <v>1922</v>
      </c>
      <c r="B39" s="3">
        <v>41</v>
      </c>
      <c r="C39" s="3">
        <v>25.7</v>
      </c>
      <c r="D39" s="3">
        <f t="shared" si="0"/>
        <v>15.3</v>
      </c>
    </row>
    <row r="40" spans="1:4">
      <c r="A40" s="17">
        <v>1923</v>
      </c>
      <c r="B40" s="3">
        <v>41.5</v>
      </c>
      <c r="C40" s="3">
        <v>25.3</v>
      </c>
      <c r="D40" s="3">
        <f t="shared" si="0"/>
        <v>16.2</v>
      </c>
    </row>
    <row r="41" spans="1:4">
      <c r="A41" s="17">
        <v>1924</v>
      </c>
      <c r="B41" s="3">
        <v>42.2</v>
      </c>
      <c r="C41" s="3">
        <v>25.1</v>
      </c>
      <c r="D41" s="3">
        <f t="shared" si="0"/>
        <v>17.100000000000001</v>
      </c>
    </row>
    <row r="42" spans="1:4">
      <c r="A42" s="17">
        <v>1925</v>
      </c>
      <c r="B42" s="3">
        <v>43.1</v>
      </c>
      <c r="C42" s="3">
        <v>25.2</v>
      </c>
      <c r="D42" s="3">
        <f t="shared" si="0"/>
        <v>17.900000000000002</v>
      </c>
    </row>
    <row r="43" spans="1:4">
      <c r="A43" s="17">
        <v>1926</v>
      </c>
      <c r="B43" s="3">
        <v>43.5</v>
      </c>
      <c r="C43" s="3">
        <v>25.1</v>
      </c>
      <c r="D43" s="3">
        <f t="shared" si="0"/>
        <v>18.399999999999999</v>
      </c>
    </row>
    <row r="44" spans="1:4">
      <c r="A44" s="17">
        <v>1927</v>
      </c>
      <c r="B44" s="3">
        <v>43.5</v>
      </c>
      <c r="C44" s="3">
        <v>24.8</v>
      </c>
      <c r="D44" s="3">
        <f t="shared" si="0"/>
        <v>18.7</v>
      </c>
    </row>
    <row r="45" spans="1:4">
      <c r="A45" s="17">
        <v>1928</v>
      </c>
      <c r="B45" s="3">
        <v>43.1</v>
      </c>
      <c r="C45" s="3">
        <v>24.3</v>
      </c>
      <c r="D45" s="3">
        <f t="shared" si="0"/>
        <v>18.8</v>
      </c>
    </row>
    <row r="46" spans="1:4">
      <c r="A46" s="17">
        <v>1929</v>
      </c>
      <c r="B46" s="3">
        <v>42.3</v>
      </c>
      <c r="C46" s="3">
        <v>23.7</v>
      </c>
      <c r="D46" s="3">
        <f t="shared" si="0"/>
        <v>18.599999999999998</v>
      </c>
    </row>
    <row r="47" spans="1:4">
      <c r="A47" s="17">
        <v>1930</v>
      </c>
      <c r="B47" s="3">
        <v>41.1</v>
      </c>
      <c r="C47" s="3">
        <v>22.9</v>
      </c>
      <c r="D47" s="3">
        <f t="shared" si="0"/>
        <v>18.200000000000003</v>
      </c>
    </row>
    <row r="48" spans="1:4">
      <c r="A48" s="17">
        <v>1931</v>
      </c>
      <c r="B48" s="3">
        <v>40.200000000000003</v>
      </c>
      <c r="C48" s="3">
        <v>22.2</v>
      </c>
      <c r="D48" s="3">
        <f t="shared" si="0"/>
        <v>18.000000000000004</v>
      </c>
    </row>
    <row r="49" spans="1:4">
      <c r="A49" s="17">
        <v>1932</v>
      </c>
      <c r="B49" s="3">
        <v>39.6</v>
      </c>
      <c r="C49" s="3">
        <v>21.8</v>
      </c>
      <c r="D49" s="3">
        <f t="shared" si="0"/>
        <v>17.8</v>
      </c>
    </row>
    <row r="50" spans="1:4">
      <c r="A50" s="17">
        <v>1933</v>
      </c>
      <c r="B50" s="3">
        <v>39.299999999999997</v>
      </c>
      <c r="C50" s="3">
        <v>21.4</v>
      </c>
      <c r="D50" s="3">
        <f t="shared" si="0"/>
        <v>17.899999999999999</v>
      </c>
    </row>
    <row r="51" spans="1:4">
      <c r="A51" s="17">
        <v>1934</v>
      </c>
      <c r="B51" s="3">
        <v>39.299999999999997</v>
      </c>
      <c r="C51" s="3">
        <v>21.3</v>
      </c>
      <c r="D51" s="3">
        <f t="shared" si="0"/>
        <v>17.999999999999996</v>
      </c>
    </row>
    <row r="52" spans="1:4">
      <c r="A52" s="17">
        <v>1935</v>
      </c>
      <c r="B52" s="3">
        <v>39.700000000000003</v>
      </c>
      <c r="C52" s="3">
        <v>21.3</v>
      </c>
      <c r="D52" s="3">
        <f t="shared" si="0"/>
        <v>18.400000000000002</v>
      </c>
    </row>
    <row r="53" spans="1:4">
      <c r="A53" s="17">
        <v>1936</v>
      </c>
      <c r="B53" s="3">
        <v>40</v>
      </c>
      <c r="C53" s="3">
        <v>21.2</v>
      </c>
      <c r="D53" s="3">
        <f t="shared" si="0"/>
        <v>18.8</v>
      </c>
    </row>
    <row r="54" spans="1:4">
      <c r="A54" s="17">
        <v>1937</v>
      </c>
      <c r="B54" s="3">
        <v>40.200000000000003</v>
      </c>
      <c r="C54" s="3">
        <v>21.1</v>
      </c>
      <c r="D54" s="3">
        <f t="shared" si="0"/>
        <v>19.100000000000001</v>
      </c>
    </row>
    <row r="55" spans="1:4">
      <c r="A55" s="17">
        <v>1938</v>
      </c>
      <c r="B55" s="3">
        <v>40.5</v>
      </c>
      <c r="C55" s="3">
        <v>21</v>
      </c>
      <c r="D55" s="3">
        <f t="shared" si="0"/>
        <v>19.5</v>
      </c>
    </row>
    <row r="56" spans="1:4">
      <c r="A56" s="17">
        <v>1939</v>
      </c>
      <c r="B56" s="3">
        <v>40.700000000000003</v>
      </c>
      <c r="C56" s="3">
        <v>20.9</v>
      </c>
      <c r="D56" s="3">
        <f t="shared" si="0"/>
        <v>19.800000000000004</v>
      </c>
    </row>
    <row r="57" spans="1:4">
      <c r="A57" s="17">
        <v>1940</v>
      </c>
      <c r="B57" s="3">
        <v>40.799999999999997</v>
      </c>
      <c r="C57" s="3">
        <v>20.7</v>
      </c>
      <c r="D57" s="3">
        <f t="shared" si="0"/>
        <v>20.099999999999998</v>
      </c>
    </row>
    <row r="58" spans="1:4">
      <c r="A58" s="17">
        <v>1941</v>
      </c>
      <c r="B58" s="3">
        <v>41.1</v>
      </c>
      <c r="C58" s="3">
        <v>20.399999999999999</v>
      </c>
      <c r="D58" s="3">
        <f t="shared" si="0"/>
        <v>20.700000000000003</v>
      </c>
    </row>
    <row r="59" spans="1:4">
      <c r="A59" s="17">
        <v>1942</v>
      </c>
      <c r="B59" s="3">
        <v>41.4</v>
      </c>
      <c r="C59" s="3">
        <v>20</v>
      </c>
      <c r="D59" s="3">
        <f t="shared" si="0"/>
        <v>21.4</v>
      </c>
    </row>
    <row r="60" spans="1:4">
      <c r="A60" s="17">
        <v>1943</v>
      </c>
      <c r="B60" s="3">
        <v>41.8</v>
      </c>
      <c r="C60" s="3">
        <v>19.399999999999999</v>
      </c>
      <c r="D60" s="3">
        <f t="shared" si="0"/>
        <v>22.4</v>
      </c>
    </row>
    <row r="61" spans="1:4">
      <c r="A61" s="17">
        <v>1944</v>
      </c>
      <c r="B61" s="3">
        <v>42.3</v>
      </c>
      <c r="C61" s="3">
        <v>18.7</v>
      </c>
      <c r="D61" s="3">
        <f t="shared" si="0"/>
        <v>23.599999999999998</v>
      </c>
    </row>
    <row r="62" spans="1:4">
      <c r="A62" s="17">
        <v>1945</v>
      </c>
      <c r="B62" s="3">
        <v>42.9</v>
      </c>
      <c r="C62" s="3">
        <v>17.8</v>
      </c>
      <c r="D62" s="3">
        <f t="shared" si="0"/>
        <v>25.099999999999998</v>
      </c>
    </row>
    <row r="63" spans="1:4">
      <c r="A63" s="17">
        <v>1946</v>
      </c>
      <c r="B63" s="3">
        <v>43.3</v>
      </c>
      <c r="C63" s="3">
        <v>17</v>
      </c>
      <c r="D63" s="3">
        <f t="shared" si="0"/>
        <v>26.299999999999997</v>
      </c>
    </row>
    <row r="64" spans="1:4">
      <c r="A64" s="17">
        <v>1947</v>
      </c>
      <c r="B64" s="3">
        <v>43.7</v>
      </c>
      <c r="C64" s="3">
        <v>16.2</v>
      </c>
      <c r="D64" s="3">
        <f t="shared" si="0"/>
        <v>27.500000000000004</v>
      </c>
    </row>
    <row r="65" spans="1:4">
      <c r="A65" s="17">
        <v>1948</v>
      </c>
      <c r="B65" s="3">
        <v>43.9</v>
      </c>
      <c r="C65" s="3">
        <v>15.3</v>
      </c>
      <c r="D65" s="3">
        <f t="shared" si="0"/>
        <v>28.599999999999998</v>
      </c>
    </row>
    <row r="66" spans="1:4">
      <c r="A66" s="17">
        <v>1949</v>
      </c>
      <c r="B66" s="3">
        <v>44.1</v>
      </c>
      <c r="C66" s="3">
        <v>14.4</v>
      </c>
      <c r="D66" s="3">
        <f t="shared" si="0"/>
        <v>29.700000000000003</v>
      </c>
    </row>
    <row r="67" spans="1:4">
      <c r="A67" s="17">
        <v>1950</v>
      </c>
      <c r="B67" s="3">
        <v>44.1</v>
      </c>
      <c r="C67" s="3">
        <v>13.6</v>
      </c>
      <c r="D67" s="3">
        <f t="shared" ref="D67:D130" si="1">B67-C67</f>
        <v>30.5</v>
      </c>
    </row>
    <row r="68" spans="1:4">
      <c r="A68" s="17">
        <v>1951</v>
      </c>
      <c r="B68" s="3">
        <v>44.2</v>
      </c>
      <c r="C68" s="3">
        <v>12.8</v>
      </c>
      <c r="D68" s="3">
        <f t="shared" si="1"/>
        <v>31.400000000000002</v>
      </c>
    </row>
    <row r="69" spans="1:4">
      <c r="A69" s="17">
        <v>1952</v>
      </c>
      <c r="B69" s="3">
        <v>44.4</v>
      </c>
      <c r="C69" s="3">
        <v>12.3</v>
      </c>
      <c r="D69" s="3">
        <f t="shared" si="1"/>
        <v>32.099999999999994</v>
      </c>
    </row>
    <row r="70" spans="1:4">
      <c r="A70" s="17">
        <v>1953</v>
      </c>
      <c r="B70" s="3">
        <v>44.8</v>
      </c>
      <c r="C70" s="3">
        <v>11.9</v>
      </c>
      <c r="D70" s="3">
        <f t="shared" si="1"/>
        <v>32.9</v>
      </c>
    </row>
    <row r="71" spans="1:4">
      <c r="A71" s="17">
        <v>1954</v>
      </c>
      <c r="B71" s="3">
        <v>45.3</v>
      </c>
      <c r="C71" s="3">
        <v>11.8</v>
      </c>
      <c r="D71" s="3">
        <f t="shared" si="1"/>
        <v>33.5</v>
      </c>
    </row>
    <row r="72" spans="1:4">
      <c r="A72" s="17">
        <v>1955</v>
      </c>
      <c r="B72" s="3">
        <v>45.8</v>
      </c>
      <c r="C72" s="3">
        <v>11.7</v>
      </c>
      <c r="D72" s="3">
        <f t="shared" si="1"/>
        <v>34.099999999999994</v>
      </c>
    </row>
    <row r="73" spans="1:4">
      <c r="A73" s="17">
        <v>1956</v>
      </c>
      <c r="B73" s="3">
        <v>46.3</v>
      </c>
      <c r="C73" s="3">
        <v>11.5</v>
      </c>
      <c r="D73" s="3">
        <f t="shared" si="1"/>
        <v>34.799999999999997</v>
      </c>
    </row>
    <row r="74" spans="1:4">
      <c r="A74" s="17">
        <v>1957</v>
      </c>
      <c r="B74" s="3">
        <v>46.6</v>
      </c>
      <c r="C74" s="3">
        <v>11.3</v>
      </c>
      <c r="D74" s="3">
        <f t="shared" si="1"/>
        <v>35.299999999999997</v>
      </c>
    </row>
    <row r="75" spans="1:4">
      <c r="A75" s="17">
        <v>1958</v>
      </c>
      <c r="B75" s="3">
        <v>46.7</v>
      </c>
      <c r="C75" s="3">
        <v>10.9</v>
      </c>
      <c r="D75" s="3">
        <f t="shared" si="1"/>
        <v>35.800000000000004</v>
      </c>
    </row>
    <row r="76" spans="1:4">
      <c r="A76" s="17">
        <v>1959</v>
      </c>
      <c r="B76" s="3">
        <v>45.7</v>
      </c>
      <c r="C76" s="3">
        <v>10.5</v>
      </c>
      <c r="D76" s="3">
        <f t="shared" si="1"/>
        <v>35.200000000000003</v>
      </c>
    </row>
    <row r="77" spans="1:4">
      <c r="A77" s="17">
        <v>1960</v>
      </c>
      <c r="B77" s="3">
        <v>45</v>
      </c>
      <c r="C77" s="3">
        <v>10</v>
      </c>
      <c r="D77" s="3">
        <f t="shared" si="1"/>
        <v>35</v>
      </c>
    </row>
    <row r="78" spans="1:4">
      <c r="A78" s="17">
        <v>1961</v>
      </c>
      <c r="B78" s="3">
        <v>44.1</v>
      </c>
      <c r="C78" s="3">
        <v>9.6</v>
      </c>
      <c r="D78" s="3">
        <f t="shared" si="1"/>
        <v>34.5</v>
      </c>
    </row>
    <row r="79" spans="1:4">
      <c r="A79" s="17">
        <v>1962</v>
      </c>
      <c r="B79" s="3">
        <v>43.4</v>
      </c>
      <c r="C79" s="3">
        <v>9.3000000000000007</v>
      </c>
      <c r="D79" s="3">
        <f t="shared" si="1"/>
        <v>34.099999999999994</v>
      </c>
    </row>
    <row r="80" spans="1:4">
      <c r="A80" s="17">
        <v>1963</v>
      </c>
      <c r="B80" s="3">
        <v>42.7</v>
      </c>
      <c r="C80" s="3">
        <v>8.8000000000000007</v>
      </c>
      <c r="D80" s="3">
        <f t="shared" si="1"/>
        <v>33.900000000000006</v>
      </c>
    </row>
    <row r="81" spans="1:4">
      <c r="A81" s="17">
        <v>1964</v>
      </c>
      <c r="B81" s="3">
        <v>42</v>
      </c>
      <c r="C81" s="3">
        <v>8.5</v>
      </c>
      <c r="D81" s="3">
        <f t="shared" si="1"/>
        <v>33.5</v>
      </c>
    </row>
    <row r="82" spans="1:4">
      <c r="A82" s="17">
        <v>1965</v>
      </c>
      <c r="B82" s="3">
        <v>41.3</v>
      </c>
      <c r="C82" s="3">
        <v>8.1</v>
      </c>
      <c r="D82" s="3">
        <f t="shared" si="1"/>
        <v>33.199999999999996</v>
      </c>
    </row>
    <row r="83" spans="1:4">
      <c r="A83" s="17">
        <v>1966</v>
      </c>
      <c r="B83" s="3">
        <v>40.5</v>
      </c>
      <c r="C83" s="3">
        <v>7.6</v>
      </c>
      <c r="D83" s="3">
        <f t="shared" si="1"/>
        <v>32.9</v>
      </c>
    </row>
    <row r="84" spans="1:4">
      <c r="A84" s="17">
        <v>1967</v>
      </c>
      <c r="B84" s="3">
        <v>39.700000000000003</v>
      </c>
      <c r="C84" s="3">
        <v>7.3</v>
      </c>
      <c r="D84" s="3">
        <f t="shared" si="1"/>
        <v>32.400000000000006</v>
      </c>
    </row>
    <row r="85" spans="1:4">
      <c r="A85" s="17">
        <v>1968</v>
      </c>
      <c r="B85" s="3">
        <v>39</v>
      </c>
      <c r="C85" s="3">
        <v>7.1</v>
      </c>
      <c r="D85" s="3">
        <f t="shared" si="1"/>
        <v>31.9</v>
      </c>
    </row>
    <row r="86" spans="1:4">
      <c r="A86" s="17">
        <v>1969</v>
      </c>
      <c r="B86" s="3">
        <v>38.200000000000003</v>
      </c>
      <c r="C86" s="3">
        <v>7.1</v>
      </c>
      <c r="D86" s="3">
        <f t="shared" si="1"/>
        <v>31.1</v>
      </c>
    </row>
    <row r="87" spans="1:4">
      <c r="A87" s="17">
        <v>1970</v>
      </c>
      <c r="B87" s="3">
        <v>37.5</v>
      </c>
      <c r="C87" s="3">
        <v>6.7</v>
      </c>
      <c r="D87" s="3">
        <f t="shared" si="1"/>
        <v>30.8</v>
      </c>
    </row>
    <row r="88" spans="1:4">
      <c r="A88" s="17">
        <v>1971</v>
      </c>
      <c r="B88" s="3">
        <v>36.700000000000003</v>
      </c>
      <c r="C88" s="3">
        <v>6.5</v>
      </c>
      <c r="D88" s="3">
        <f t="shared" si="1"/>
        <v>30.200000000000003</v>
      </c>
    </row>
    <row r="89" spans="1:4">
      <c r="A89" s="17">
        <v>1972</v>
      </c>
      <c r="B89" s="3">
        <v>36.1</v>
      </c>
      <c r="C89" s="3">
        <v>6.3</v>
      </c>
      <c r="D89" s="3">
        <f t="shared" si="1"/>
        <v>29.8</v>
      </c>
    </row>
    <row r="90" spans="1:4">
      <c r="A90" s="17">
        <v>1973</v>
      </c>
      <c r="B90" s="3">
        <v>35.700000000000003</v>
      </c>
      <c r="C90" s="3">
        <v>6.2</v>
      </c>
      <c r="D90" s="3">
        <f t="shared" si="1"/>
        <v>29.500000000000004</v>
      </c>
    </row>
    <row r="91" spans="1:4">
      <c r="A91" s="17">
        <v>1974</v>
      </c>
      <c r="B91" s="3">
        <v>35.299999999999997</v>
      </c>
      <c r="C91" s="3">
        <v>6</v>
      </c>
      <c r="D91" s="3">
        <f t="shared" si="1"/>
        <v>29.299999999999997</v>
      </c>
    </row>
    <row r="92" spans="1:4">
      <c r="A92" s="17">
        <v>1975</v>
      </c>
      <c r="B92" s="3">
        <v>35</v>
      </c>
      <c r="C92" s="3">
        <v>5.9</v>
      </c>
      <c r="D92" s="3">
        <f t="shared" si="1"/>
        <v>29.1</v>
      </c>
    </row>
    <row r="93" spans="1:4">
      <c r="A93" s="17">
        <v>1976</v>
      </c>
      <c r="B93" s="3">
        <v>34.700000000000003</v>
      </c>
      <c r="C93" s="3">
        <v>5.7</v>
      </c>
      <c r="D93" s="3">
        <f t="shared" si="1"/>
        <v>29.000000000000004</v>
      </c>
    </row>
    <row r="94" spans="1:4">
      <c r="A94" s="17">
        <v>1977</v>
      </c>
      <c r="B94" s="3">
        <v>34.5</v>
      </c>
      <c r="C94" s="3">
        <v>5.5</v>
      </c>
      <c r="D94" s="3">
        <f t="shared" si="1"/>
        <v>29</v>
      </c>
    </row>
    <row r="95" spans="1:4">
      <c r="A95" s="17">
        <v>1978</v>
      </c>
      <c r="B95" s="3">
        <v>34.1</v>
      </c>
      <c r="C95" s="3">
        <v>5.4</v>
      </c>
      <c r="D95" s="3">
        <f t="shared" si="1"/>
        <v>28.700000000000003</v>
      </c>
    </row>
    <row r="96" spans="1:4">
      <c r="A96" s="17">
        <v>1979</v>
      </c>
      <c r="B96" s="3">
        <v>33.799999999999997</v>
      </c>
      <c r="C96" s="3">
        <v>5.4</v>
      </c>
      <c r="D96" s="3">
        <f t="shared" si="1"/>
        <v>28.4</v>
      </c>
    </row>
    <row r="97" spans="1:4">
      <c r="A97" s="17">
        <v>1980</v>
      </c>
      <c r="B97" s="3">
        <v>33.299999999999997</v>
      </c>
      <c r="C97" s="3">
        <v>5.4</v>
      </c>
      <c r="D97" s="3">
        <f t="shared" si="1"/>
        <v>27.9</v>
      </c>
    </row>
    <row r="98" spans="1:4">
      <c r="A98" s="17">
        <v>1981</v>
      </c>
      <c r="B98" s="3">
        <v>32.799999999999997</v>
      </c>
      <c r="C98" s="3">
        <v>5.3</v>
      </c>
      <c r="D98" s="3">
        <f t="shared" si="1"/>
        <v>27.499999999999996</v>
      </c>
    </row>
    <row r="99" spans="1:4">
      <c r="A99" s="17">
        <v>1982</v>
      </c>
      <c r="B99" s="3">
        <v>32.299999999999997</v>
      </c>
      <c r="C99" s="3">
        <v>5.2</v>
      </c>
      <c r="D99" s="3">
        <f t="shared" si="1"/>
        <v>27.099999999999998</v>
      </c>
    </row>
    <row r="100" spans="1:4">
      <c r="A100" s="17">
        <v>1983</v>
      </c>
      <c r="B100" s="3">
        <v>31.8</v>
      </c>
      <c r="C100" s="3">
        <v>5</v>
      </c>
      <c r="D100" s="3">
        <f t="shared" si="1"/>
        <v>26.8</v>
      </c>
    </row>
    <row r="101" spans="1:4">
      <c r="A101" s="17">
        <v>1984</v>
      </c>
      <c r="B101" s="3">
        <v>31.4</v>
      </c>
      <c r="C101" s="3">
        <v>5</v>
      </c>
      <c r="D101" s="3">
        <f t="shared" si="1"/>
        <v>26.4</v>
      </c>
    </row>
    <row r="102" spans="1:4">
      <c r="A102" s="17">
        <v>1985</v>
      </c>
      <c r="B102" s="3">
        <v>31</v>
      </c>
      <c r="C102" s="3">
        <v>5</v>
      </c>
      <c r="D102" s="3">
        <f t="shared" si="1"/>
        <v>26</v>
      </c>
    </row>
    <row r="103" spans="1:4">
      <c r="A103" s="17">
        <v>1986</v>
      </c>
      <c r="B103" s="3">
        <v>30.9</v>
      </c>
      <c r="C103" s="3">
        <v>4.8</v>
      </c>
      <c r="D103" s="3">
        <f t="shared" si="1"/>
        <v>26.099999999999998</v>
      </c>
    </row>
    <row r="104" spans="1:4">
      <c r="A104" s="17">
        <v>1987</v>
      </c>
      <c r="B104" s="3">
        <v>30.6</v>
      </c>
      <c r="C104" s="3">
        <v>4.8</v>
      </c>
      <c r="D104" s="3">
        <f t="shared" si="1"/>
        <v>25.8</v>
      </c>
    </row>
    <row r="105" spans="1:4">
      <c r="A105" s="17">
        <v>1988</v>
      </c>
      <c r="B105" s="3">
        <v>30.1</v>
      </c>
      <c r="C105" s="3">
        <v>4.8</v>
      </c>
      <c r="D105" s="3">
        <f t="shared" si="1"/>
        <v>25.3</v>
      </c>
    </row>
    <row r="106" spans="1:4">
      <c r="A106" s="17">
        <v>1989</v>
      </c>
      <c r="B106" s="3">
        <v>29.5</v>
      </c>
      <c r="C106" s="3">
        <v>4.8</v>
      </c>
      <c r="D106" s="3">
        <f t="shared" si="1"/>
        <v>24.7</v>
      </c>
    </row>
    <row r="107" spans="1:4">
      <c r="A107" s="17">
        <v>1990</v>
      </c>
      <c r="B107" s="3">
        <v>28.9</v>
      </c>
      <c r="C107" s="3">
        <v>4.8</v>
      </c>
      <c r="D107" s="3">
        <f t="shared" si="1"/>
        <v>24.099999999999998</v>
      </c>
    </row>
    <row r="108" spans="1:4">
      <c r="A108" s="17">
        <v>1991</v>
      </c>
      <c r="B108" s="3">
        <v>28.3</v>
      </c>
      <c r="C108" s="3">
        <v>4.8</v>
      </c>
      <c r="D108" s="3">
        <f t="shared" si="1"/>
        <v>23.5</v>
      </c>
    </row>
    <row r="109" spans="1:4">
      <c r="A109" s="17">
        <v>1992</v>
      </c>
      <c r="B109" s="3">
        <v>27.7</v>
      </c>
      <c r="C109" s="3">
        <v>4.8</v>
      </c>
      <c r="D109" s="3">
        <f t="shared" si="1"/>
        <v>22.9</v>
      </c>
    </row>
    <row r="110" spans="1:4">
      <c r="A110" s="17">
        <v>1993</v>
      </c>
      <c r="B110" s="3">
        <v>27.1</v>
      </c>
      <c r="C110" s="3">
        <v>4.8</v>
      </c>
      <c r="D110" s="3">
        <f t="shared" si="1"/>
        <v>22.3</v>
      </c>
    </row>
    <row r="111" spans="1:4">
      <c r="A111" s="17">
        <v>1994</v>
      </c>
      <c r="B111" s="3">
        <v>26.5</v>
      </c>
      <c r="C111" s="3">
        <v>4.9000000000000004</v>
      </c>
      <c r="D111" s="3">
        <f t="shared" si="1"/>
        <v>21.6</v>
      </c>
    </row>
    <row r="112" spans="1:4">
      <c r="A112" s="17">
        <v>1995</v>
      </c>
      <c r="B112" s="3">
        <v>26</v>
      </c>
      <c r="C112" s="3">
        <v>4.8</v>
      </c>
      <c r="D112" s="3">
        <f t="shared" si="1"/>
        <v>21.2</v>
      </c>
    </row>
    <row r="113" spans="1:4">
      <c r="A113" s="17">
        <v>1996</v>
      </c>
      <c r="B113" s="3">
        <v>25.5</v>
      </c>
      <c r="C113" s="3">
        <v>4.8</v>
      </c>
      <c r="D113" s="3">
        <f t="shared" si="1"/>
        <v>20.7</v>
      </c>
    </row>
    <row r="114" spans="1:4">
      <c r="A114" s="17">
        <v>1997</v>
      </c>
      <c r="B114" s="3">
        <v>25.1</v>
      </c>
      <c r="C114" s="3">
        <v>4.7</v>
      </c>
      <c r="D114" s="3">
        <f t="shared" si="1"/>
        <v>20.400000000000002</v>
      </c>
    </row>
    <row r="115" spans="1:4">
      <c r="A115" s="17">
        <v>1998</v>
      </c>
      <c r="B115" s="3">
        <v>24.6</v>
      </c>
      <c r="C115" s="3">
        <v>4.8</v>
      </c>
      <c r="D115" s="3">
        <f t="shared" si="1"/>
        <v>19.8</v>
      </c>
    </row>
    <row r="116" spans="1:4">
      <c r="A116" s="17">
        <v>1999</v>
      </c>
      <c r="B116" s="3">
        <v>24.2</v>
      </c>
      <c r="C116" s="3">
        <v>5</v>
      </c>
      <c r="D116" s="3">
        <f t="shared" si="1"/>
        <v>19.2</v>
      </c>
    </row>
    <row r="117" spans="1:4">
      <c r="A117" s="17">
        <v>2000</v>
      </c>
      <c r="B117" s="3">
        <v>23.7</v>
      </c>
      <c r="C117" s="3">
        <v>4.9000000000000004</v>
      </c>
      <c r="D117" s="3">
        <f t="shared" si="1"/>
        <v>18.799999999999997</v>
      </c>
    </row>
    <row r="118" spans="1:4">
      <c r="A118" s="17">
        <v>2001</v>
      </c>
      <c r="B118" s="3">
        <v>23.6</v>
      </c>
      <c r="C118" s="3">
        <v>5.5</v>
      </c>
      <c r="D118" s="3">
        <f t="shared" si="1"/>
        <v>18.100000000000001</v>
      </c>
    </row>
    <row r="119" spans="1:4">
      <c r="A119" s="17">
        <v>2002</v>
      </c>
      <c r="B119" s="3">
        <v>23.3</v>
      </c>
      <c r="C119" s="3">
        <v>4.9000000000000004</v>
      </c>
      <c r="D119" s="3">
        <f t="shared" si="1"/>
        <v>18.399999999999999</v>
      </c>
    </row>
    <row r="120" spans="1:4">
      <c r="A120" s="17">
        <v>2003</v>
      </c>
      <c r="B120" s="3">
        <v>22.9</v>
      </c>
      <c r="C120" s="3">
        <v>5.3</v>
      </c>
      <c r="D120" s="3">
        <f t="shared" si="1"/>
        <v>17.599999999999998</v>
      </c>
    </row>
    <row r="121" spans="1:4">
      <c r="A121" s="17">
        <v>2004</v>
      </c>
      <c r="B121" s="3">
        <v>22.4</v>
      </c>
      <c r="C121" s="3">
        <v>5.0999999999999996</v>
      </c>
      <c r="D121" s="3">
        <f t="shared" si="1"/>
        <v>17.299999999999997</v>
      </c>
    </row>
    <row r="122" spans="1:4">
      <c r="A122" s="17">
        <v>2005</v>
      </c>
      <c r="B122" s="3">
        <v>22.4</v>
      </c>
      <c r="C122" s="3">
        <v>5.0999999999999996</v>
      </c>
      <c r="D122" s="3">
        <f t="shared" si="1"/>
        <v>17.299999999999997</v>
      </c>
    </row>
    <row r="123" spans="1:4">
      <c r="A123" s="17">
        <v>2006</v>
      </c>
      <c r="B123" s="3">
        <v>22.1</v>
      </c>
      <c r="C123" s="3">
        <v>5.2</v>
      </c>
      <c r="D123" s="3">
        <f t="shared" si="1"/>
        <v>16.900000000000002</v>
      </c>
    </row>
    <row r="124" spans="1:4">
      <c r="A124" s="17">
        <v>2007</v>
      </c>
      <c r="B124" s="3">
        <v>21.5</v>
      </c>
      <c r="C124" s="3">
        <v>5.0999999999999996</v>
      </c>
      <c r="D124" s="3">
        <f t="shared" si="1"/>
        <v>16.399999999999999</v>
      </c>
    </row>
    <row r="125" spans="1:4">
      <c r="A125" s="17">
        <v>2008</v>
      </c>
      <c r="B125" s="3">
        <v>21.1</v>
      </c>
      <c r="C125" s="3">
        <v>5.5</v>
      </c>
      <c r="D125" s="3">
        <f t="shared" si="1"/>
        <v>15.600000000000001</v>
      </c>
    </row>
    <row r="126" spans="1:4">
      <c r="A126" s="17">
        <v>2009</v>
      </c>
      <c r="B126" s="3">
        <v>20.6</v>
      </c>
      <c r="C126" s="3">
        <v>5.5</v>
      </c>
      <c r="D126" s="3">
        <f t="shared" si="1"/>
        <v>15.100000000000001</v>
      </c>
    </row>
    <row r="127" spans="1:4">
      <c r="A127" s="17">
        <v>2010</v>
      </c>
      <c r="B127" s="3">
        <v>20.3</v>
      </c>
      <c r="C127" s="3">
        <v>5.5</v>
      </c>
      <c r="D127" s="3">
        <f t="shared" si="1"/>
        <v>14.8</v>
      </c>
    </row>
    <row r="128" spans="1:4">
      <c r="A128" s="17">
        <v>2011</v>
      </c>
      <c r="B128" s="3">
        <v>20.2</v>
      </c>
      <c r="C128" s="3">
        <v>5.6</v>
      </c>
      <c r="D128" s="3">
        <f t="shared" si="1"/>
        <v>14.6</v>
      </c>
    </row>
    <row r="129" spans="1:4">
      <c r="A129" s="17">
        <v>2012</v>
      </c>
      <c r="B129" s="3">
        <v>19.899999999999999</v>
      </c>
      <c r="C129" s="3">
        <v>5.7</v>
      </c>
      <c r="D129" s="3">
        <f t="shared" si="1"/>
        <v>14.2</v>
      </c>
    </row>
    <row r="130" spans="1:4">
      <c r="A130" s="17">
        <v>2013</v>
      </c>
      <c r="B130" s="3">
        <v>19.5</v>
      </c>
      <c r="C130" s="3">
        <v>5.8</v>
      </c>
      <c r="D130" s="3">
        <f t="shared" si="1"/>
        <v>13.7</v>
      </c>
    </row>
    <row r="131" spans="1:4">
      <c r="A131" s="17">
        <v>2014</v>
      </c>
      <c r="B131" s="3">
        <v>19.100000000000001</v>
      </c>
      <c r="C131" s="3">
        <v>6</v>
      </c>
      <c r="D131" s="3">
        <f t="shared" ref="D131:D140" si="2">B131-C131</f>
        <v>13.100000000000001</v>
      </c>
    </row>
    <row r="132" spans="1:4">
      <c r="A132" s="17">
        <v>2015</v>
      </c>
      <c r="B132" s="3">
        <v>18.600000000000001</v>
      </c>
      <c r="C132" s="3">
        <v>6</v>
      </c>
      <c r="D132" s="3">
        <f t="shared" si="2"/>
        <v>12.600000000000001</v>
      </c>
    </row>
    <row r="133" spans="1:4">
      <c r="A133" s="17">
        <v>2016</v>
      </c>
      <c r="B133" s="3">
        <v>18.3</v>
      </c>
      <c r="C133" s="3">
        <v>6.6</v>
      </c>
      <c r="D133" s="3">
        <f t="shared" si="2"/>
        <v>11.700000000000001</v>
      </c>
    </row>
    <row r="134" spans="1:4">
      <c r="A134" s="17">
        <v>2017</v>
      </c>
      <c r="B134" s="3">
        <v>17.899999999999999</v>
      </c>
      <c r="C134" s="3">
        <v>6.8</v>
      </c>
      <c r="D134" s="3">
        <f t="shared" si="2"/>
        <v>11.099999999999998</v>
      </c>
    </row>
    <row r="135" spans="1:4">
      <c r="A135" s="17">
        <v>2018</v>
      </c>
      <c r="B135" s="3">
        <v>17.3</v>
      </c>
      <c r="C135" s="3">
        <v>6.7</v>
      </c>
      <c r="D135" s="3">
        <f t="shared" si="2"/>
        <v>10.600000000000001</v>
      </c>
    </row>
    <row r="136" spans="1:4">
      <c r="A136" s="17">
        <v>2019</v>
      </c>
      <c r="B136" s="3">
        <v>16.3</v>
      </c>
      <c r="C136" s="3">
        <v>6.8</v>
      </c>
      <c r="D136" s="3">
        <f t="shared" si="2"/>
        <v>9.5</v>
      </c>
    </row>
    <row r="137" spans="1:4">
      <c r="A137" s="17">
        <v>2020</v>
      </c>
      <c r="B137" s="3">
        <v>15.5</v>
      </c>
      <c r="C137" s="3">
        <v>7.2</v>
      </c>
      <c r="D137" s="3">
        <f t="shared" si="2"/>
        <v>8.3000000000000007</v>
      </c>
    </row>
    <row r="138" spans="1:4">
      <c r="A138" s="17">
        <v>2021</v>
      </c>
      <c r="B138" s="3">
        <v>15.2</v>
      </c>
      <c r="C138" s="3">
        <v>7.9</v>
      </c>
      <c r="D138" s="3">
        <f t="shared" si="2"/>
        <v>7.2999999999999989</v>
      </c>
    </row>
    <row r="139" spans="1:4">
      <c r="A139" s="17">
        <v>2022</v>
      </c>
      <c r="B139" s="3">
        <v>15</v>
      </c>
      <c r="C139" s="3">
        <v>7.3</v>
      </c>
      <c r="D139" s="3">
        <f t="shared" si="2"/>
        <v>7.7</v>
      </c>
    </row>
    <row r="140" spans="1:4">
      <c r="A140" s="17">
        <v>2023</v>
      </c>
      <c r="B140" s="3">
        <v>15.1</v>
      </c>
      <c r="C140" s="3">
        <v>7.6</v>
      </c>
      <c r="D140" s="3">
        <f t="shared" si="2"/>
        <v>7.5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4AC1-51A1-4EC8-8548-7EC2CEB5E3DB}">
  <dimension ref="A1:K13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O28" sqref="AO28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75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83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1887</v>
      </c>
      <c r="B3" s="21">
        <v>44.4</v>
      </c>
      <c r="C3" s="21">
        <v>32.299999999999997</v>
      </c>
      <c r="F3">
        <v>0</v>
      </c>
      <c r="H3" s="1">
        <f>A3</f>
        <v>1887</v>
      </c>
      <c r="I3" s="3">
        <f>IF(AND(ISNUMBER(B3),ISNUMBER(D3)),(1-$F3)*B3+$F3*D3,IF(ISNUMBER(D3),D3,IF(ISNUMBER(B3),B3,"")))</f>
        <v>44.4</v>
      </c>
      <c r="J3" s="3">
        <f>IF(AND(ISNUMBER(C3),ISNUMBER(E3)),(1-$F3)*C3+$F3*E3,IF(ISNUMBER(E3),E3,IF(ISNUMBER(C3),C3,"")))</f>
        <v>32.299999999999997</v>
      </c>
      <c r="K3" s="3">
        <f>I3-J3</f>
        <v>12.100000000000001</v>
      </c>
    </row>
    <row r="4" spans="1:11">
      <c r="A4" s="1">
        <v>1888</v>
      </c>
      <c r="B4" s="21">
        <v>44.7256</v>
      </c>
      <c r="C4" s="21">
        <v>31.086400000000001</v>
      </c>
      <c r="F4">
        <v>0</v>
      </c>
      <c r="H4" s="1">
        <f t="shared" ref="H4:H67" si="0">A4</f>
        <v>1888</v>
      </c>
      <c r="I4" s="3">
        <f t="shared" ref="I4:I67" si="1">IF(AND(ISNUMBER(B4),ISNUMBER(D4)),(1-$F4)*B4+$F4*D4,IF(ISNUMBER(D4),D4,IF(ISNUMBER(B4),B4,"")))</f>
        <v>44.7256</v>
      </c>
      <c r="J4" s="3">
        <f t="shared" ref="J4:J67" si="2">IF(AND(ISNUMBER(C4),ISNUMBER(E4)),(1-$F4)*C4+$F4*E4,IF(ISNUMBER(E4),E4,IF(ISNUMBER(C4),C4,"")))</f>
        <v>31.086400000000001</v>
      </c>
      <c r="K4" s="3">
        <f t="shared" ref="K4:K67" si="3">I4-J4</f>
        <v>13.639199999999999</v>
      </c>
    </row>
    <row r="5" spans="1:11">
      <c r="A5" s="1">
        <v>1889</v>
      </c>
      <c r="B5" s="21">
        <v>45.024799999999999</v>
      </c>
      <c r="C5" s="21">
        <v>29.9712</v>
      </c>
      <c r="F5">
        <v>0</v>
      </c>
      <c r="H5" s="1">
        <f t="shared" si="0"/>
        <v>1889</v>
      </c>
      <c r="I5" s="3">
        <f t="shared" si="1"/>
        <v>45.024799999999999</v>
      </c>
      <c r="J5" s="3">
        <f t="shared" si="2"/>
        <v>29.9712</v>
      </c>
      <c r="K5" s="3">
        <f t="shared" si="3"/>
        <v>15.053599999999999</v>
      </c>
    </row>
    <row r="6" spans="1:11">
      <c r="A6" s="1">
        <v>1890</v>
      </c>
      <c r="B6" s="21">
        <v>45.2712</v>
      </c>
      <c r="C6" s="21">
        <v>29.052800000000001</v>
      </c>
      <c r="F6">
        <v>0</v>
      </c>
      <c r="H6" s="1">
        <f t="shared" si="0"/>
        <v>1890</v>
      </c>
      <c r="I6" s="3">
        <f t="shared" si="1"/>
        <v>45.2712</v>
      </c>
      <c r="J6" s="3">
        <f t="shared" si="2"/>
        <v>29.052800000000001</v>
      </c>
      <c r="K6" s="3">
        <f t="shared" si="3"/>
        <v>16.218399999999999</v>
      </c>
    </row>
    <row r="7" spans="1:11">
      <c r="A7" s="1">
        <v>1891</v>
      </c>
      <c r="B7" s="21">
        <v>45.438400000000001</v>
      </c>
      <c r="C7" s="21">
        <v>28.429600000000001</v>
      </c>
      <c r="F7">
        <v>0</v>
      </c>
      <c r="H7" s="1">
        <f t="shared" si="0"/>
        <v>1891</v>
      </c>
      <c r="I7" s="3">
        <f t="shared" si="1"/>
        <v>45.438400000000001</v>
      </c>
      <c r="J7" s="3">
        <f t="shared" si="2"/>
        <v>28.429600000000001</v>
      </c>
      <c r="K7" s="3">
        <f t="shared" si="3"/>
        <v>17.008800000000001</v>
      </c>
    </row>
    <row r="8" spans="1:11">
      <c r="A8" s="1">
        <v>1892</v>
      </c>
      <c r="B8" s="21">
        <v>45.5</v>
      </c>
      <c r="C8" s="21">
        <v>28.2</v>
      </c>
      <c r="F8">
        <v>0</v>
      </c>
      <c r="H8" s="1">
        <f t="shared" si="0"/>
        <v>1892</v>
      </c>
      <c r="I8" s="3">
        <f t="shared" si="1"/>
        <v>45.5</v>
      </c>
      <c r="J8" s="3">
        <f t="shared" si="2"/>
        <v>28.2</v>
      </c>
      <c r="K8" s="3">
        <f t="shared" si="3"/>
        <v>17.3</v>
      </c>
    </row>
    <row r="9" spans="1:11">
      <c r="A9" s="1">
        <v>1893</v>
      </c>
      <c r="B9" s="21">
        <v>45.304400000000001</v>
      </c>
      <c r="C9" s="21">
        <v>28.3248</v>
      </c>
      <c r="F9">
        <v>0</v>
      </c>
      <c r="H9" s="1">
        <f t="shared" si="0"/>
        <v>1893</v>
      </c>
      <c r="I9" s="3">
        <f t="shared" si="1"/>
        <v>45.304400000000001</v>
      </c>
      <c r="J9" s="3">
        <f t="shared" si="2"/>
        <v>28.3248</v>
      </c>
      <c r="K9" s="3">
        <f t="shared" si="3"/>
        <v>16.979600000000001</v>
      </c>
    </row>
    <row r="10" spans="1:11">
      <c r="A10" s="1">
        <v>1894</v>
      </c>
      <c r="B10" s="21">
        <v>44.817100000000003</v>
      </c>
      <c r="C10" s="21">
        <v>28.622399999999999</v>
      </c>
      <c r="F10">
        <v>0</v>
      </c>
      <c r="H10" s="1">
        <f t="shared" si="0"/>
        <v>1894</v>
      </c>
      <c r="I10" s="3">
        <f t="shared" si="1"/>
        <v>44.817100000000003</v>
      </c>
      <c r="J10" s="3">
        <f t="shared" si="2"/>
        <v>28.622399999999999</v>
      </c>
      <c r="K10" s="3">
        <f t="shared" si="3"/>
        <v>16.194700000000005</v>
      </c>
    </row>
    <row r="11" spans="1:11">
      <c r="A11" s="1">
        <v>1895</v>
      </c>
      <c r="B11" s="21">
        <v>44.1877</v>
      </c>
      <c r="C11" s="21">
        <v>28.977599999999999</v>
      </c>
      <c r="F11">
        <v>0</v>
      </c>
      <c r="H11" s="1">
        <f t="shared" si="0"/>
        <v>1895</v>
      </c>
      <c r="I11" s="3">
        <f t="shared" si="1"/>
        <v>44.1877</v>
      </c>
      <c r="J11" s="3">
        <f t="shared" si="2"/>
        <v>28.977599999999999</v>
      </c>
      <c r="K11" s="3">
        <f t="shared" si="3"/>
        <v>15.210100000000001</v>
      </c>
    </row>
    <row r="12" spans="1:11">
      <c r="A12" s="1">
        <v>1896</v>
      </c>
      <c r="B12" s="21">
        <v>43.5655</v>
      </c>
      <c r="C12" s="21">
        <v>29.275200000000002</v>
      </c>
      <c r="F12">
        <v>0</v>
      </c>
      <c r="H12" s="1">
        <f t="shared" si="0"/>
        <v>1896</v>
      </c>
      <c r="I12" s="3">
        <f t="shared" si="1"/>
        <v>43.5655</v>
      </c>
      <c r="J12" s="3">
        <f t="shared" si="2"/>
        <v>29.275200000000002</v>
      </c>
      <c r="K12" s="3">
        <f t="shared" si="3"/>
        <v>14.290299999999998</v>
      </c>
    </row>
    <row r="13" spans="1:11">
      <c r="A13" s="1">
        <v>1897</v>
      </c>
      <c r="B13" s="21">
        <v>43.1</v>
      </c>
      <c r="C13" s="21">
        <v>29.4</v>
      </c>
      <c r="F13">
        <v>0</v>
      </c>
      <c r="H13" s="1">
        <f t="shared" si="0"/>
        <v>1897</v>
      </c>
      <c r="I13" s="3">
        <f t="shared" si="1"/>
        <v>43.1</v>
      </c>
      <c r="J13" s="3">
        <f t="shared" si="2"/>
        <v>29.4</v>
      </c>
      <c r="K13" s="3">
        <f t="shared" si="3"/>
        <v>13.700000000000003</v>
      </c>
    </row>
    <row r="14" spans="1:11">
      <c r="A14" s="1">
        <v>1898</v>
      </c>
      <c r="B14" s="21">
        <v>42.748899999999999</v>
      </c>
      <c r="C14" s="21">
        <v>29.379200000000001</v>
      </c>
      <c r="F14">
        <v>0</v>
      </c>
      <c r="H14" s="1">
        <f t="shared" si="0"/>
        <v>1898</v>
      </c>
      <c r="I14" s="3">
        <f t="shared" si="1"/>
        <v>42.748899999999999</v>
      </c>
      <c r="J14" s="3">
        <f t="shared" si="2"/>
        <v>29.379200000000001</v>
      </c>
      <c r="K14" s="3">
        <f t="shared" si="3"/>
        <v>13.369699999999998</v>
      </c>
    </row>
    <row r="15" spans="1:11">
      <c r="A15" s="1">
        <v>1899</v>
      </c>
      <c r="B15" s="21">
        <v>42.399500000000003</v>
      </c>
      <c r="C15" s="21">
        <v>29.329599999999999</v>
      </c>
      <c r="F15">
        <v>0</v>
      </c>
      <c r="H15" s="1">
        <f t="shared" si="0"/>
        <v>1899</v>
      </c>
      <c r="I15" s="3">
        <f t="shared" si="1"/>
        <v>42.399500000000003</v>
      </c>
      <c r="J15" s="3">
        <f t="shared" si="2"/>
        <v>29.329599999999999</v>
      </c>
      <c r="K15" s="3">
        <f t="shared" si="3"/>
        <v>13.069900000000004</v>
      </c>
    </row>
    <row r="16" spans="1:11">
      <c r="A16" s="1">
        <v>1900</v>
      </c>
      <c r="B16" s="21">
        <v>42.095700000000001</v>
      </c>
      <c r="C16" s="21">
        <v>29.270399999999999</v>
      </c>
      <c r="F16">
        <v>0</v>
      </c>
      <c r="H16" s="1">
        <f t="shared" si="0"/>
        <v>1900</v>
      </c>
      <c r="I16" s="3">
        <f t="shared" si="1"/>
        <v>42.095700000000001</v>
      </c>
      <c r="J16" s="3">
        <f t="shared" si="2"/>
        <v>29.270399999999999</v>
      </c>
      <c r="K16" s="3">
        <f t="shared" si="3"/>
        <v>12.825300000000002</v>
      </c>
    </row>
    <row r="17" spans="1:11">
      <c r="A17" s="1">
        <v>1901</v>
      </c>
      <c r="B17" s="21">
        <v>41.8812</v>
      </c>
      <c r="C17" s="21">
        <v>29.220800000000001</v>
      </c>
      <c r="F17">
        <v>0</v>
      </c>
      <c r="H17" s="1">
        <f t="shared" si="0"/>
        <v>1901</v>
      </c>
      <c r="I17" s="3">
        <f t="shared" si="1"/>
        <v>41.8812</v>
      </c>
      <c r="J17" s="3">
        <f t="shared" si="2"/>
        <v>29.220800000000001</v>
      </c>
      <c r="K17" s="3">
        <f t="shared" si="3"/>
        <v>12.660399999999999</v>
      </c>
    </row>
    <row r="18" spans="1:11">
      <c r="A18" s="1">
        <v>1902</v>
      </c>
      <c r="B18" s="21">
        <v>41.8</v>
      </c>
      <c r="C18" s="21">
        <v>29.2</v>
      </c>
      <c r="F18">
        <v>0</v>
      </c>
      <c r="H18" s="1">
        <f t="shared" si="0"/>
        <v>1902</v>
      </c>
      <c r="I18" s="3">
        <f t="shared" si="1"/>
        <v>41.8</v>
      </c>
      <c r="J18" s="3">
        <f t="shared" si="2"/>
        <v>29.2</v>
      </c>
      <c r="K18" s="3">
        <f t="shared" si="3"/>
        <v>12.599999999999998</v>
      </c>
    </row>
    <row r="19" spans="1:11">
      <c r="A19" s="1">
        <v>1903</v>
      </c>
      <c r="B19" s="21">
        <v>41.948799999999999</v>
      </c>
      <c r="C19" s="21">
        <v>29.2728</v>
      </c>
      <c r="F19">
        <v>0</v>
      </c>
      <c r="H19" s="1">
        <f t="shared" si="0"/>
        <v>1903</v>
      </c>
      <c r="I19" s="3">
        <f t="shared" si="1"/>
        <v>41.948799999999999</v>
      </c>
      <c r="J19" s="3">
        <f t="shared" si="2"/>
        <v>29.2728</v>
      </c>
      <c r="K19" s="3">
        <f t="shared" si="3"/>
        <v>12.675999999999998</v>
      </c>
    </row>
    <row r="20" spans="1:11">
      <c r="A20" s="1">
        <v>1904</v>
      </c>
      <c r="B20" s="21">
        <v>42.318399999999997</v>
      </c>
      <c r="C20" s="21">
        <v>29.446400000000001</v>
      </c>
      <c r="F20">
        <v>0</v>
      </c>
      <c r="H20" s="1">
        <f t="shared" si="0"/>
        <v>1904</v>
      </c>
      <c r="I20" s="3">
        <f t="shared" si="1"/>
        <v>42.318399999999997</v>
      </c>
      <c r="J20" s="3">
        <f t="shared" si="2"/>
        <v>29.446400000000001</v>
      </c>
      <c r="K20" s="3">
        <f t="shared" si="3"/>
        <v>12.871999999999996</v>
      </c>
    </row>
    <row r="21" spans="1:11">
      <c r="A21" s="1">
        <v>1905</v>
      </c>
      <c r="B21" s="21">
        <v>42.793599999999998</v>
      </c>
      <c r="C21" s="21">
        <v>29.653600000000001</v>
      </c>
      <c r="F21">
        <v>0</v>
      </c>
      <c r="H21" s="1">
        <f t="shared" si="0"/>
        <v>1905</v>
      </c>
      <c r="I21" s="3">
        <f t="shared" si="1"/>
        <v>42.793599999999998</v>
      </c>
      <c r="J21" s="3">
        <f t="shared" si="2"/>
        <v>29.653600000000001</v>
      </c>
      <c r="K21" s="3">
        <f t="shared" si="3"/>
        <v>13.139999999999997</v>
      </c>
    </row>
    <row r="22" spans="1:11">
      <c r="A22" s="1">
        <v>1906</v>
      </c>
      <c r="B22" s="21">
        <v>43.2592</v>
      </c>
      <c r="C22" s="21">
        <v>29.827200000000001</v>
      </c>
      <c r="F22">
        <v>0</v>
      </c>
      <c r="H22" s="1">
        <f t="shared" si="0"/>
        <v>1906</v>
      </c>
      <c r="I22" s="3">
        <f t="shared" si="1"/>
        <v>43.2592</v>
      </c>
      <c r="J22" s="3">
        <f t="shared" si="2"/>
        <v>29.827200000000001</v>
      </c>
      <c r="K22" s="3">
        <f t="shared" si="3"/>
        <v>13.431999999999999</v>
      </c>
    </row>
    <row r="23" spans="1:11">
      <c r="A23" s="1">
        <v>1907</v>
      </c>
      <c r="B23" s="21">
        <v>43.6</v>
      </c>
      <c r="C23" s="21">
        <v>29.9</v>
      </c>
      <c r="F23">
        <v>0</v>
      </c>
      <c r="H23" s="1">
        <f t="shared" si="0"/>
        <v>1907</v>
      </c>
      <c r="I23" s="3">
        <f t="shared" si="1"/>
        <v>43.6</v>
      </c>
      <c r="J23" s="3">
        <f t="shared" si="2"/>
        <v>29.9</v>
      </c>
      <c r="K23" s="3">
        <f t="shared" si="3"/>
        <v>13.700000000000003</v>
      </c>
    </row>
    <row r="24" spans="1:11">
      <c r="A24" s="1">
        <v>1908</v>
      </c>
      <c r="B24" s="21">
        <v>43.847200000000001</v>
      </c>
      <c r="C24" s="21">
        <v>29.733599999999999</v>
      </c>
      <c r="F24">
        <v>0</v>
      </c>
      <c r="H24" s="1">
        <f t="shared" si="0"/>
        <v>1908</v>
      </c>
      <c r="I24" s="3">
        <f t="shared" si="1"/>
        <v>43.847200000000001</v>
      </c>
      <c r="J24" s="3">
        <f t="shared" si="2"/>
        <v>29.733599999999999</v>
      </c>
      <c r="K24" s="3">
        <f t="shared" si="3"/>
        <v>14.113600000000002</v>
      </c>
    </row>
    <row r="25" spans="1:11">
      <c r="A25" s="1">
        <v>1909</v>
      </c>
      <c r="B25" s="21">
        <v>44.089599999999997</v>
      </c>
      <c r="C25" s="21">
        <v>29.3368</v>
      </c>
      <c r="F25">
        <v>0</v>
      </c>
      <c r="H25" s="1">
        <f t="shared" si="0"/>
        <v>1909</v>
      </c>
      <c r="I25" s="3">
        <f t="shared" si="1"/>
        <v>44.089599999999997</v>
      </c>
      <c r="J25" s="3">
        <f t="shared" si="2"/>
        <v>29.3368</v>
      </c>
      <c r="K25" s="3">
        <f t="shared" si="3"/>
        <v>14.752799999999997</v>
      </c>
    </row>
    <row r="26" spans="1:11">
      <c r="A26" s="1">
        <v>1910</v>
      </c>
      <c r="B26" s="21">
        <v>44.298400000000001</v>
      </c>
      <c r="C26" s="21">
        <v>28.863199999999999</v>
      </c>
      <c r="F26">
        <v>0</v>
      </c>
      <c r="H26" s="1">
        <f t="shared" si="0"/>
        <v>1910</v>
      </c>
      <c r="I26" s="3">
        <f t="shared" si="1"/>
        <v>44.298400000000001</v>
      </c>
      <c r="J26" s="3">
        <f t="shared" si="2"/>
        <v>28.863199999999999</v>
      </c>
      <c r="K26" s="3">
        <f t="shared" si="3"/>
        <v>15.435200000000002</v>
      </c>
    </row>
    <row r="27" spans="1:11">
      <c r="A27" s="1">
        <v>1911</v>
      </c>
      <c r="B27" s="21">
        <v>44.444800000000001</v>
      </c>
      <c r="C27" s="21">
        <v>28.4664</v>
      </c>
      <c r="F27">
        <v>0</v>
      </c>
      <c r="H27" s="1">
        <f t="shared" si="0"/>
        <v>1911</v>
      </c>
      <c r="I27" s="3">
        <f t="shared" si="1"/>
        <v>44.444800000000001</v>
      </c>
      <c r="J27" s="3">
        <f t="shared" si="2"/>
        <v>28.4664</v>
      </c>
      <c r="K27" s="3">
        <f t="shared" si="3"/>
        <v>15.978400000000001</v>
      </c>
    </row>
    <row r="28" spans="1:11">
      <c r="A28" s="1">
        <v>1912</v>
      </c>
      <c r="B28" s="21">
        <v>44.5</v>
      </c>
      <c r="C28" s="21">
        <v>28.3</v>
      </c>
      <c r="F28">
        <v>0</v>
      </c>
      <c r="H28" s="1">
        <f t="shared" si="0"/>
        <v>1912</v>
      </c>
      <c r="I28" s="3">
        <f t="shared" si="1"/>
        <v>44.5</v>
      </c>
      <c r="J28" s="3">
        <f t="shared" si="2"/>
        <v>28.3</v>
      </c>
      <c r="K28" s="3">
        <f t="shared" si="3"/>
        <v>16.2</v>
      </c>
    </row>
    <row r="29" spans="1:11">
      <c r="A29" s="1">
        <v>1913</v>
      </c>
      <c r="B29" s="21">
        <v>44.247900000000001</v>
      </c>
      <c r="C29" s="21">
        <v>28.445599999999999</v>
      </c>
      <c r="F29">
        <v>0</v>
      </c>
      <c r="H29" s="1">
        <f t="shared" si="0"/>
        <v>1913</v>
      </c>
      <c r="I29" s="3">
        <f t="shared" si="1"/>
        <v>44.247900000000001</v>
      </c>
      <c r="J29" s="3">
        <f t="shared" si="2"/>
        <v>28.445599999999999</v>
      </c>
      <c r="K29" s="3">
        <f t="shared" si="3"/>
        <v>15.802300000000002</v>
      </c>
    </row>
    <row r="30" spans="1:11">
      <c r="A30" s="1">
        <v>1914</v>
      </c>
      <c r="B30" s="21">
        <v>43.619599999999998</v>
      </c>
      <c r="C30" s="21">
        <v>28.7928</v>
      </c>
      <c r="F30">
        <v>0</v>
      </c>
      <c r="H30" s="1">
        <f t="shared" si="0"/>
        <v>1914</v>
      </c>
      <c r="I30" s="3">
        <f t="shared" si="1"/>
        <v>43.619599999999998</v>
      </c>
      <c r="J30" s="3">
        <f t="shared" si="2"/>
        <v>28.7928</v>
      </c>
      <c r="K30" s="3">
        <f t="shared" si="3"/>
        <v>14.826799999999999</v>
      </c>
    </row>
    <row r="31" spans="1:11">
      <c r="A31" s="1">
        <v>1915</v>
      </c>
      <c r="B31" s="21">
        <v>42.807400000000001</v>
      </c>
      <c r="C31" s="21">
        <v>29.2072</v>
      </c>
      <c r="F31">
        <v>0</v>
      </c>
      <c r="H31" s="1">
        <f t="shared" si="0"/>
        <v>1915</v>
      </c>
      <c r="I31" s="3">
        <f t="shared" si="1"/>
        <v>42.807400000000001</v>
      </c>
      <c r="J31" s="3">
        <f t="shared" si="2"/>
        <v>29.2072</v>
      </c>
      <c r="K31" s="3">
        <f t="shared" si="3"/>
        <v>13.600200000000001</v>
      </c>
    </row>
    <row r="32" spans="1:11">
      <c r="A32" s="1">
        <v>1916</v>
      </c>
      <c r="B32" s="21">
        <v>42.003500000000003</v>
      </c>
      <c r="C32" s="21">
        <v>29.554400000000001</v>
      </c>
      <c r="F32">
        <v>0</v>
      </c>
      <c r="H32" s="1">
        <f t="shared" si="0"/>
        <v>1916</v>
      </c>
      <c r="I32" s="3">
        <f t="shared" si="1"/>
        <v>42.003500000000003</v>
      </c>
      <c r="J32" s="3">
        <f t="shared" si="2"/>
        <v>29.554400000000001</v>
      </c>
      <c r="K32" s="3">
        <f t="shared" si="3"/>
        <v>12.449100000000001</v>
      </c>
    </row>
    <row r="33" spans="1:11">
      <c r="A33" s="1">
        <v>1917</v>
      </c>
      <c r="B33" s="21">
        <v>41.4</v>
      </c>
      <c r="C33" s="21">
        <v>29.7</v>
      </c>
      <c r="F33">
        <v>0</v>
      </c>
      <c r="H33" s="1">
        <f t="shared" si="0"/>
        <v>1917</v>
      </c>
      <c r="I33" s="3">
        <f t="shared" si="1"/>
        <v>41.4</v>
      </c>
      <c r="J33" s="3">
        <f t="shared" si="2"/>
        <v>29.7</v>
      </c>
      <c r="K33" s="3">
        <f t="shared" si="3"/>
        <v>11.7</v>
      </c>
    </row>
    <row r="34" spans="1:11">
      <c r="A34" s="1">
        <v>1918</v>
      </c>
      <c r="B34" s="21">
        <v>40.942100000000003</v>
      </c>
      <c r="C34" s="21">
        <v>29.233699999999999</v>
      </c>
      <c r="F34">
        <v>0</v>
      </c>
      <c r="H34" s="1">
        <f t="shared" si="0"/>
        <v>1918</v>
      </c>
      <c r="I34" s="3">
        <f t="shared" si="1"/>
        <v>40.942100000000003</v>
      </c>
      <c r="J34" s="3">
        <f t="shared" si="2"/>
        <v>29.233699999999999</v>
      </c>
      <c r="K34" s="3">
        <f t="shared" si="3"/>
        <v>11.708400000000005</v>
      </c>
    </row>
    <row r="35" spans="1:11">
      <c r="A35" s="1">
        <v>1919</v>
      </c>
      <c r="B35" s="21">
        <v>40.485399999999998</v>
      </c>
      <c r="C35" s="21">
        <v>28.0931</v>
      </c>
      <c r="F35">
        <v>0</v>
      </c>
      <c r="H35" s="1">
        <f t="shared" si="0"/>
        <v>1919</v>
      </c>
      <c r="I35" s="3">
        <f t="shared" si="1"/>
        <v>40.485399999999998</v>
      </c>
      <c r="J35" s="3">
        <f t="shared" si="2"/>
        <v>28.0931</v>
      </c>
      <c r="K35" s="3">
        <f t="shared" si="3"/>
        <v>12.392299999999999</v>
      </c>
    </row>
    <row r="36" spans="1:11">
      <c r="A36" s="1">
        <v>1920</v>
      </c>
      <c r="B36" s="21">
        <v>40.087600000000002</v>
      </c>
      <c r="C36" s="21">
        <v>26.665700000000001</v>
      </c>
      <c r="F36">
        <v>0</v>
      </c>
      <c r="H36" s="1">
        <f t="shared" si="0"/>
        <v>1920</v>
      </c>
      <c r="I36" s="3">
        <f t="shared" si="1"/>
        <v>40.087600000000002</v>
      </c>
      <c r="J36" s="3">
        <f t="shared" si="2"/>
        <v>26.665700000000001</v>
      </c>
      <c r="K36" s="3">
        <f t="shared" si="3"/>
        <v>13.421900000000001</v>
      </c>
    </row>
    <row r="37" spans="1:11">
      <c r="A37" s="1">
        <v>1921</v>
      </c>
      <c r="B37" s="21">
        <v>39.8065</v>
      </c>
      <c r="C37" s="21">
        <v>25.338799999999999</v>
      </c>
      <c r="F37">
        <v>0</v>
      </c>
      <c r="H37" s="1">
        <f t="shared" si="0"/>
        <v>1921</v>
      </c>
      <c r="I37" s="3">
        <f t="shared" si="1"/>
        <v>39.8065</v>
      </c>
      <c r="J37" s="3">
        <f t="shared" si="2"/>
        <v>25.338799999999999</v>
      </c>
      <c r="K37" s="3">
        <f t="shared" si="3"/>
        <v>14.467700000000001</v>
      </c>
    </row>
    <row r="38" spans="1:11">
      <c r="A38" s="1">
        <v>1922</v>
      </c>
      <c r="B38" s="21">
        <v>39.700000000000003</v>
      </c>
      <c r="C38" s="21">
        <v>24.5</v>
      </c>
      <c r="F38">
        <v>0</v>
      </c>
      <c r="H38" s="1">
        <f t="shared" si="0"/>
        <v>1922</v>
      </c>
      <c r="I38" s="3">
        <f t="shared" si="1"/>
        <v>39.700000000000003</v>
      </c>
      <c r="J38" s="3">
        <f t="shared" si="2"/>
        <v>24.5</v>
      </c>
      <c r="K38" s="3">
        <f t="shared" si="3"/>
        <v>15.200000000000003</v>
      </c>
    </row>
    <row r="39" spans="1:11">
      <c r="A39" s="1">
        <v>1923</v>
      </c>
      <c r="B39" s="21">
        <v>39.8872</v>
      </c>
      <c r="C39" s="21">
        <v>24.1008</v>
      </c>
      <c r="F39">
        <v>0</v>
      </c>
      <c r="H39" s="1">
        <f t="shared" si="0"/>
        <v>1923</v>
      </c>
      <c r="I39" s="3">
        <f t="shared" si="1"/>
        <v>39.8872</v>
      </c>
      <c r="J39" s="3">
        <f t="shared" si="2"/>
        <v>24.1008</v>
      </c>
      <c r="K39" s="3">
        <f t="shared" si="3"/>
        <v>15.7864</v>
      </c>
    </row>
    <row r="40" spans="1:11">
      <c r="A40" s="1">
        <v>1924</v>
      </c>
      <c r="B40" s="21">
        <v>40.333599999999997</v>
      </c>
      <c r="C40" s="21">
        <v>23.801300000000001</v>
      </c>
      <c r="F40">
        <v>0</v>
      </c>
      <c r="H40" s="1">
        <f t="shared" si="0"/>
        <v>1924</v>
      </c>
      <c r="I40" s="3">
        <f t="shared" si="1"/>
        <v>40.333599999999997</v>
      </c>
      <c r="J40" s="3">
        <f t="shared" si="2"/>
        <v>23.801300000000001</v>
      </c>
      <c r="K40" s="3">
        <f t="shared" si="3"/>
        <v>16.532299999999996</v>
      </c>
    </row>
    <row r="41" spans="1:11">
      <c r="A41" s="1">
        <v>1925</v>
      </c>
      <c r="B41" s="21">
        <v>40.866399999999999</v>
      </c>
      <c r="C41" s="21">
        <v>23.551300000000001</v>
      </c>
      <c r="F41">
        <v>0</v>
      </c>
      <c r="H41" s="1">
        <f t="shared" si="0"/>
        <v>1925</v>
      </c>
      <c r="I41" s="3">
        <f t="shared" si="1"/>
        <v>40.866399999999999</v>
      </c>
      <c r="J41" s="3">
        <f t="shared" si="2"/>
        <v>23.551300000000001</v>
      </c>
      <c r="K41" s="3">
        <f t="shared" si="3"/>
        <v>17.315099999999997</v>
      </c>
    </row>
    <row r="42" spans="1:11">
      <c r="A42" s="1">
        <v>1926</v>
      </c>
      <c r="B42" s="21">
        <v>41.312800000000003</v>
      </c>
      <c r="C42" s="21">
        <v>23.300899999999999</v>
      </c>
      <c r="F42">
        <v>0</v>
      </c>
      <c r="H42" s="1">
        <f t="shared" si="0"/>
        <v>1926</v>
      </c>
      <c r="I42" s="3">
        <f t="shared" si="1"/>
        <v>41.312800000000003</v>
      </c>
      <c r="J42" s="3">
        <f t="shared" si="2"/>
        <v>23.300899999999999</v>
      </c>
      <c r="K42" s="3">
        <f t="shared" si="3"/>
        <v>18.011900000000004</v>
      </c>
    </row>
    <row r="43" spans="1:11">
      <c r="A43" s="1">
        <v>1927</v>
      </c>
      <c r="B43" s="21">
        <v>41.5</v>
      </c>
      <c r="C43" s="21">
        <v>23</v>
      </c>
      <c r="F43">
        <v>0</v>
      </c>
      <c r="H43" s="1">
        <f t="shared" si="0"/>
        <v>1927</v>
      </c>
      <c r="I43" s="3">
        <f t="shared" si="1"/>
        <v>41.5</v>
      </c>
      <c r="J43" s="3">
        <f t="shared" si="2"/>
        <v>23</v>
      </c>
      <c r="K43" s="3">
        <f t="shared" si="3"/>
        <v>18.5</v>
      </c>
    </row>
    <row r="44" spans="1:11">
      <c r="A44" s="1">
        <v>1928</v>
      </c>
      <c r="B44" s="21">
        <v>41.229599999999998</v>
      </c>
      <c r="C44" s="21">
        <v>22.6021</v>
      </c>
      <c r="F44">
        <v>0</v>
      </c>
      <c r="H44" s="1">
        <f t="shared" si="0"/>
        <v>1928</v>
      </c>
      <c r="I44" s="3">
        <f t="shared" si="1"/>
        <v>41.229599999999998</v>
      </c>
      <c r="J44" s="3">
        <f t="shared" si="2"/>
        <v>22.6021</v>
      </c>
      <c r="K44" s="3">
        <f t="shared" si="3"/>
        <v>18.627499999999998</v>
      </c>
    </row>
    <row r="45" spans="1:11">
      <c r="A45" s="1">
        <v>1929</v>
      </c>
      <c r="B45" s="21">
        <v>40.584800000000001</v>
      </c>
      <c r="C45" s="21">
        <v>22.137799999999999</v>
      </c>
      <c r="F45">
        <v>0</v>
      </c>
      <c r="H45" s="1">
        <f t="shared" si="0"/>
        <v>1929</v>
      </c>
      <c r="I45" s="3">
        <f t="shared" si="1"/>
        <v>40.584800000000001</v>
      </c>
      <c r="J45" s="3">
        <f t="shared" si="2"/>
        <v>22.137799999999999</v>
      </c>
      <c r="K45" s="3">
        <f t="shared" si="3"/>
        <v>18.447000000000003</v>
      </c>
    </row>
    <row r="46" spans="1:11">
      <c r="A46" s="1">
        <v>1930</v>
      </c>
      <c r="B46" s="21">
        <v>39.815199999999997</v>
      </c>
      <c r="C46" s="21">
        <v>21.6724</v>
      </c>
      <c r="F46">
        <v>0</v>
      </c>
      <c r="H46" s="1">
        <f t="shared" si="0"/>
        <v>1930</v>
      </c>
      <c r="I46" s="3">
        <f t="shared" si="1"/>
        <v>39.815199999999997</v>
      </c>
      <c r="J46" s="3">
        <f t="shared" si="2"/>
        <v>21.6724</v>
      </c>
      <c r="K46" s="3">
        <f t="shared" si="3"/>
        <v>18.142799999999998</v>
      </c>
    </row>
    <row r="47" spans="1:11">
      <c r="A47" s="1">
        <v>1931</v>
      </c>
      <c r="B47" s="21">
        <v>39.170400000000001</v>
      </c>
      <c r="C47" s="21">
        <v>21.2713</v>
      </c>
      <c r="F47">
        <v>0</v>
      </c>
      <c r="H47" s="1">
        <f t="shared" si="0"/>
        <v>1931</v>
      </c>
      <c r="I47" s="3">
        <f t="shared" si="1"/>
        <v>39.170400000000001</v>
      </c>
      <c r="J47" s="3">
        <f t="shared" si="2"/>
        <v>21.2713</v>
      </c>
      <c r="K47" s="3">
        <f t="shared" si="3"/>
        <v>17.899100000000001</v>
      </c>
    </row>
    <row r="48" spans="1:11">
      <c r="A48" s="1">
        <v>1932</v>
      </c>
      <c r="B48" s="21">
        <v>38.9</v>
      </c>
      <c r="C48" s="21">
        <v>21</v>
      </c>
      <c r="F48">
        <v>0</v>
      </c>
      <c r="H48" s="1">
        <f t="shared" si="0"/>
        <v>1932</v>
      </c>
      <c r="I48" s="3">
        <f t="shared" si="1"/>
        <v>38.9</v>
      </c>
      <c r="J48" s="3">
        <f t="shared" si="2"/>
        <v>21</v>
      </c>
      <c r="K48" s="3">
        <f t="shared" si="3"/>
        <v>17.899999999999999</v>
      </c>
    </row>
    <row r="49" spans="1:11">
      <c r="A49" s="1">
        <v>1933</v>
      </c>
      <c r="B49" s="21">
        <v>38.935000000000002</v>
      </c>
      <c r="C49" s="21">
        <v>20.8443</v>
      </c>
      <c r="F49">
        <v>0</v>
      </c>
      <c r="H49" s="1">
        <f t="shared" si="0"/>
        <v>1933</v>
      </c>
      <c r="I49" s="3">
        <f t="shared" si="1"/>
        <v>38.935000000000002</v>
      </c>
      <c r="J49" s="3">
        <f t="shared" si="2"/>
        <v>20.8443</v>
      </c>
      <c r="K49" s="3">
        <f t="shared" si="3"/>
        <v>18.090700000000002</v>
      </c>
    </row>
    <row r="50" spans="1:11">
      <c r="A50" s="1">
        <v>1934</v>
      </c>
      <c r="B50" s="21">
        <v>39.0289</v>
      </c>
      <c r="C50" s="21">
        <v>20.730399999999999</v>
      </c>
      <c r="F50">
        <v>0</v>
      </c>
      <c r="H50" s="1">
        <f t="shared" si="0"/>
        <v>1934</v>
      </c>
      <c r="I50" s="3">
        <f t="shared" si="1"/>
        <v>39.0289</v>
      </c>
      <c r="J50" s="3">
        <f t="shared" si="2"/>
        <v>20.730399999999999</v>
      </c>
      <c r="K50" s="3">
        <f t="shared" si="3"/>
        <v>18.298500000000001</v>
      </c>
    </row>
    <row r="51" spans="1:11">
      <c r="A51" s="1">
        <v>1935</v>
      </c>
      <c r="B51" s="21">
        <v>39.165399999999998</v>
      </c>
      <c r="C51" s="21">
        <v>20.634399999999999</v>
      </c>
      <c r="F51">
        <v>0</v>
      </c>
      <c r="H51" s="1">
        <f t="shared" si="0"/>
        <v>1935</v>
      </c>
      <c r="I51" s="3">
        <f t="shared" si="1"/>
        <v>39.165399999999998</v>
      </c>
      <c r="J51" s="3">
        <f t="shared" si="2"/>
        <v>20.634399999999999</v>
      </c>
      <c r="K51" s="3">
        <f t="shared" si="3"/>
        <v>18.530999999999999</v>
      </c>
    </row>
    <row r="52" spans="1:11">
      <c r="A52" s="1">
        <v>1936</v>
      </c>
      <c r="B52" s="21">
        <v>39.3279</v>
      </c>
      <c r="C52" s="21">
        <v>20.5322</v>
      </c>
      <c r="F52">
        <v>0</v>
      </c>
      <c r="H52" s="1">
        <f t="shared" si="0"/>
        <v>1936</v>
      </c>
      <c r="I52" s="3">
        <f t="shared" si="1"/>
        <v>39.3279</v>
      </c>
      <c r="J52" s="3">
        <f t="shared" si="2"/>
        <v>20.5322</v>
      </c>
      <c r="K52" s="3">
        <f t="shared" si="3"/>
        <v>18.7957</v>
      </c>
    </row>
    <row r="53" spans="1:11">
      <c r="A53" s="1">
        <v>1937</v>
      </c>
      <c r="B53" s="21">
        <v>39.5</v>
      </c>
      <c r="C53" s="21">
        <v>20.399999999999999</v>
      </c>
      <c r="F53">
        <v>0</v>
      </c>
      <c r="H53" s="1">
        <f t="shared" si="0"/>
        <v>1937</v>
      </c>
      <c r="I53" s="3">
        <f t="shared" si="1"/>
        <v>39.5</v>
      </c>
      <c r="J53" s="3">
        <f t="shared" si="2"/>
        <v>20.399999999999999</v>
      </c>
      <c r="K53" s="3">
        <f t="shared" si="3"/>
        <v>19.100000000000001</v>
      </c>
    </row>
    <row r="54" spans="1:11">
      <c r="A54" s="1">
        <v>1938</v>
      </c>
      <c r="B54" s="21">
        <v>39.703200000000002</v>
      </c>
      <c r="C54" s="21">
        <v>20.238600000000002</v>
      </c>
      <c r="F54">
        <v>0</v>
      </c>
      <c r="H54" s="1">
        <f t="shared" si="0"/>
        <v>1938</v>
      </c>
      <c r="I54" s="3">
        <f t="shared" si="1"/>
        <v>39.703200000000002</v>
      </c>
      <c r="J54" s="3">
        <f t="shared" si="2"/>
        <v>20.238600000000002</v>
      </c>
      <c r="K54" s="3">
        <f t="shared" si="3"/>
        <v>19.464600000000001</v>
      </c>
    </row>
    <row r="55" spans="1:11">
      <c r="A55" s="1">
        <v>1939</v>
      </c>
      <c r="B55" s="21">
        <v>39.963900000000002</v>
      </c>
      <c r="C55" s="21">
        <v>20.058199999999999</v>
      </c>
      <c r="F55">
        <v>0</v>
      </c>
      <c r="H55" s="1">
        <f t="shared" si="0"/>
        <v>1939</v>
      </c>
      <c r="I55" s="3">
        <f t="shared" si="1"/>
        <v>39.963900000000002</v>
      </c>
      <c r="J55" s="3">
        <f t="shared" si="2"/>
        <v>20.058199999999999</v>
      </c>
      <c r="K55" s="3">
        <f t="shared" si="3"/>
        <v>19.905700000000003</v>
      </c>
    </row>
    <row r="56" spans="1:11">
      <c r="A56" s="1">
        <v>1940</v>
      </c>
      <c r="B56" s="21">
        <v>40.273000000000003</v>
      </c>
      <c r="C56" s="21">
        <v>19.848400000000002</v>
      </c>
      <c r="F56">
        <v>0</v>
      </c>
      <c r="H56" s="1">
        <f t="shared" si="0"/>
        <v>1940</v>
      </c>
      <c r="I56" s="3">
        <f t="shared" si="1"/>
        <v>40.273000000000003</v>
      </c>
      <c r="J56" s="3">
        <f t="shared" si="2"/>
        <v>19.848400000000002</v>
      </c>
      <c r="K56" s="3">
        <f t="shared" si="3"/>
        <v>20.424600000000002</v>
      </c>
    </row>
    <row r="57" spans="1:11">
      <c r="A57" s="1">
        <v>1941</v>
      </c>
      <c r="B57" s="21">
        <v>40.621400000000001</v>
      </c>
      <c r="C57" s="21">
        <v>19.5991</v>
      </c>
      <c r="F57">
        <v>0</v>
      </c>
      <c r="H57" s="1">
        <f t="shared" si="0"/>
        <v>1941</v>
      </c>
      <c r="I57" s="3">
        <f t="shared" si="1"/>
        <v>40.621400000000001</v>
      </c>
      <c r="J57" s="3">
        <f t="shared" si="2"/>
        <v>19.5991</v>
      </c>
      <c r="K57" s="3">
        <f t="shared" si="3"/>
        <v>21.022300000000001</v>
      </c>
    </row>
    <row r="58" spans="1:11">
      <c r="A58" s="1">
        <v>1942</v>
      </c>
      <c r="B58" s="21">
        <v>41</v>
      </c>
      <c r="C58" s="21">
        <v>19.3</v>
      </c>
      <c r="F58">
        <v>0</v>
      </c>
      <c r="H58" s="1">
        <f t="shared" si="0"/>
        <v>1942</v>
      </c>
      <c r="I58" s="3">
        <f t="shared" si="1"/>
        <v>41</v>
      </c>
      <c r="J58" s="3">
        <f t="shared" si="2"/>
        <v>19.3</v>
      </c>
      <c r="K58" s="3">
        <f t="shared" si="3"/>
        <v>21.7</v>
      </c>
    </row>
    <row r="59" spans="1:11">
      <c r="A59" s="1">
        <v>1943</v>
      </c>
      <c r="B59" s="21">
        <v>41.509599999999999</v>
      </c>
      <c r="C59" s="21">
        <v>18.8675</v>
      </c>
      <c r="F59">
        <v>0</v>
      </c>
      <c r="H59" s="1">
        <f t="shared" si="0"/>
        <v>1943</v>
      </c>
      <c r="I59" s="3">
        <f t="shared" si="1"/>
        <v>41.509599999999999</v>
      </c>
      <c r="J59" s="3">
        <f t="shared" si="2"/>
        <v>18.8675</v>
      </c>
      <c r="K59" s="3">
        <f t="shared" si="3"/>
        <v>22.642099999999999</v>
      </c>
    </row>
    <row r="60" spans="1:11">
      <c r="A60" s="1">
        <v>1944</v>
      </c>
      <c r="B60" s="21">
        <v>42.171999999999997</v>
      </c>
      <c r="C60" s="21">
        <v>18.267299999999999</v>
      </c>
      <c r="F60">
        <v>0</v>
      </c>
      <c r="H60" s="1">
        <f t="shared" si="0"/>
        <v>1944</v>
      </c>
      <c r="I60" s="3">
        <f t="shared" si="1"/>
        <v>42.171999999999997</v>
      </c>
      <c r="J60" s="3">
        <f t="shared" si="2"/>
        <v>18.267299999999999</v>
      </c>
      <c r="K60" s="3">
        <f t="shared" si="3"/>
        <v>23.904699999999998</v>
      </c>
    </row>
    <row r="61" spans="1:11">
      <c r="A61" s="1">
        <v>1945</v>
      </c>
      <c r="B61" s="21">
        <v>42.8596</v>
      </c>
      <c r="C61" s="21">
        <v>17.563400000000001</v>
      </c>
      <c r="F61">
        <v>0</v>
      </c>
      <c r="H61" s="1">
        <f t="shared" si="0"/>
        <v>1945</v>
      </c>
      <c r="I61" s="3">
        <f t="shared" si="1"/>
        <v>42.8596</v>
      </c>
      <c r="J61" s="3">
        <f t="shared" si="2"/>
        <v>17.563400000000001</v>
      </c>
      <c r="K61" s="3">
        <f t="shared" si="3"/>
        <v>25.296199999999999</v>
      </c>
    </row>
    <row r="62" spans="1:11">
      <c r="A62" s="1">
        <v>1946</v>
      </c>
      <c r="B62" s="21">
        <v>43.444800000000001</v>
      </c>
      <c r="C62" s="21">
        <v>16.819700000000001</v>
      </c>
      <c r="F62">
        <v>0</v>
      </c>
      <c r="H62" s="1">
        <f t="shared" si="0"/>
        <v>1946</v>
      </c>
      <c r="I62" s="3">
        <f t="shared" si="1"/>
        <v>43.444800000000001</v>
      </c>
      <c r="J62" s="3">
        <f t="shared" si="2"/>
        <v>16.819700000000001</v>
      </c>
      <c r="K62" s="3">
        <f t="shared" si="3"/>
        <v>26.6251</v>
      </c>
    </row>
    <row r="63" spans="1:11">
      <c r="A63" s="1">
        <v>1947</v>
      </c>
      <c r="B63" s="21">
        <v>43.8</v>
      </c>
      <c r="C63" s="21">
        <v>16.100000000000001</v>
      </c>
      <c r="F63">
        <v>0</v>
      </c>
      <c r="H63" s="1">
        <f t="shared" si="0"/>
        <v>1947</v>
      </c>
      <c r="I63" s="3">
        <f t="shared" si="1"/>
        <v>43.8</v>
      </c>
      <c r="J63" s="3">
        <f t="shared" si="2"/>
        <v>16.100000000000001</v>
      </c>
      <c r="K63" s="3">
        <f t="shared" si="3"/>
        <v>27.699999999999996</v>
      </c>
    </row>
    <row r="64" spans="1:11">
      <c r="A64" s="1">
        <v>1948</v>
      </c>
      <c r="B64" s="21">
        <v>43.983400000000003</v>
      </c>
      <c r="C64" s="21">
        <v>15.3474</v>
      </c>
      <c r="F64">
        <v>0</v>
      </c>
      <c r="H64" s="1">
        <f t="shared" si="0"/>
        <v>1948</v>
      </c>
      <c r="I64" s="3">
        <f t="shared" si="1"/>
        <v>43.983400000000003</v>
      </c>
      <c r="J64" s="3">
        <f t="shared" si="2"/>
        <v>15.3474</v>
      </c>
      <c r="K64" s="3">
        <f t="shared" si="3"/>
        <v>28.636000000000003</v>
      </c>
    </row>
    <row r="65" spans="1:11">
      <c r="A65" s="1">
        <v>1949</v>
      </c>
      <c r="B65" s="21">
        <v>44.137</v>
      </c>
      <c r="C65" s="21">
        <v>14.517899999999999</v>
      </c>
      <c r="F65">
        <v>0</v>
      </c>
      <c r="H65" s="1">
        <f t="shared" si="0"/>
        <v>1949</v>
      </c>
      <c r="I65" s="3">
        <f t="shared" si="1"/>
        <v>44.137</v>
      </c>
      <c r="J65" s="3">
        <f t="shared" si="2"/>
        <v>14.517899999999999</v>
      </c>
      <c r="K65" s="3">
        <f t="shared" si="3"/>
        <v>29.619100000000003</v>
      </c>
    </row>
    <row r="66" spans="1:11">
      <c r="A66" s="1">
        <v>1950</v>
      </c>
      <c r="B66" s="21">
        <v>44.259</v>
      </c>
      <c r="C66" s="21">
        <v>13.694599999999999</v>
      </c>
      <c r="D66" s="3">
        <v>46.8</v>
      </c>
      <c r="E66" s="3">
        <v>14.3</v>
      </c>
      <c r="F66">
        <v>0</v>
      </c>
      <c r="H66" s="1">
        <f t="shared" si="0"/>
        <v>1950</v>
      </c>
      <c r="I66" s="3">
        <f t="shared" si="1"/>
        <v>44.259</v>
      </c>
      <c r="J66" s="3">
        <f t="shared" si="2"/>
        <v>13.694599999999999</v>
      </c>
      <c r="K66" s="3">
        <f t="shared" si="3"/>
        <v>30.564399999999999</v>
      </c>
    </row>
    <row r="67" spans="1:11">
      <c r="A67" s="1">
        <v>1951</v>
      </c>
      <c r="B67" s="21">
        <v>44.347299999999997</v>
      </c>
      <c r="C67" s="21">
        <v>12.960900000000001</v>
      </c>
      <c r="D67" s="3">
        <v>47.2</v>
      </c>
      <c r="E67" s="3">
        <v>13.8</v>
      </c>
      <c r="F67" s="16">
        <v>2.3264116000000001E-2</v>
      </c>
      <c r="H67" s="1">
        <f t="shared" si="0"/>
        <v>1951</v>
      </c>
      <c r="I67" s="3">
        <f t="shared" si="1"/>
        <v>44.413665543713194</v>
      </c>
      <c r="J67" s="3">
        <f t="shared" si="2"/>
        <v>12.9804209197356</v>
      </c>
      <c r="K67" s="3">
        <f t="shared" si="3"/>
        <v>31.433244623977593</v>
      </c>
    </row>
    <row r="68" spans="1:11">
      <c r="A68" s="1">
        <v>1952</v>
      </c>
      <c r="B68" s="21">
        <v>44.4</v>
      </c>
      <c r="C68" s="21">
        <v>12.4</v>
      </c>
      <c r="D68" s="3">
        <v>47.5</v>
      </c>
      <c r="E68" s="3">
        <v>13.4</v>
      </c>
      <c r="F68" s="16">
        <v>0.14470161200000001</v>
      </c>
      <c r="H68" s="1">
        <f t="shared" ref="H68:H131" si="4">A68</f>
        <v>1952</v>
      </c>
      <c r="I68" s="3">
        <f t="shared" ref="I68:I131" si="5">IF(AND(ISNUMBER(B68),ISNUMBER(D68)),(1-$F68)*B68+$F68*D68,IF(ISNUMBER(D68),D68,IF(ISNUMBER(B68),B68,"")))</f>
        <v>44.848574997200004</v>
      </c>
      <c r="J68" s="3">
        <f t="shared" ref="J68:J131" si="6">IF(AND(ISNUMBER(C68),ISNUMBER(E68)),(1-$F68)*C68+$F68*E68,IF(ISNUMBER(E68),E68,IF(ISNUMBER(C68),C68,"")))</f>
        <v>12.544701612000001</v>
      </c>
      <c r="K68" s="3">
        <f t="shared" ref="K68:K131" si="7">I68-J68</f>
        <v>32.303873385200006</v>
      </c>
    </row>
    <row r="69" spans="1:11">
      <c r="A69" s="1">
        <v>1953</v>
      </c>
      <c r="B69" s="21">
        <v>44.430300000000003</v>
      </c>
      <c r="C69" s="21">
        <v>11.9887</v>
      </c>
      <c r="D69" s="3">
        <v>47.6</v>
      </c>
      <c r="E69" s="3">
        <v>13</v>
      </c>
      <c r="F69" s="16">
        <v>0.36788242999999998</v>
      </c>
      <c r="H69" s="1">
        <f t="shared" si="4"/>
        <v>1953</v>
      </c>
      <c r="I69" s="3">
        <f t="shared" si="5"/>
        <v>45.596376938371002</v>
      </c>
      <c r="J69" s="3">
        <f t="shared" si="6"/>
        <v>12.360739501459001</v>
      </c>
      <c r="K69" s="3">
        <f t="shared" si="7"/>
        <v>33.235637436912</v>
      </c>
    </row>
    <row r="70" spans="1:11">
      <c r="A70" s="1">
        <v>1954</v>
      </c>
      <c r="B70" s="21">
        <v>44.453699999999998</v>
      </c>
      <c r="C70" s="21">
        <v>11.638299999999999</v>
      </c>
      <c r="D70" s="3">
        <v>47.5</v>
      </c>
      <c r="E70" s="3">
        <v>12.6</v>
      </c>
      <c r="F70" s="16">
        <v>0.63211757000000002</v>
      </c>
      <c r="H70" s="1">
        <f t="shared" si="4"/>
        <v>1954</v>
      </c>
      <c r="I70" s="3">
        <f t="shared" si="5"/>
        <v>46.379319753491004</v>
      </c>
      <c r="J70" s="3">
        <f t="shared" si="6"/>
        <v>12.246207467068999</v>
      </c>
      <c r="K70" s="3">
        <f t="shared" si="7"/>
        <v>34.133112286422005</v>
      </c>
    </row>
    <row r="71" spans="1:11">
      <c r="A71" s="1">
        <v>1955</v>
      </c>
      <c r="B71" s="21">
        <v>44.472000000000001</v>
      </c>
      <c r="C71" s="21">
        <v>11.333500000000001</v>
      </c>
      <c r="D71" s="3">
        <v>47.4</v>
      </c>
      <c r="E71" s="3">
        <v>12.2</v>
      </c>
      <c r="F71" s="16">
        <v>0.85529838800000002</v>
      </c>
      <c r="H71" s="1">
        <f t="shared" si="4"/>
        <v>1955</v>
      </c>
      <c r="I71" s="3">
        <f t="shared" si="5"/>
        <v>46.976313680063996</v>
      </c>
      <c r="J71" s="3">
        <f t="shared" si="6"/>
        <v>12.074616053202</v>
      </c>
      <c r="K71" s="3">
        <f t="shared" si="7"/>
        <v>34.901697626861996</v>
      </c>
    </row>
    <row r="72" spans="1:11">
      <c r="A72" s="1">
        <v>1956</v>
      </c>
      <c r="B72" s="21">
        <v>44.486899999999999</v>
      </c>
      <c r="C72" s="21">
        <v>11.059100000000001</v>
      </c>
      <c r="D72" s="3">
        <v>47.3</v>
      </c>
      <c r="E72" s="3">
        <v>11.8</v>
      </c>
      <c r="F72" s="16">
        <v>0.976735884</v>
      </c>
      <c r="H72" s="1">
        <f t="shared" si="4"/>
        <v>1956</v>
      </c>
      <c r="I72" s="3">
        <f t="shared" si="5"/>
        <v>47.234555715280401</v>
      </c>
      <c r="J72" s="3">
        <f t="shared" si="6"/>
        <v>11.782763616455602</v>
      </c>
      <c r="K72" s="3">
        <f t="shared" si="7"/>
        <v>35.451792098824797</v>
      </c>
    </row>
    <row r="73" spans="1:11">
      <c r="A73" s="1">
        <v>1957</v>
      </c>
      <c r="B73" s="21">
        <v>44.5</v>
      </c>
      <c r="C73" s="21">
        <v>10.8</v>
      </c>
      <c r="D73" s="3">
        <v>47.1</v>
      </c>
      <c r="E73" s="3">
        <v>11.4</v>
      </c>
      <c r="F73">
        <v>1</v>
      </c>
      <c r="H73" s="1">
        <f t="shared" si="4"/>
        <v>1957</v>
      </c>
      <c r="I73" s="3">
        <f t="shared" si="5"/>
        <v>47.1</v>
      </c>
      <c r="J73" s="3">
        <f t="shared" si="6"/>
        <v>11.4</v>
      </c>
      <c r="K73" s="3">
        <f t="shared" si="7"/>
        <v>35.700000000000003</v>
      </c>
    </row>
    <row r="74" spans="1:11">
      <c r="A74" s="1">
        <f>A73+1</f>
        <v>1958</v>
      </c>
      <c r="D74" s="3">
        <v>46.8</v>
      </c>
      <c r="E74" s="3">
        <v>10.9</v>
      </c>
      <c r="F74">
        <v>1</v>
      </c>
      <c r="H74" s="1">
        <f t="shared" si="4"/>
        <v>1958</v>
      </c>
      <c r="I74" s="3">
        <f t="shared" si="5"/>
        <v>46.8</v>
      </c>
      <c r="J74" s="3">
        <f t="shared" si="6"/>
        <v>10.9</v>
      </c>
      <c r="K74" s="3">
        <f t="shared" si="7"/>
        <v>35.9</v>
      </c>
    </row>
    <row r="75" spans="1:11">
      <c r="A75" s="1">
        <f t="shared" ref="A75:A138" si="8">A74+1</f>
        <v>1959</v>
      </c>
      <c r="D75" s="3">
        <v>45.7</v>
      </c>
      <c r="E75" s="3">
        <v>10.5</v>
      </c>
      <c r="F75">
        <v>1</v>
      </c>
      <c r="H75" s="1">
        <f t="shared" si="4"/>
        <v>1959</v>
      </c>
      <c r="I75" s="3">
        <f t="shared" si="5"/>
        <v>45.7</v>
      </c>
      <c r="J75" s="3">
        <f t="shared" si="6"/>
        <v>10.5</v>
      </c>
      <c r="K75" s="3">
        <f t="shared" si="7"/>
        <v>35.200000000000003</v>
      </c>
    </row>
    <row r="76" spans="1:11">
      <c r="A76" s="1">
        <f t="shared" si="8"/>
        <v>1960</v>
      </c>
      <c r="D76" s="3">
        <v>45</v>
      </c>
      <c r="E76" s="3">
        <v>10</v>
      </c>
      <c r="F76">
        <v>1</v>
      </c>
      <c r="H76" s="1">
        <f t="shared" si="4"/>
        <v>1960</v>
      </c>
      <c r="I76" s="3">
        <f t="shared" si="5"/>
        <v>45</v>
      </c>
      <c r="J76" s="3">
        <f t="shared" si="6"/>
        <v>10</v>
      </c>
      <c r="K76" s="3">
        <f t="shared" si="7"/>
        <v>35</v>
      </c>
    </row>
    <row r="77" spans="1:11">
      <c r="A77" s="1">
        <f t="shared" si="8"/>
        <v>1961</v>
      </c>
      <c r="D77" s="3">
        <v>44.1</v>
      </c>
      <c r="E77" s="3">
        <v>9.6</v>
      </c>
      <c r="F77">
        <v>1</v>
      </c>
      <c r="H77" s="1">
        <f t="shared" si="4"/>
        <v>1961</v>
      </c>
      <c r="I77" s="3">
        <f t="shared" si="5"/>
        <v>44.1</v>
      </c>
      <c r="J77" s="3">
        <f t="shared" si="6"/>
        <v>9.6</v>
      </c>
      <c r="K77" s="3">
        <f t="shared" si="7"/>
        <v>34.5</v>
      </c>
    </row>
    <row r="78" spans="1:11">
      <c r="A78" s="1">
        <f t="shared" si="8"/>
        <v>1962</v>
      </c>
      <c r="D78" s="3">
        <v>43.4</v>
      </c>
      <c r="E78" s="3">
        <v>9.3000000000000007</v>
      </c>
      <c r="F78">
        <v>1</v>
      </c>
      <c r="H78" s="1">
        <f t="shared" si="4"/>
        <v>1962</v>
      </c>
      <c r="I78" s="3">
        <f t="shared" si="5"/>
        <v>43.4</v>
      </c>
      <c r="J78" s="3">
        <f t="shared" si="6"/>
        <v>9.3000000000000007</v>
      </c>
      <c r="K78" s="3">
        <f t="shared" si="7"/>
        <v>34.099999999999994</v>
      </c>
    </row>
    <row r="79" spans="1:11">
      <c r="A79" s="1">
        <f t="shared" si="8"/>
        <v>1963</v>
      </c>
      <c r="D79" s="3">
        <v>42.7</v>
      </c>
      <c r="E79" s="3">
        <v>8.8000000000000007</v>
      </c>
      <c r="F79">
        <v>1</v>
      </c>
      <c r="H79" s="1">
        <f t="shared" si="4"/>
        <v>1963</v>
      </c>
      <c r="I79" s="3">
        <f t="shared" si="5"/>
        <v>42.7</v>
      </c>
      <c r="J79" s="3">
        <f t="shared" si="6"/>
        <v>8.8000000000000007</v>
      </c>
      <c r="K79" s="3">
        <f t="shared" si="7"/>
        <v>33.900000000000006</v>
      </c>
    </row>
    <row r="80" spans="1:11">
      <c r="A80" s="1">
        <f t="shared" si="8"/>
        <v>1964</v>
      </c>
      <c r="D80" s="3">
        <v>42</v>
      </c>
      <c r="E80" s="3">
        <v>8.5</v>
      </c>
      <c r="F80">
        <v>1</v>
      </c>
      <c r="H80" s="1">
        <f t="shared" si="4"/>
        <v>1964</v>
      </c>
      <c r="I80" s="3">
        <f t="shared" si="5"/>
        <v>42</v>
      </c>
      <c r="J80" s="3">
        <f t="shared" si="6"/>
        <v>8.5</v>
      </c>
      <c r="K80" s="3">
        <f t="shared" si="7"/>
        <v>33.5</v>
      </c>
    </row>
    <row r="81" spans="1:11">
      <c r="A81" s="1">
        <f t="shared" si="8"/>
        <v>1965</v>
      </c>
      <c r="D81" s="3">
        <v>41.3</v>
      </c>
      <c r="E81" s="3">
        <v>8.1</v>
      </c>
      <c r="F81">
        <v>1</v>
      </c>
      <c r="H81" s="1">
        <f t="shared" si="4"/>
        <v>1965</v>
      </c>
      <c r="I81" s="3">
        <f t="shared" si="5"/>
        <v>41.3</v>
      </c>
      <c r="J81" s="3">
        <f t="shared" si="6"/>
        <v>8.1</v>
      </c>
      <c r="K81" s="3">
        <f t="shared" si="7"/>
        <v>33.199999999999996</v>
      </c>
    </row>
    <row r="82" spans="1:11">
      <c r="A82" s="1">
        <f t="shared" si="8"/>
        <v>1966</v>
      </c>
      <c r="D82" s="3">
        <v>40.5</v>
      </c>
      <c r="E82" s="3">
        <v>7.6</v>
      </c>
      <c r="F82">
        <v>1</v>
      </c>
      <c r="H82" s="1">
        <f t="shared" si="4"/>
        <v>1966</v>
      </c>
      <c r="I82" s="3">
        <f t="shared" si="5"/>
        <v>40.5</v>
      </c>
      <c r="J82" s="3">
        <f t="shared" si="6"/>
        <v>7.6</v>
      </c>
      <c r="K82" s="3">
        <f t="shared" si="7"/>
        <v>32.9</v>
      </c>
    </row>
    <row r="83" spans="1:11">
      <c r="A83" s="1">
        <f t="shared" si="8"/>
        <v>1967</v>
      </c>
      <c r="D83" s="3">
        <v>39.700000000000003</v>
      </c>
      <c r="E83" s="3">
        <v>7.3</v>
      </c>
      <c r="F83">
        <v>1</v>
      </c>
      <c r="H83" s="1">
        <f t="shared" si="4"/>
        <v>1967</v>
      </c>
      <c r="I83" s="3">
        <f t="shared" si="5"/>
        <v>39.700000000000003</v>
      </c>
      <c r="J83" s="3">
        <f t="shared" si="6"/>
        <v>7.3</v>
      </c>
      <c r="K83" s="3">
        <f t="shared" si="7"/>
        <v>32.400000000000006</v>
      </c>
    </row>
    <row r="84" spans="1:11">
      <c r="A84" s="1">
        <f t="shared" si="8"/>
        <v>1968</v>
      </c>
      <c r="D84" s="3">
        <v>39</v>
      </c>
      <c r="E84" s="3">
        <v>7.1</v>
      </c>
      <c r="F84">
        <v>1</v>
      </c>
      <c r="H84" s="1">
        <f t="shared" si="4"/>
        <v>1968</v>
      </c>
      <c r="I84" s="3">
        <f t="shared" si="5"/>
        <v>39</v>
      </c>
      <c r="J84" s="3">
        <f t="shared" si="6"/>
        <v>7.1</v>
      </c>
      <c r="K84" s="3">
        <f t="shared" si="7"/>
        <v>31.9</v>
      </c>
    </row>
    <row r="85" spans="1:11">
      <c r="A85" s="1">
        <f t="shared" si="8"/>
        <v>1969</v>
      </c>
      <c r="D85" s="3">
        <v>38.200000000000003</v>
      </c>
      <c r="E85" s="3">
        <v>7.1</v>
      </c>
      <c r="F85">
        <v>1</v>
      </c>
      <c r="H85" s="1">
        <f t="shared" si="4"/>
        <v>1969</v>
      </c>
      <c r="I85" s="3">
        <f t="shared" si="5"/>
        <v>38.200000000000003</v>
      </c>
      <c r="J85" s="3">
        <f t="shared" si="6"/>
        <v>7.1</v>
      </c>
      <c r="K85" s="3">
        <f t="shared" si="7"/>
        <v>31.1</v>
      </c>
    </row>
    <row r="86" spans="1:11">
      <c r="A86" s="1">
        <f t="shared" si="8"/>
        <v>1970</v>
      </c>
      <c r="D86" s="3">
        <v>37.5</v>
      </c>
      <c r="E86" s="3">
        <v>6.7</v>
      </c>
      <c r="F86">
        <v>1</v>
      </c>
      <c r="H86" s="1">
        <f t="shared" si="4"/>
        <v>1970</v>
      </c>
      <c r="I86" s="3">
        <f t="shared" si="5"/>
        <v>37.5</v>
      </c>
      <c r="J86" s="3">
        <f t="shared" si="6"/>
        <v>6.7</v>
      </c>
      <c r="K86" s="3">
        <f t="shared" si="7"/>
        <v>30.8</v>
      </c>
    </row>
    <row r="87" spans="1:11">
      <c r="A87" s="1">
        <f t="shared" si="8"/>
        <v>1971</v>
      </c>
      <c r="D87" s="3">
        <v>36.700000000000003</v>
      </c>
      <c r="E87" s="3">
        <v>6.5</v>
      </c>
      <c r="F87">
        <v>1</v>
      </c>
      <c r="H87" s="1">
        <f t="shared" si="4"/>
        <v>1971</v>
      </c>
      <c r="I87" s="3">
        <f t="shared" si="5"/>
        <v>36.700000000000003</v>
      </c>
      <c r="J87" s="3">
        <f t="shared" si="6"/>
        <v>6.5</v>
      </c>
      <c r="K87" s="3">
        <f t="shared" si="7"/>
        <v>30.200000000000003</v>
      </c>
    </row>
    <row r="88" spans="1:11">
      <c r="A88" s="1">
        <f t="shared" si="8"/>
        <v>1972</v>
      </c>
      <c r="D88" s="3">
        <v>36.1</v>
      </c>
      <c r="E88" s="3">
        <v>6.3</v>
      </c>
      <c r="F88">
        <v>1</v>
      </c>
      <c r="H88" s="1">
        <f t="shared" si="4"/>
        <v>1972</v>
      </c>
      <c r="I88" s="3">
        <f t="shared" si="5"/>
        <v>36.1</v>
      </c>
      <c r="J88" s="3">
        <f t="shared" si="6"/>
        <v>6.3</v>
      </c>
      <c r="K88" s="3">
        <f t="shared" si="7"/>
        <v>29.8</v>
      </c>
    </row>
    <row r="89" spans="1:11">
      <c r="A89" s="1">
        <f t="shared" si="8"/>
        <v>1973</v>
      </c>
      <c r="D89" s="3">
        <v>35.700000000000003</v>
      </c>
      <c r="E89" s="3">
        <v>6.2</v>
      </c>
      <c r="F89">
        <v>1</v>
      </c>
      <c r="H89" s="1">
        <f t="shared" si="4"/>
        <v>1973</v>
      </c>
      <c r="I89" s="3">
        <f t="shared" si="5"/>
        <v>35.700000000000003</v>
      </c>
      <c r="J89" s="3">
        <f t="shared" si="6"/>
        <v>6.2</v>
      </c>
      <c r="K89" s="3">
        <f t="shared" si="7"/>
        <v>29.500000000000004</v>
      </c>
    </row>
    <row r="90" spans="1:11">
      <c r="A90" s="1">
        <f t="shared" si="8"/>
        <v>1974</v>
      </c>
      <c r="D90" s="3">
        <v>35.299999999999997</v>
      </c>
      <c r="E90" s="3">
        <v>6</v>
      </c>
      <c r="F90">
        <v>1</v>
      </c>
      <c r="H90" s="1">
        <f t="shared" si="4"/>
        <v>1974</v>
      </c>
      <c r="I90" s="3">
        <f t="shared" si="5"/>
        <v>35.299999999999997</v>
      </c>
      <c r="J90" s="3">
        <f t="shared" si="6"/>
        <v>6</v>
      </c>
      <c r="K90" s="3">
        <f t="shared" si="7"/>
        <v>29.299999999999997</v>
      </c>
    </row>
    <row r="91" spans="1:11">
      <c r="A91" s="1">
        <f t="shared" si="8"/>
        <v>1975</v>
      </c>
      <c r="D91" s="3">
        <v>35</v>
      </c>
      <c r="E91" s="3">
        <v>5.9</v>
      </c>
      <c r="F91">
        <v>1</v>
      </c>
      <c r="H91" s="1">
        <f t="shared" si="4"/>
        <v>1975</v>
      </c>
      <c r="I91" s="3">
        <f t="shared" si="5"/>
        <v>35</v>
      </c>
      <c r="J91" s="3">
        <f t="shared" si="6"/>
        <v>5.9</v>
      </c>
      <c r="K91" s="3">
        <f t="shared" si="7"/>
        <v>29.1</v>
      </c>
    </row>
    <row r="92" spans="1:11">
      <c r="A92" s="1">
        <f t="shared" si="8"/>
        <v>1976</v>
      </c>
      <c r="D92" s="3">
        <v>34.700000000000003</v>
      </c>
      <c r="E92" s="3">
        <v>5.7</v>
      </c>
      <c r="F92">
        <v>1</v>
      </c>
      <c r="H92" s="1">
        <f t="shared" si="4"/>
        <v>1976</v>
      </c>
      <c r="I92" s="3">
        <f t="shared" si="5"/>
        <v>34.700000000000003</v>
      </c>
      <c r="J92" s="3">
        <f t="shared" si="6"/>
        <v>5.7</v>
      </c>
      <c r="K92" s="3">
        <f t="shared" si="7"/>
        <v>29.000000000000004</v>
      </c>
    </row>
    <row r="93" spans="1:11">
      <c r="A93" s="1">
        <f t="shared" si="8"/>
        <v>1977</v>
      </c>
      <c r="D93" s="3">
        <v>34.5</v>
      </c>
      <c r="E93" s="3">
        <v>5.5</v>
      </c>
      <c r="F93">
        <v>1</v>
      </c>
      <c r="H93" s="1">
        <f t="shared" si="4"/>
        <v>1977</v>
      </c>
      <c r="I93" s="3">
        <f t="shared" si="5"/>
        <v>34.5</v>
      </c>
      <c r="J93" s="3">
        <f t="shared" si="6"/>
        <v>5.5</v>
      </c>
      <c r="K93" s="3">
        <f t="shared" si="7"/>
        <v>29</v>
      </c>
    </row>
    <row r="94" spans="1:11">
      <c r="A94" s="1">
        <f t="shared" si="8"/>
        <v>1978</v>
      </c>
      <c r="D94" s="3">
        <v>34.1</v>
      </c>
      <c r="E94" s="3">
        <v>5.4</v>
      </c>
      <c r="F94">
        <v>1</v>
      </c>
      <c r="H94" s="1">
        <f t="shared" si="4"/>
        <v>1978</v>
      </c>
      <c r="I94" s="3">
        <f t="shared" si="5"/>
        <v>34.1</v>
      </c>
      <c r="J94" s="3">
        <f t="shared" si="6"/>
        <v>5.4</v>
      </c>
      <c r="K94" s="3">
        <f t="shared" si="7"/>
        <v>28.700000000000003</v>
      </c>
    </row>
    <row r="95" spans="1:11">
      <c r="A95" s="1">
        <f t="shared" si="8"/>
        <v>1979</v>
      </c>
      <c r="D95" s="3">
        <v>33.799999999999997</v>
      </c>
      <c r="E95" s="3">
        <v>5.4</v>
      </c>
      <c r="F95">
        <v>1</v>
      </c>
      <c r="H95" s="1">
        <f t="shared" si="4"/>
        <v>1979</v>
      </c>
      <c r="I95" s="3">
        <f t="shared" si="5"/>
        <v>33.799999999999997</v>
      </c>
      <c r="J95" s="3">
        <f t="shared" si="6"/>
        <v>5.4</v>
      </c>
      <c r="K95" s="3">
        <f t="shared" si="7"/>
        <v>28.4</v>
      </c>
    </row>
    <row r="96" spans="1:11">
      <c r="A96" s="1">
        <f t="shared" si="8"/>
        <v>1980</v>
      </c>
      <c r="D96" s="3">
        <v>33.299999999999997</v>
      </c>
      <c r="E96" s="3">
        <v>5.4</v>
      </c>
      <c r="F96">
        <v>1</v>
      </c>
      <c r="H96" s="1">
        <f t="shared" si="4"/>
        <v>1980</v>
      </c>
      <c r="I96" s="3">
        <f t="shared" si="5"/>
        <v>33.299999999999997</v>
      </c>
      <c r="J96" s="3">
        <f t="shared" si="6"/>
        <v>5.4</v>
      </c>
      <c r="K96" s="3">
        <f t="shared" si="7"/>
        <v>27.9</v>
      </c>
    </row>
    <row r="97" spans="1:11">
      <c r="A97" s="1">
        <f t="shared" si="8"/>
        <v>1981</v>
      </c>
      <c r="D97" s="3">
        <v>32.799999999999997</v>
      </c>
      <c r="E97" s="3">
        <v>5.3</v>
      </c>
      <c r="F97">
        <v>1</v>
      </c>
      <c r="H97" s="1">
        <f t="shared" si="4"/>
        <v>1981</v>
      </c>
      <c r="I97" s="3">
        <f t="shared" si="5"/>
        <v>32.799999999999997</v>
      </c>
      <c r="J97" s="3">
        <f t="shared" si="6"/>
        <v>5.3</v>
      </c>
      <c r="K97" s="3">
        <f t="shared" si="7"/>
        <v>27.499999999999996</v>
      </c>
    </row>
    <row r="98" spans="1:11">
      <c r="A98" s="1">
        <f t="shared" si="8"/>
        <v>1982</v>
      </c>
      <c r="D98" s="3">
        <v>32.299999999999997</v>
      </c>
      <c r="E98" s="3">
        <v>5.2</v>
      </c>
      <c r="F98">
        <v>1</v>
      </c>
      <c r="H98" s="1">
        <f t="shared" si="4"/>
        <v>1982</v>
      </c>
      <c r="I98" s="3">
        <f t="shared" si="5"/>
        <v>32.299999999999997</v>
      </c>
      <c r="J98" s="3">
        <f t="shared" si="6"/>
        <v>5.2</v>
      </c>
      <c r="K98" s="3">
        <f t="shared" si="7"/>
        <v>27.099999999999998</v>
      </c>
    </row>
    <row r="99" spans="1:11">
      <c r="A99" s="1">
        <f t="shared" si="8"/>
        <v>1983</v>
      </c>
      <c r="D99" s="3">
        <v>31.8</v>
      </c>
      <c r="E99" s="3">
        <v>5</v>
      </c>
      <c r="F99">
        <v>1</v>
      </c>
      <c r="H99" s="1">
        <f t="shared" si="4"/>
        <v>1983</v>
      </c>
      <c r="I99" s="3">
        <f t="shared" si="5"/>
        <v>31.8</v>
      </c>
      <c r="J99" s="3">
        <f t="shared" si="6"/>
        <v>5</v>
      </c>
      <c r="K99" s="3">
        <f t="shared" si="7"/>
        <v>26.8</v>
      </c>
    </row>
    <row r="100" spans="1:11">
      <c r="A100" s="1">
        <f t="shared" si="8"/>
        <v>1984</v>
      </c>
      <c r="D100" s="3">
        <v>31.4</v>
      </c>
      <c r="E100" s="3">
        <v>5</v>
      </c>
      <c r="F100">
        <v>1</v>
      </c>
      <c r="H100" s="1">
        <f t="shared" si="4"/>
        <v>1984</v>
      </c>
      <c r="I100" s="3">
        <f t="shared" si="5"/>
        <v>31.4</v>
      </c>
      <c r="J100" s="3">
        <f t="shared" si="6"/>
        <v>5</v>
      </c>
      <c r="K100" s="3">
        <f t="shared" si="7"/>
        <v>26.4</v>
      </c>
    </row>
    <row r="101" spans="1:11">
      <c r="A101" s="1">
        <f t="shared" si="8"/>
        <v>1985</v>
      </c>
      <c r="D101" s="3">
        <v>31</v>
      </c>
      <c r="E101" s="3">
        <v>5</v>
      </c>
      <c r="F101">
        <v>1</v>
      </c>
      <c r="H101" s="1">
        <f t="shared" si="4"/>
        <v>1985</v>
      </c>
      <c r="I101" s="3">
        <f t="shared" si="5"/>
        <v>31</v>
      </c>
      <c r="J101" s="3">
        <f t="shared" si="6"/>
        <v>5</v>
      </c>
      <c r="K101" s="3">
        <f t="shared" si="7"/>
        <v>26</v>
      </c>
    </row>
    <row r="102" spans="1:11">
      <c r="A102" s="1">
        <f t="shared" si="8"/>
        <v>1986</v>
      </c>
      <c r="D102" s="3">
        <v>30.9</v>
      </c>
      <c r="E102" s="3">
        <v>4.8</v>
      </c>
      <c r="F102">
        <v>1</v>
      </c>
      <c r="H102" s="1">
        <f t="shared" si="4"/>
        <v>1986</v>
      </c>
      <c r="I102" s="3">
        <f t="shared" si="5"/>
        <v>30.9</v>
      </c>
      <c r="J102" s="3">
        <f t="shared" si="6"/>
        <v>4.8</v>
      </c>
      <c r="K102" s="3">
        <f t="shared" si="7"/>
        <v>26.099999999999998</v>
      </c>
    </row>
    <row r="103" spans="1:11">
      <c r="A103" s="1">
        <f t="shared" si="8"/>
        <v>1987</v>
      </c>
      <c r="D103" s="3">
        <v>30.6</v>
      </c>
      <c r="E103" s="3">
        <v>4.8</v>
      </c>
      <c r="F103">
        <v>1</v>
      </c>
      <c r="H103" s="1">
        <f t="shared" si="4"/>
        <v>1987</v>
      </c>
      <c r="I103" s="3">
        <f t="shared" si="5"/>
        <v>30.6</v>
      </c>
      <c r="J103" s="3">
        <f t="shared" si="6"/>
        <v>4.8</v>
      </c>
      <c r="K103" s="3">
        <f t="shared" si="7"/>
        <v>25.8</v>
      </c>
    </row>
    <row r="104" spans="1:11">
      <c r="A104" s="1">
        <f t="shared" si="8"/>
        <v>1988</v>
      </c>
      <c r="D104" s="3">
        <v>30.1</v>
      </c>
      <c r="E104" s="3">
        <v>4.8</v>
      </c>
      <c r="F104">
        <v>1</v>
      </c>
      <c r="H104" s="1">
        <f t="shared" si="4"/>
        <v>1988</v>
      </c>
      <c r="I104" s="3">
        <f t="shared" si="5"/>
        <v>30.1</v>
      </c>
      <c r="J104" s="3">
        <f t="shared" si="6"/>
        <v>4.8</v>
      </c>
      <c r="K104" s="3">
        <f t="shared" si="7"/>
        <v>25.3</v>
      </c>
    </row>
    <row r="105" spans="1:11">
      <c r="A105" s="1">
        <f t="shared" si="8"/>
        <v>1989</v>
      </c>
      <c r="D105" s="3">
        <v>29.5</v>
      </c>
      <c r="E105" s="3">
        <v>4.8</v>
      </c>
      <c r="F105">
        <v>1</v>
      </c>
      <c r="H105" s="1">
        <f t="shared" si="4"/>
        <v>1989</v>
      </c>
      <c r="I105" s="3">
        <f t="shared" si="5"/>
        <v>29.5</v>
      </c>
      <c r="J105" s="3">
        <f t="shared" si="6"/>
        <v>4.8</v>
      </c>
      <c r="K105" s="3">
        <f t="shared" si="7"/>
        <v>24.7</v>
      </c>
    </row>
    <row r="106" spans="1:11">
      <c r="A106" s="1">
        <f t="shared" si="8"/>
        <v>1990</v>
      </c>
      <c r="D106" s="3">
        <v>28.9</v>
      </c>
      <c r="E106" s="3">
        <v>4.8</v>
      </c>
      <c r="F106">
        <v>1</v>
      </c>
      <c r="H106" s="1">
        <f t="shared" si="4"/>
        <v>1990</v>
      </c>
      <c r="I106" s="3">
        <f t="shared" si="5"/>
        <v>28.9</v>
      </c>
      <c r="J106" s="3">
        <f t="shared" si="6"/>
        <v>4.8</v>
      </c>
      <c r="K106" s="3">
        <f t="shared" si="7"/>
        <v>24.099999999999998</v>
      </c>
    </row>
    <row r="107" spans="1:11">
      <c r="A107" s="1">
        <f t="shared" si="8"/>
        <v>1991</v>
      </c>
      <c r="D107" s="3">
        <v>28.3</v>
      </c>
      <c r="E107" s="3">
        <v>4.8</v>
      </c>
      <c r="F107">
        <v>1</v>
      </c>
      <c r="H107" s="1">
        <f t="shared" si="4"/>
        <v>1991</v>
      </c>
      <c r="I107" s="3">
        <f t="shared" si="5"/>
        <v>28.3</v>
      </c>
      <c r="J107" s="3">
        <f t="shared" si="6"/>
        <v>4.8</v>
      </c>
      <c r="K107" s="3">
        <f t="shared" si="7"/>
        <v>23.5</v>
      </c>
    </row>
    <row r="108" spans="1:11">
      <c r="A108" s="1">
        <f t="shared" si="8"/>
        <v>1992</v>
      </c>
      <c r="D108" s="3">
        <v>27.7</v>
      </c>
      <c r="E108" s="3">
        <v>4.8</v>
      </c>
      <c r="F108">
        <v>1</v>
      </c>
      <c r="H108" s="1">
        <f t="shared" si="4"/>
        <v>1992</v>
      </c>
      <c r="I108" s="3">
        <f t="shared" si="5"/>
        <v>27.7</v>
      </c>
      <c r="J108" s="3">
        <f t="shared" si="6"/>
        <v>4.8</v>
      </c>
      <c r="K108" s="3">
        <f t="shared" si="7"/>
        <v>22.9</v>
      </c>
    </row>
    <row r="109" spans="1:11">
      <c r="A109" s="1">
        <f t="shared" si="8"/>
        <v>1993</v>
      </c>
      <c r="D109" s="3">
        <v>27.1</v>
      </c>
      <c r="E109" s="3">
        <v>4.8</v>
      </c>
      <c r="F109">
        <v>1</v>
      </c>
      <c r="H109" s="1">
        <f t="shared" si="4"/>
        <v>1993</v>
      </c>
      <c r="I109" s="3">
        <f t="shared" si="5"/>
        <v>27.1</v>
      </c>
      <c r="J109" s="3">
        <f t="shared" si="6"/>
        <v>4.8</v>
      </c>
      <c r="K109" s="3">
        <f t="shared" si="7"/>
        <v>22.3</v>
      </c>
    </row>
    <row r="110" spans="1:11">
      <c r="A110" s="1">
        <f t="shared" si="8"/>
        <v>1994</v>
      </c>
      <c r="D110" s="3">
        <v>26.5</v>
      </c>
      <c r="E110" s="3">
        <v>4.9000000000000004</v>
      </c>
      <c r="F110">
        <v>1</v>
      </c>
      <c r="H110" s="1">
        <f t="shared" si="4"/>
        <v>1994</v>
      </c>
      <c r="I110" s="3">
        <f t="shared" si="5"/>
        <v>26.5</v>
      </c>
      <c r="J110" s="3">
        <f t="shared" si="6"/>
        <v>4.9000000000000004</v>
      </c>
      <c r="K110" s="3">
        <f t="shared" si="7"/>
        <v>21.6</v>
      </c>
    </row>
    <row r="111" spans="1:11">
      <c r="A111" s="1">
        <f t="shared" si="8"/>
        <v>1995</v>
      </c>
      <c r="D111" s="3">
        <v>26</v>
      </c>
      <c r="E111" s="3">
        <v>4.8</v>
      </c>
      <c r="F111">
        <v>1</v>
      </c>
      <c r="H111" s="1">
        <f t="shared" si="4"/>
        <v>1995</v>
      </c>
      <c r="I111" s="3">
        <f t="shared" si="5"/>
        <v>26</v>
      </c>
      <c r="J111" s="3">
        <f t="shared" si="6"/>
        <v>4.8</v>
      </c>
      <c r="K111" s="3">
        <f t="shared" si="7"/>
        <v>21.2</v>
      </c>
    </row>
    <row r="112" spans="1:11">
      <c r="A112" s="1">
        <f t="shared" si="8"/>
        <v>1996</v>
      </c>
      <c r="D112" s="3">
        <v>25.5</v>
      </c>
      <c r="E112" s="3">
        <v>4.8</v>
      </c>
      <c r="F112">
        <v>1</v>
      </c>
      <c r="H112" s="1">
        <f t="shared" si="4"/>
        <v>1996</v>
      </c>
      <c r="I112" s="3">
        <f t="shared" si="5"/>
        <v>25.5</v>
      </c>
      <c r="J112" s="3">
        <f t="shared" si="6"/>
        <v>4.8</v>
      </c>
      <c r="K112" s="3">
        <f t="shared" si="7"/>
        <v>20.7</v>
      </c>
    </row>
    <row r="113" spans="1:11">
      <c r="A113" s="1">
        <f t="shared" si="8"/>
        <v>1997</v>
      </c>
      <c r="D113" s="3">
        <v>25.1</v>
      </c>
      <c r="E113" s="3">
        <v>4.7</v>
      </c>
      <c r="F113">
        <v>1</v>
      </c>
      <c r="H113" s="1">
        <f t="shared" si="4"/>
        <v>1997</v>
      </c>
      <c r="I113" s="3">
        <f t="shared" si="5"/>
        <v>25.1</v>
      </c>
      <c r="J113" s="3">
        <f t="shared" si="6"/>
        <v>4.7</v>
      </c>
      <c r="K113" s="3">
        <f t="shared" si="7"/>
        <v>20.400000000000002</v>
      </c>
    </row>
    <row r="114" spans="1:11">
      <c r="A114" s="1">
        <f t="shared" si="8"/>
        <v>1998</v>
      </c>
      <c r="D114" s="3">
        <v>24.6</v>
      </c>
      <c r="E114" s="3">
        <v>4.8</v>
      </c>
      <c r="F114">
        <v>1</v>
      </c>
      <c r="H114" s="1">
        <f t="shared" si="4"/>
        <v>1998</v>
      </c>
      <c r="I114" s="3">
        <f t="shared" si="5"/>
        <v>24.6</v>
      </c>
      <c r="J114" s="3">
        <f t="shared" si="6"/>
        <v>4.8</v>
      </c>
      <c r="K114" s="3">
        <f t="shared" si="7"/>
        <v>19.8</v>
      </c>
    </row>
    <row r="115" spans="1:11">
      <c r="A115" s="1">
        <f t="shared" si="8"/>
        <v>1999</v>
      </c>
      <c r="D115" s="3">
        <v>24.2</v>
      </c>
      <c r="E115" s="3">
        <v>5</v>
      </c>
      <c r="F115">
        <v>1</v>
      </c>
      <c r="H115" s="1">
        <f t="shared" si="4"/>
        <v>1999</v>
      </c>
      <c r="I115" s="3">
        <f t="shared" si="5"/>
        <v>24.2</v>
      </c>
      <c r="J115" s="3">
        <f t="shared" si="6"/>
        <v>5</v>
      </c>
      <c r="K115" s="3">
        <f t="shared" si="7"/>
        <v>19.2</v>
      </c>
    </row>
    <row r="116" spans="1:11">
      <c r="A116" s="1">
        <f t="shared" si="8"/>
        <v>2000</v>
      </c>
      <c r="D116" s="3">
        <v>23.7</v>
      </c>
      <c r="E116" s="3">
        <v>4.9000000000000004</v>
      </c>
      <c r="F116">
        <v>1</v>
      </c>
      <c r="H116" s="1">
        <f t="shared" si="4"/>
        <v>2000</v>
      </c>
      <c r="I116" s="3">
        <f t="shared" si="5"/>
        <v>23.7</v>
      </c>
      <c r="J116" s="3">
        <f t="shared" si="6"/>
        <v>4.9000000000000004</v>
      </c>
      <c r="K116" s="3">
        <f t="shared" si="7"/>
        <v>18.799999999999997</v>
      </c>
    </row>
    <row r="117" spans="1:11">
      <c r="A117" s="1">
        <f t="shared" si="8"/>
        <v>2001</v>
      </c>
      <c r="D117" s="3">
        <v>23.6</v>
      </c>
      <c r="E117" s="3">
        <v>5.5</v>
      </c>
      <c r="F117">
        <v>1</v>
      </c>
      <c r="H117" s="1">
        <f t="shared" si="4"/>
        <v>2001</v>
      </c>
      <c r="I117" s="3">
        <f t="shared" si="5"/>
        <v>23.6</v>
      </c>
      <c r="J117" s="3">
        <f t="shared" si="6"/>
        <v>5.5</v>
      </c>
      <c r="K117" s="3">
        <f t="shared" si="7"/>
        <v>18.100000000000001</v>
      </c>
    </row>
    <row r="118" spans="1:11">
      <c r="A118" s="1">
        <f t="shared" si="8"/>
        <v>2002</v>
      </c>
      <c r="D118" s="3">
        <v>23.3</v>
      </c>
      <c r="E118" s="3">
        <v>4.9000000000000004</v>
      </c>
      <c r="F118">
        <v>1</v>
      </c>
      <c r="H118" s="1">
        <f t="shared" si="4"/>
        <v>2002</v>
      </c>
      <c r="I118" s="3">
        <f t="shared" si="5"/>
        <v>23.3</v>
      </c>
      <c r="J118" s="3">
        <f t="shared" si="6"/>
        <v>4.9000000000000004</v>
      </c>
      <c r="K118" s="3">
        <f t="shared" si="7"/>
        <v>18.399999999999999</v>
      </c>
    </row>
    <row r="119" spans="1:11">
      <c r="A119" s="1">
        <f t="shared" si="8"/>
        <v>2003</v>
      </c>
      <c r="D119" s="3">
        <v>22.9</v>
      </c>
      <c r="E119" s="3">
        <v>5.3</v>
      </c>
      <c r="F119">
        <v>1</v>
      </c>
      <c r="H119" s="1">
        <f t="shared" si="4"/>
        <v>2003</v>
      </c>
      <c r="I119" s="3">
        <f t="shared" si="5"/>
        <v>22.9</v>
      </c>
      <c r="J119" s="3">
        <f t="shared" si="6"/>
        <v>5.3</v>
      </c>
      <c r="K119" s="3">
        <f t="shared" si="7"/>
        <v>17.599999999999998</v>
      </c>
    </row>
    <row r="120" spans="1:11">
      <c r="A120" s="1">
        <f t="shared" si="8"/>
        <v>2004</v>
      </c>
      <c r="D120" s="3">
        <v>22.4</v>
      </c>
      <c r="E120" s="3">
        <v>5.0999999999999996</v>
      </c>
      <c r="F120">
        <v>1</v>
      </c>
      <c r="H120" s="1">
        <f t="shared" si="4"/>
        <v>2004</v>
      </c>
      <c r="I120" s="3">
        <f t="shared" si="5"/>
        <v>22.4</v>
      </c>
      <c r="J120" s="3">
        <f t="shared" si="6"/>
        <v>5.0999999999999996</v>
      </c>
      <c r="K120" s="3">
        <f t="shared" si="7"/>
        <v>17.299999999999997</v>
      </c>
    </row>
    <row r="121" spans="1:11">
      <c r="A121" s="1">
        <f t="shared" si="8"/>
        <v>2005</v>
      </c>
      <c r="D121" s="3">
        <v>22.4</v>
      </c>
      <c r="E121" s="3">
        <v>5.0999999999999996</v>
      </c>
      <c r="F121">
        <v>1</v>
      </c>
      <c r="H121" s="1">
        <f t="shared" si="4"/>
        <v>2005</v>
      </c>
      <c r="I121" s="3">
        <f t="shared" si="5"/>
        <v>22.4</v>
      </c>
      <c r="J121" s="3">
        <f t="shared" si="6"/>
        <v>5.0999999999999996</v>
      </c>
      <c r="K121" s="3">
        <f t="shared" si="7"/>
        <v>17.299999999999997</v>
      </c>
    </row>
    <row r="122" spans="1:11">
      <c r="A122" s="1">
        <f t="shared" si="8"/>
        <v>2006</v>
      </c>
      <c r="D122" s="3">
        <v>22.1</v>
      </c>
      <c r="E122" s="3">
        <v>5.2</v>
      </c>
      <c r="F122">
        <v>1</v>
      </c>
      <c r="H122" s="1">
        <f t="shared" si="4"/>
        <v>2006</v>
      </c>
      <c r="I122" s="3">
        <f t="shared" si="5"/>
        <v>22.1</v>
      </c>
      <c r="J122" s="3">
        <f t="shared" si="6"/>
        <v>5.2</v>
      </c>
      <c r="K122" s="3">
        <f t="shared" si="7"/>
        <v>16.900000000000002</v>
      </c>
    </row>
    <row r="123" spans="1:11">
      <c r="A123" s="1">
        <f t="shared" si="8"/>
        <v>2007</v>
      </c>
      <c r="D123" s="3">
        <v>21.5</v>
      </c>
      <c r="E123" s="3">
        <v>5.0999999999999996</v>
      </c>
      <c r="F123">
        <v>1</v>
      </c>
      <c r="H123" s="1">
        <f t="shared" si="4"/>
        <v>2007</v>
      </c>
      <c r="I123" s="3">
        <f t="shared" si="5"/>
        <v>21.5</v>
      </c>
      <c r="J123" s="3">
        <f t="shared" si="6"/>
        <v>5.0999999999999996</v>
      </c>
      <c r="K123" s="3">
        <f t="shared" si="7"/>
        <v>16.399999999999999</v>
      </c>
    </row>
    <row r="124" spans="1:11">
      <c r="A124" s="1">
        <f t="shared" si="8"/>
        <v>2008</v>
      </c>
      <c r="D124" s="3">
        <v>21.1</v>
      </c>
      <c r="E124" s="3">
        <v>5.5</v>
      </c>
      <c r="F124">
        <v>1</v>
      </c>
      <c r="H124" s="1">
        <f t="shared" si="4"/>
        <v>2008</v>
      </c>
      <c r="I124" s="3">
        <f t="shared" si="5"/>
        <v>21.1</v>
      </c>
      <c r="J124" s="3">
        <f t="shared" si="6"/>
        <v>5.5</v>
      </c>
      <c r="K124" s="3">
        <f t="shared" si="7"/>
        <v>15.600000000000001</v>
      </c>
    </row>
    <row r="125" spans="1:11">
      <c r="A125" s="1">
        <f t="shared" si="8"/>
        <v>2009</v>
      </c>
      <c r="D125" s="3">
        <v>20.6</v>
      </c>
      <c r="E125" s="3">
        <v>5.5</v>
      </c>
      <c r="F125">
        <v>1</v>
      </c>
      <c r="H125" s="1">
        <f t="shared" si="4"/>
        <v>2009</v>
      </c>
      <c r="I125" s="3">
        <f t="shared" si="5"/>
        <v>20.6</v>
      </c>
      <c r="J125" s="3">
        <f t="shared" si="6"/>
        <v>5.5</v>
      </c>
      <c r="K125" s="3">
        <f t="shared" si="7"/>
        <v>15.100000000000001</v>
      </c>
    </row>
    <row r="126" spans="1:11">
      <c r="A126" s="1">
        <f t="shared" si="8"/>
        <v>2010</v>
      </c>
      <c r="D126" s="3">
        <v>20.3</v>
      </c>
      <c r="E126" s="3">
        <v>5.5</v>
      </c>
      <c r="F126">
        <v>1</v>
      </c>
      <c r="H126" s="1">
        <f t="shared" si="4"/>
        <v>2010</v>
      </c>
      <c r="I126" s="3">
        <f t="shared" si="5"/>
        <v>20.3</v>
      </c>
      <c r="J126" s="3">
        <f t="shared" si="6"/>
        <v>5.5</v>
      </c>
      <c r="K126" s="3">
        <f t="shared" si="7"/>
        <v>14.8</v>
      </c>
    </row>
    <row r="127" spans="1:11">
      <c r="A127" s="1">
        <f t="shared" si="8"/>
        <v>2011</v>
      </c>
      <c r="D127" s="3">
        <v>20.2</v>
      </c>
      <c r="E127" s="3">
        <v>5.6</v>
      </c>
      <c r="F127">
        <v>1</v>
      </c>
      <c r="H127" s="1">
        <f t="shared" si="4"/>
        <v>2011</v>
      </c>
      <c r="I127" s="3">
        <f t="shared" si="5"/>
        <v>20.2</v>
      </c>
      <c r="J127" s="3">
        <f t="shared" si="6"/>
        <v>5.6</v>
      </c>
      <c r="K127" s="3">
        <f t="shared" si="7"/>
        <v>14.6</v>
      </c>
    </row>
    <row r="128" spans="1:11">
      <c r="A128" s="1">
        <f t="shared" si="8"/>
        <v>2012</v>
      </c>
      <c r="D128" s="3">
        <v>19.899999999999999</v>
      </c>
      <c r="E128" s="3">
        <v>5.7</v>
      </c>
      <c r="F128">
        <v>1</v>
      </c>
      <c r="H128" s="1">
        <f t="shared" si="4"/>
        <v>2012</v>
      </c>
      <c r="I128" s="3">
        <f t="shared" si="5"/>
        <v>19.899999999999999</v>
      </c>
      <c r="J128" s="3">
        <f t="shared" si="6"/>
        <v>5.7</v>
      </c>
      <c r="K128" s="3">
        <f t="shared" si="7"/>
        <v>14.2</v>
      </c>
    </row>
    <row r="129" spans="1:11">
      <c r="A129" s="1">
        <f t="shared" si="8"/>
        <v>2013</v>
      </c>
      <c r="D129" s="3">
        <v>19.5</v>
      </c>
      <c r="E129" s="3">
        <v>5.8</v>
      </c>
      <c r="F129">
        <v>1</v>
      </c>
      <c r="H129" s="1">
        <f t="shared" si="4"/>
        <v>2013</v>
      </c>
      <c r="I129" s="3">
        <f t="shared" si="5"/>
        <v>19.5</v>
      </c>
      <c r="J129" s="3">
        <f t="shared" si="6"/>
        <v>5.8</v>
      </c>
      <c r="K129" s="3">
        <f t="shared" si="7"/>
        <v>13.7</v>
      </c>
    </row>
    <row r="130" spans="1:11">
      <c r="A130" s="1">
        <f t="shared" si="8"/>
        <v>2014</v>
      </c>
      <c r="D130" s="3">
        <v>19.100000000000001</v>
      </c>
      <c r="E130" s="3">
        <v>6</v>
      </c>
      <c r="F130">
        <v>1</v>
      </c>
      <c r="H130" s="1">
        <f t="shared" si="4"/>
        <v>2014</v>
      </c>
      <c r="I130" s="3">
        <f t="shared" si="5"/>
        <v>19.100000000000001</v>
      </c>
      <c r="J130" s="3">
        <f t="shared" si="6"/>
        <v>6</v>
      </c>
      <c r="K130" s="3">
        <f t="shared" si="7"/>
        <v>13.100000000000001</v>
      </c>
    </row>
    <row r="131" spans="1:11">
      <c r="A131" s="1">
        <f t="shared" si="8"/>
        <v>2015</v>
      </c>
      <c r="D131" s="3">
        <v>18.600000000000001</v>
      </c>
      <c r="E131" s="3">
        <v>6</v>
      </c>
      <c r="F131">
        <v>1</v>
      </c>
      <c r="H131" s="1">
        <f t="shared" si="4"/>
        <v>2015</v>
      </c>
      <c r="I131" s="3">
        <f t="shared" si="5"/>
        <v>18.600000000000001</v>
      </c>
      <c r="J131" s="3">
        <f t="shared" si="6"/>
        <v>6</v>
      </c>
      <c r="K131" s="3">
        <f t="shared" si="7"/>
        <v>12.600000000000001</v>
      </c>
    </row>
    <row r="132" spans="1:11">
      <c r="A132" s="1">
        <f t="shared" si="8"/>
        <v>2016</v>
      </c>
      <c r="D132" s="3">
        <v>18.3</v>
      </c>
      <c r="E132" s="3">
        <v>6.6</v>
      </c>
      <c r="F132">
        <v>1</v>
      </c>
      <c r="H132" s="1">
        <f t="shared" ref="H132:H139" si="9">A132</f>
        <v>2016</v>
      </c>
      <c r="I132" s="3">
        <f t="shared" ref="I132:I139" si="10">IF(AND(ISNUMBER(B132),ISNUMBER(D132)),(1-$F132)*B132+$F132*D132,IF(ISNUMBER(D132),D132,IF(ISNUMBER(B132),B132,"")))</f>
        <v>18.3</v>
      </c>
      <c r="J132" s="3">
        <f t="shared" ref="J132:J139" si="11">IF(AND(ISNUMBER(C132),ISNUMBER(E132)),(1-$F132)*C132+$F132*E132,IF(ISNUMBER(E132),E132,IF(ISNUMBER(C132),C132,"")))</f>
        <v>6.6</v>
      </c>
      <c r="K132" s="3">
        <f t="shared" ref="K132:K139" si="12">I132-J132</f>
        <v>11.700000000000001</v>
      </c>
    </row>
    <row r="133" spans="1:11">
      <c r="A133" s="1">
        <f t="shared" si="8"/>
        <v>2017</v>
      </c>
      <c r="D133" s="3">
        <v>17.899999999999999</v>
      </c>
      <c r="E133" s="3">
        <v>6.8</v>
      </c>
      <c r="F133">
        <v>1</v>
      </c>
      <c r="H133" s="1">
        <f t="shared" si="9"/>
        <v>2017</v>
      </c>
      <c r="I133" s="3">
        <f t="shared" si="10"/>
        <v>17.899999999999999</v>
      </c>
      <c r="J133" s="3">
        <f t="shared" si="11"/>
        <v>6.8</v>
      </c>
      <c r="K133" s="3">
        <f t="shared" si="12"/>
        <v>11.099999999999998</v>
      </c>
    </row>
    <row r="134" spans="1:11">
      <c r="A134" s="1">
        <f t="shared" si="8"/>
        <v>2018</v>
      </c>
      <c r="D134" s="3">
        <v>17.3</v>
      </c>
      <c r="E134" s="3">
        <v>6.7</v>
      </c>
      <c r="F134">
        <v>1</v>
      </c>
      <c r="H134" s="1">
        <f t="shared" si="9"/>
        <v>2018</v>
      </c>
      <c r="I134" s="3">
        <f t="shared" si="10"/>
        <v>17.3</v>
      </c>
      <c r="J134" s="3">
        <f t="shared" si="11"/>
        <v>6.7</v>
      </c>
      <c r="K134" s="3">
        <f t="shared" si="12"/>
        <v>10.600000000000001</v>
      </c>
    </row>
    <row r="135" spans="1:11">
      <c r="A135" s="1">
        <f t="shared" si="8"/>
        <v>2019</v>
      </c>
      <c r="D135" s="3">
        <v>16.3</v>
      </c>
      <c r="E135" s="3">
        <v>6.8</v>
      </c>
      <c r="F135">
        <v>1</v>
      </c>
      <c r="H135" s="1">
        <f t="shared" si="9"/>
        <v>2019</v>
      </c>
      <c r="I135" s="3">
        <f t="shared" si="10"/>
        <v>16.3</v>
      </c>
      <c r="J135" s="3">
        <f t="shared" si="11"/>
        <v>6.8</v>
      </c>
      <c r="K135" s="3">
        <f t="shared" si="12"/>
        <v>9.5</v>
      </c>
    </row>
    <row r="136" spans="1:11">
      <c r="A136" s="1">
        <f t="shared" si="8"/>
        <v>2020</v>
      </c>
      <c r="D136" s="3">
        <v>15.5</v>
      </c>
      <c r="E136" s="3">
        <v>7.2</v>
      </c>
      <c r="F136">
        <v>1</v>
      </c>
      <c r="H136" s="1">
        <f t="shared" si="9"/>
        <v>2020</v>
      </c>
      <c r="I136" s="3">
        <f t="shared" si="10"/>
        <v>15.5</v>
      </c>
      <c r="J136" s="3">
        <f t="shared" si="11"/>
        <v>7.2</v>
      </c>
      <c r="K136" s="3">
        <f t="shared" si="12"/>
        <v>8.3000000000000007</v>
      </c>
    </row>
    <row r="137" spans="1:11">
      <c r="A137" s="1">
        <f t="shared" si="8"/>
        <v>2021</v>
      </c>
      <c r="D137" s="3">
        <v>15.2</v>
      </c>
      <c r="E137" s="3">
        <v>7.9</v>
      </c>
      <c r="F137">
        <v>1</v>
      </c>
      <c r="H137" s="1">
        <f t="shared" si="9"/>
        <v>2021</v>
      </c>
      <c r="I137" s="3">
        <f t="shared" si="10"/>
        <v>15.2</v>
      </c>
      <c r="J137" s="3">
        <f t="shared" si="11"/>
        <v>7.9</v>
      </c>
      <c r="K137" s="3">
        <f t="shared" si="12"/>
        <v>7.2999999999999989</v>
      </c>
    </row>
    <row r="138" spans="1:11">
      <c r="A138" s="1">
        <f t="shared" si="8"/>
        <v>2022</v>
      </c>
      <c r="D138" s="3">
        <v>15</v>
      </c>
      <c r="E138" s="3">
        <v>7.3</v>
      </c>
      <c r="F138">
        <v>1</v>
      </c>
      <c r="H138" s="1">
        <f t="shared" si="9"/>
        <v>2022</v>
      </c>
      <c r="I138" s="3">
        <f t="shared" si="10"/>
        <v>15</v>
      </c>
      <c r="J138" s="3">
        <f t="shared" si="11"/>
        <v>7.3</v>
      </c>
      <c r="K138" s="3">
        <f t="shared" si="12"/>
        <v>7.7</v>
      </c>
    </row>
    <row r="139" spans="1:11">
      <c r="A139" s="1">
        <f t="shared" ref="A139" si="13">A138+1</f>
        <v>2023</v>
      </c>
      <c r="D139" s="3">
        <v>15.1</v>
      </c>
      <c r="E139" s="3">
        <v>7.6</v>
      </c>
      <c r="F139">
        <v>1</v>
      </c>
      <c r="H139" s="1">
        <f t="shared" si="9"/>
        <v>2023</v>
      </c>
      <c r="I139" s="3">
        <f t="shared" si="10"/>
        <v>15.1</v>
      </c>
      <c r="J139" s="3">
        <f t="shared" si="11"/>
        <v>7.6</v>
      </c>
      <c r="K139" s="3">
        <f t="shared" si="12"/>
        <v>7.5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3865-BA82-49E2-B76C-F25A0EADC5D8}">
  <dimension ref="A1:AP146"/>
  <sheetViews>
    <sheetView workbookViewId="0">
      <selection activeCell="AP46" sqref="AP46"/>
    </sheetView>
  </sheetViews>
  <sheetFormatPr defaultRowHeight="15"/>
  <cols>
    <col min="8" max="8" width="8.85546875" style="42"/>
    <col min="10" max="10" width="8.85546875" style="1"/>
    <col min="11" max="11" width="12.7109375" style="3" bestFit="1" customWidth="1"/>
    <col min="12" max="12" width="10.5703125" style="3" bestFit="1" customWidth="1"/>
    <col min="13" max="13" width="4.140625" style="3" bestFit="1" customWidth="1"/>
  </cols>
  <sheetData>
    <row r="1" spans="1:39">
      <c r="A1" s="1"/>
      <c r="B1" s="55" t="s">
        <v>115</v>
      </c>
      <c r="C1" s="55"/>
      <c r="D1" s="55" t="s">
        <v>369</v>
      </c>
      <c r="E1" s="55"/>
      <c r="F1" s="55" t="s">
        <v>75</v>
      </c>
      <c r="G1" s="55"/>
    </row>
    <row r="2" spans="1:39">
      <c r="A2" s="13" t="s">
        <v>73</v>
      </c>
      <c r="B2" s="13" t="s">
        <v>368</v>
      </c>
      <c r="C2" s="13" t="s">
        <v>85</v>
      </c>
      <c r="D2" s="13" t="s">
        <v>368</v>
      </c>
      <c r="E2" s="13" t="s">
        <v>85</v>
      </c>
      <c r="F2" s="13" t="s">
        <v>368</v>
      </c>
      <c r="G2" s="13" t="s">
        <v>85</v>
      </c>
      <c r="H2" s="43" t="s">
        <v>83</v>
      </c>
      <c r="J2" s="13" t="s">
        <v>73</v>
      </c>
      <c r="K2" s="7" t="s">
        <v>89</v>
      </c>
      <c r="L2" s="7" t="s">
        <v>90</v>
      </c>
      <c r="M2" s="7" t="s">
        <v>88</v>
      </c>
      <c r="AM2" t="s">
        <v>382</v>
      </c>
    </row>
    <row r="3" spans="1:39">
      <c r="A3">
        <v>1880</v>
      </c>
      <c r="B3" s="21">
        <v>43.98</v>
      </c>
      <c r="C3" s="21">
        <v>30.74</v>
      </c>
      <c r="D3" s="21">
        <v>43.379300000000001</v>
      </c>
      <c r="E3" s="21">
        <v>30.333100000000002</v>
      </c>
      <c r="F3" s="21"/>
      <c r="G3" s="21"/>
      <c r="H3" s="42">
        <v>0</v>
      </c>
      <c r="J3" s="1">
        <f>A3</f>
        <v>1880</v>
      </c>
      <c r="K3" s="3">
        <f>D3*(1-H3)+F3*H3</f>
        <v>43.379300000000001</v>
      </c>
      <c r="L3" s="3">
        <f>E3*(1-H3)+G3*H3</f>
        <v>30.333100000000002</v>
      </c>
      <c r="M3" s="3">
        <f>K3-L3</f>
        <v>13.046199999999999</v>
      </c>
    </row>
    <row r="4" spans="1:39">
      <c r="A4">
        <v>1881</v>
      </c>
      <c r="B4" s="21">
        <v>43.4</v>
      </c>
      <c r="C4" s="21">
        <v>27.2</v>
      </c>
      <c r="D4" s="21">
        <v>43.813499999999998</v>
      </c>
      <c r="E4" s="21">
        <v>34.009500000000003</v>
      </c>
      <c r="F4" s="21"/>
      <c r="G4" s="21"/>
      <c r="H4" s="42">
        <v>0</v>
      </c>
      <c r="J4" s="1">
        <f t="shared" ref="J4:J67" si="0">A4</f>
        <v>1881</v>
      </c>
      <c r="K4" s="3">
        <f t="shared" ref="K4:K67" si="1">D4*(1-H4)+F4*H4</f>
        <v>43.813499999999998</v>
      </c>
      <c r="L4" s="3">
        <f t="shared" ref="L4:L67" si="2">E4*(1-H4)+G4*H4</f>
        <v>34.009500000000003</v>
      </c>
      <c r="M4" s="3">
        <f t="shared" ref="M4:M67" si="3">K4-L4</f>
        <v>9.8039999999999949</v>
      </c>
      <c r="AM4" t="s">
        <v>370</v>
      </c>
    </row>
    <row r="5" spans="1:39">
      <c r="A5">
        <v>1882</v>
      </c>
      <c r="B5" s="21">
        <v>44.46</v>
      </c>
      <c r="C5" s="21">
        <v>32.57</v>
      </c>
      <c r="D5" s="21">
        <v>44.447899999999997</v>
      </c>
      <c r="E5" s="21">
        <v>37.767200000000003</v>
      </c>
      <c r="F5" s="21"/>
      <c r="G5" s="21"/>
      <c r="H5" s="42">
        <v>0</v>
      </c>
      <c r="J5" s="1">
        <f t="shared" si="0"/>
        <v>1882</v>
      </c>
      <c r="K5" s="3">
        <f t="shared" si="1"/>
        <v>44.447899999999997</v>
      </c>
      <c r="L5" s="3">
        <f t="shared" si="2"/>
        <v>37.767200000000003</v>
      </c>
      <c r="M5" s="3">
        <f t="shared" si="3"/>
        <v>6.6806999999999945</v>
      </c>
      <c r="AM5" t="s">
        <v>371</v>
      </c>
    </row>
    <row r="6" spans="1:39">
      <c r="A6">
        <v>1883</v>
      </c>
      <c r="B6" s="21">
        <v>42.65</v>
      </c>
      <c r="C6" s="21">
        <v>54.07</v>
      </c>
      <c r="D6" s="21">
        <v>45.344900000000003</v>
      </c>
      <c r="E6" s="21">
        <v>40.325699999999998</v>
      </c>
      <c r="F6" s="21"/>
      <c r="G6" s="21"/>
      <c r="H6" s="42">
        <v>0</v>
      </c>
      <c r="J6" s="1">
        <f t="shared" si="0"/>
        <v>1883</v>
      </c>
      <c r="K6" s="3">
        <f t="shared" si="1"/>
        <v>45.344900000000003</v>
      </c>
      <c r="L6" s="3">
        <f t="shared" si="2"/>
        <v>40.325699999999998</v>
      </c>
      <c r="M6" s="3">
        <f t="shared" si="3"/>
        <v>5.019200000000005</v>
      </c>
      <c r="AM6" t="s">
        <v>372</v>
      </c>
    </row>
    <row r="7" spans="1:39">
      <c r="A7">
        <v>1884</v>
      </c>
      <c r="B7" s="21">
        <v>47.48</v>
      </c>
      <c r="C7" s="21">
        <v>55.23</v>
      </c>
      <c r="D7" s="21">
        <v>46.570900000000002</v>
      </c>
      <c r="E7" s="21">
        <v>39.365200000000002</v>
      </c>
      <c r="F7" s="21"/>
      <c r="G7" s="21"/>
      <c r="H7" s="42">
        <v>0</v>
      </c>
      <c r="J7" s="1">
        <f t="shared" si="0"/>
        <v>1884</v>
      </c>
      <c r="K7" s="3">
        <f t="shared" si="1"/>
        <v>46.570900000000002</v>
      </c>
      <c r="L7" s="3">
        <f t="shared" si="2"/>
        <v>39.365200000000002</v>
      </c>
      <c r="M7" s="3">
        <f t="shared" si="3"/>
        <v>7.2057000000000002</v>
      </c>
      <c r="AM7" t="s">
        <v>373</v>
      </c>
    </row>
    <row r="8" spans="1:39">
      <c r="A8">
        <v>1885</v>
      </c>
      <c r="B8" s="21">
        <v>50.89</v>
      </c>
      <c r="C8" s="21">
        <v>26.74</v>
      </c>
      <c r="D8" s="21">
        <v>47.2941</v>
      </c>
      <c r="E8" s="21">
        <v>35.314399999999999</v>
      </c>
      <c r="F8" s="21"/>
      <c r="G8" s="21"/>
      <c r="H8" s="42">
        <v>0</v>
      </c>
      <c r="J8" s="1">
        <f t="shared" si="0"/>
        <v>1885</v>
      </c>
      <c r="K8" s="3">
        <f t="shared" si="1"/>
        <v>47.2941</v>
      </c>
      <c r="L8" s="3">
        <f t="shared" si="2"/>
        <v>35.314399999999999</v>
      </c>
      <c r="M8" s="3">
        <f t="shared" si="3"/>
        <v>11.979700000000001</v>
      </c>
      <c r="AM8" t="s">
        <v>374</v>
      </c>
    </row>
    <row r="9" spans="1:39">
      <c r="A9">
        <v>1886</v>
      </c>
      <c r="B9" s="21">
        <v>46.68</v>
      </c>
      <c r="C9" s="21">
        <v>24.83</v>
      </c>
      <c r="D9" s="21">
        <v>46.985700000000001</v>
      </c>
      <c r="E9" s="21">
        <v>31.775400000000001</v>
      </c>
      <c r="F9" s="21"/>
      <c r="G9" s="21"/>
      <c r="H9" s="42">
        <v>0</v>
      </c>
      <c r="J9" s="1">
        <f t="shared" si="0"/>
        <v>1886</v>
      </c>
      <c r="K9" s="3">
        <f t="shared" si="1"/>
        <v>46.985700000000001</v>
      </c>
      <c r="L9" s="3">
        <f t="shared" si="2"/>
        <v>31.775400000000001</v>
      </c>
      <c r="M9" s="3">
        <f t="shared" si="3"/>
        <v>15.2103</v>
      </c>
      <c r="AM9" t="s">
        <v>375</v>
      </c>
    </row>
    <row r="10" spans="1:39">
      <c r="A10">
        <v>1887</v>
      </c>
      <c r="B10" s="21">
        <v>45.61</v>
      </c>
      <c r="C10" s="21">
        <v>23.23</v>
      </c>
      <c r="D10" s="21">
        <v>46.315399999999997</v>
      </c>
      <c r="E10" s="21">
        <v>30.635000000000002</v>
      </c>
      <c r="F10" s="21"/>
      <c r="G10" s="21"/>
      <c r="H10" s="42">
        <v>0</v>
      </c>
      <c r="J10" s="1">
        <f t="shared" si="0"/>
        <v>1887</v>
      </c>
      <c r="K10" s="3">
        <f t="shared" si="1"/>
        <v>46.315399999999997</v>
      </c>
      <c r="L10" s="3">
        <f t="shared" si="2"/>
        <v>30.635000000000002</v>
      </c>
      <c r="M10" s="3">
        <f t="shared" si="3"/>
        <v>15.680399999999995</v>
      </c>
      <c r="AM10" t="s">
        <v>376</v>
      </c>
    </row>
    <row r="11" spans="1:39">
      <c r="A11">
        <v>1888</v>
      </c>
      <c r="B11" s="21">
        <v>44.97</v>
      </c>
      <c r="C11" s="21">
        <v>26.53</v>
      </c>
      <c r="D11" s="21">
        <v>45.851199999999999</v>
      </c>
      <c r="E11" s="21">
        <v>32.391199999999998</v>
      </c>
      <c r="F11" s="21"/>
      <c r="G11" s="21"/>
      <c r="H11" s="42">
        <v>0</v>
      </c>
      <c r="J11" s="1">
        <f t="shared" si="0"/>
        <v>1888</v>
      </c>
      <c r="K11" s="3">
        <f t="shared" si="1"/>
        <v>45.851199999999999</v>
      </c>
      <c r="L11" s="3">
        <f t="shared" si="2"/>
        <v>32.391199999999998</v>
      </c>
      <c r="M11" s="3">
        <f t="shared" si="3"/>
        <v>13.46</v>
      </c>
    </row>
    <row r="12" spans="1:39">
      <c r="A12">
        <v>1889</v>
      </c>
      <c r="B12" s="21">
        <v>44.89</v>
      </c>
      <c r="C12" s="21">
        <v>27</v>
      </c>
      <c r="D12" s="21">
        <v>45.925800000000002</v>
      </c>
      <c r="E12" s="21">
        <v>36.0608</v>
      </c>
      <c r="F12" s="21"/>
      <c r="G12" s="21"/>
      <c r="H12" s="42">
        <v>0</v>
      </c>
      <c r="J12" s="1">
        <f t="shared" si="0"/>
        <v>1889</v>
      </c>
      <c r="K12" s="3">
        <f t="shared" si="1"/>
        <v>45.925800000000002</v>
      </c>
      <c r="L12" s="3">
        <f t="shared" si="2"/>
        <v>36.0608</v>
      </c>
      <c r="M12" s="3">
        <f t="shared" si="3"/>
        <v>9.865000000000002</v>
      </c>
      <c r="AM12" t="s">
        <v>377</v>
      </c>
    </row>
    <row r="13" spans="1:39">
      <c r="A13">
        <v>1890</v>
      </c>
      <c r="B13" s="21">
        <v>44.36</v>
      </c>
      <c r="C13" s="21">
        <v>65.17</v>
      </c>
      <c r="D13" s="21">
        <v>46.578299999999999</v>
      </c>
      <c r="E13" s="21">
        <v>39.488599999999998</v>
      </c>
      <c r="F13" s="21"/>
      <c r="G13" s="21"/>
      <c r="H13" s="42">
        <v>0</v>
      </c>
      <c r="J13" s="1">
        <f t="shared" si="0"/>
        <v>1890</v>
      </c>
      <c r="K13" s="3">
        <f t="shared" si="1"/>
        <v>46.578299999999999</v>
      </c>
      <c r="L13" s="3">
        <f t="shared" si="2"/>
        <v>39.488599999999998</v>
      </c>
      <c r="M13" s="3">
        <f t="shared" si="3"/>
        <v>7.0897000000000006</v>
      </c>
      <c r="AM13" t="s">
        <v>378</v>
      </c>
    </row>
    <row r="14" spans="1:39">
      <c r="A14">
        <v>1891</v>
      </c>
      <c r="B14" s="21">
        <v>51.66</v>
      </c>
      <c r="C14" s="21">
        <v>48.96</v>
      </c>
      <c r="D14" s="21">
        <v>47.502499999999998</v>
      </c>
      <c r="E14" s="21">
        <v>38.707000000000001</v>
      </c>
      <c r="F14" s="21"/>
      <c r="G14" s="21"/>
      <c r="H14" s="42">
        <v>0</v>
      </c>
      <c r="J14" s="1">
        <f t="shared" si="0"/>
        <v>1891</v>
      </c>
      <c r="K14" s="3">
        <f t="shared" si="1"/>
        <v>47.502499999999998</v>
      </c>
      <c r="L14" s="3">
        <f t="shared" si="2"/>
        <v>38.707000000000001</v>
      </c>
      <c r="M14" s="3">
        <f t="shared" si="3"/>
        <v>8.795499999999997</v>
      </c>
      <c r="AM14" t="s">
        <v>379</v>
      </c>
    </row>
    <row r="15" spans="1:39">
      <c r="A15">
        <v>1892</v>
      </c>
      <c r="B15" s="21">
        <v>48.18</v>
      </c>
      <c r="C15" s="21">
        <v>25.15</v>
      </c>
      <c r="D15" s="21">
        <v>47.652799999999999</v>
      </c>
      <c r="E15" s="21">
        <v>34.884799999999998</v>
      </c>
      <c r="F15" s="21"/>
      <c r="G15" s="21"/>
      <c r="H15" s="42">
        <v>0</v>
      </c>
      <c r="J15" s="1">
        <f t="shared" si="0"/>
        <v>1892</v>
      </c>
      <c r="K15" s="3">
        <f t="shared" si="1"/>
        <v>47.652799999999999</v>
      </c>
      <c r="L15" s="3">
        <f t="shared" si="2"/>
        <v>34.884799999999998</v>
      </c>
      <c r="M15" s="3">
        <f t="shared" si="3"/>
        <v>12.768000000000001</v>
      </c>
      <c r="AM15" t="s">
        <v>380</v>
      </c>
    </row>
    <row r="16" spans="1:39">
      <c r="A16">
        <v>1893</v>
      </c>
      <c r="B16" s="21">
        <v>46.57</v>
      </c>
      <c r="C16" s="21">
        <v>25.28</v>
      </c>
      <c r="D16" s="21">
        <v>47.369399999999999</v>
      </c>
      <c r="E16" s="21">
        <v>31.241299999999999</v>
      </c>
      <c r="F16" s="21"/>
      <c r="G16" s="21"/>
      <c r="H16" s="42">
        <v>0</v>
      </c>
      <c r="J16" s="1">
        <f t="shared" si="0"/>
        <v>1893</v>
      </c>
      <c r="K16" s="3">
        <f t="shared" si="1"/>
        <v>47.369399999999999</v>
      </c>
      <c r="L16" s="3">
        <f t="shared" si="2"/>
        <v>31.241299999999999</v>
      </c>
      <c r="M16" s="3">
        <f t="shared" si="3"/>
        <v>16.1281</v>
      </c>
      <c r="AM16" t="s">
        <v>381</v>
      </c>
    </row>
    <row r="17" spans="1:41">
      <c r="A17">
        <v>1894</v>
      </c>
      <c r="B17" s="21">
        <v>44.99</v>
      </c>
      <c r="C17" s="21">
        <v>26.21</v>
      </c>
      <c r="D17" s="21">
        <v>47.168300000000002</v>
      </c>
      <c r="E17" s="21">
        <v>29.048999999999999</v>
      </c>
      <c r="F17" s="21"/>
      <c r="G17" s="21"/>
      <c r="H17" s="42">
        <v>0</v>
      </c>
      <c r="J17" s="1">
        <f t="shared" si="0"/>
        <v>1894</v>
      </c>
      <c r="K17" s="3">
        <f t="shared" si="1"/>
        <v>47.168300000000002</v>
      </c>
      <c r="L17" s="3">
        <f t="shared" si="2"/>
        <v>29.048999999999999</v>
      </c>
      <c r="M17" s="3">
        <f t="shared" si="3"/>
        <v>18.119300000000003</v>
      </c>
      <c r="AM17" t="s">
        <v>256</v>
      </c>
    </row>
    <row r="18" spans="1:41">
      <c r="A18">
        <v>1895</v>
      </c>
      <c r="B18" s="21">
        <v>48.43</v>
      </c>
      <c r="C18" s="21">
        <v>26.8</v>
      </c>
      <c r="D18" s="21">
        <v>47.298999999999999</v>
      </c>
      <c r="E18" s="21">
        <v>28.388100000000001</v>
      </c>
      <c r="F18" s="21"/>
      <c r="G18" s="21"/>
      <c r="H18" s="42">
        <v>0</v>
      </c>
      <c r="J18" s="1">
        <f t="shared" si="0"/>
        <v>1895</v>
      </c>
      <c r="K18" s="3">
        <f t="shared" si="1"/>
        <v>47.298999999999999</v>
      </c>
      <c r="L18" s="3">
        <f t="shared" si="2"/>
        <v>28.388100000000001</v>
      </c>
      <c r="M18" s="3">
        <f t="shared" si="3"/>
        <v>18.910899999999998</v>
      </c>
    </row>
    <row r="19" spans="1:41">
      <c r="A19">
        <v>1896</v>
      </c>
      <c r="B19" s="21">
        <v>47.07</v>
      </c>
      <c r="C19" s="21">
        <v>27.27</v>
      </c>
      <c r="D19" s="21">
        <v>47.2849</v>
      </c>
      <c r="E19" s="21">
        <v>28.770800000000001</v>
      </c>
      <c r="F19" s="21"/>
      <c r="G19" s="21"/>
      <c r="H19" s="42">
        <v>0</v>
      </c>
      <c r="J19" s="1">
        <f t="shared" si="0"/>
        <v>1896</v>
      </c>
      <c r="K19" s="3">
        <f t="shared" si="1"/>
        <v>47.2849</v>
      </c>
      <c r="L19" s="3">
        <f t="shared" si="2"/>
        <v>28.770800000000001</v>
      </c>
      <c r="M19" s="3">
        <f t="shared" si="3"/>
        <v>18.514099999999999</v>
      </c>
    </row>
    <row r="20" spans="1:41">
      <c r="A20">
        <v>1897</v>
      </c>
      <c r="B20" s="21">
        <v>47.21</v>
      </c>
      <c r="C20" s="21">
        <v>37.75</v>
      </c>
      <c r="D20" s="21">
        <v>47.026200000000003</v>
      </c>
      <c r="E20" s="21">
        <v>29.392099999999999</v>
      </c>
      <c r="F20" s="21"/>
      <c r="G20" s="21"/>
      <c r="H20" s="42">
        <v>0</v>
      </c>
      <c r="J20" s="1">
        <f t="shared" si="0"/>
        <v>1897</v>
      </c>
      <c r="K20" s="3">
        <f t="shared" si="1"/>
        <v>47.026200000000003</v>
      </c>
      <c r="L20" s="3">
        <f t="shared" si="2"/>
        <v>29.392099999999999</v>
      </c>
      <c r="M20" s="3">
        <f t="shared" si="3"/>
        <v>17.634100000000004</v>
      </c>
      <c r="AM20" t="s">
        <v>441</v>
      </c>
    </row>
    <row r="21" spans="1:41">
      <c r="A21">
        <v>1898</v>
      </c>
      <c r="B21" s="21">
        <v>47.62</v>
      </c>
      <c r="C21" s="21">
        <v>28.9</v>
      </c>
      <c r="D21" s="21">
        <v>46.351799999999997</v>
      </c>
      <c r="E21" s="21">
        <v>29.1464</v>
      </c>
      <c r="F21" s="21"/>
      <c r="G21" s="21"/>
      <c r="H21" s="42">
        <v>0</v>
      </c>
      <c r="J21" s="1">
        <f t="shared" si="0"/>
        <v>1898</v>
      </c>
      <c r="K21" s="3">
        <f t="shared" si="1"/>
        <v>46.351799999999997</v>
      </c>
      <c r="L21" s="3">
        <f t="shared" si="2"/>
        <v>29.1464</v>
      </c>
      <c r="M21" s="3">
        <f t="shared" si="3"/>
        <v>17.205399999999997</v>
      </c>
      <c r="AM21" t="s">
        <v>443</v>
      </c>
    </row>
    <row r="22" spans="1:41">
      <c r="A22">
        <v>1899</v>
      </c>
      <c r="B22" s="21">
        <v>44.72</v>
      </c>
      <c r="C22" s="21">
        <v>25.66</v>
      </c>
      <c r="D22" s="21">
        <v>45.151600000000002</v>
      </c>
      <c r="E22" s="21">
        <v>28.599900000000002</v>
      </c>
      <c r="F22" s="21"/>
      <c r="G22" s="21"/>
      <c r="H22" s="42">
        <v>0</v>
      </c>
      <c r="J22" s="1">
        <f t="shared" si="0"/>
        <v>1899</v>
      </c>
      <c r="K22" s="3">
        <f t="shared" si="1"/>
        <v>45.151600000000002</v>
      </c>
      <c r="L22" s="3">
        <f t="shared" si="2"/>
        <v>28.599900000000002</v>
      </c>
      <c r="M22" s="3">
        <f t="shared" si="3"/>
        <v>16.5517</v>
      </c>
      <c r="AM22" t="s">
        <v>442</v>
      </c>
      <c r="AN22" s="41"/>
      <c r="AO22" s="41"/>
    </row>
    <row r="23" spans="1:41">
      <c r="A23">
        <v>1900</v>
      </c>
      <c r="B23" s="21">
        <v>43.97</v>
      </c>
      <c r="C23" s="21">
        <v>28.35</v>
      </c>
      <c r="D23" s="21">
        <v>43.738399999999999</v>
      </c>
      <c r="E23" s="21">
        <v>28.269500000000001</v>
      </c>
      <c r="F23" s="21"/>
      <c r="G23" s="21"/>
      <c r="H23" s="42">
        <v>0</v>
      </c>
      <c r="J23" s="1">
        <f t="shared" si="0"/>
        <v>1900</v>
      </c>
      <c r="K23" s="3">
        <f t="shared" si="1"/>
        <v>43.738399999999999</v>
      </c>
      <c r="L23" s="3">
        <f t="shared" si="2"/>
        <v>28.269500000000001</v>
      </c>
      <c r="M23" s="3">
        <f t="shared" si="3"/>
        <v>15.468899999999998</v>
      </c>
      <c r="AM23" t="s">
        <v>444</v>
      </c>
      <c r="AN23" s="40"/>
      <c r="AO23" s="40"/>
    </row>
    <row r="24" spans="1:41">
      <c r="A24">
        <v>1901</v>
      </c>
      <c r="B24" s="21">
        <v>41.48</v>
      </c>
      <c r="C24" s="21">
        <v>28.78</v>
      </c>
      <c r="D24" s="21">
        <v>42.281199999999998</v>
      </c>
      <c r="E24" s="21">
        <v>28.084199999999999</v>
      </c>
      <c r="F24" s="21"/>
      <c r="G24" s="21"/>
      <c r="H24" s="42">
        <v>0</v>
      </c>
      <c r="J24" s="1">
        <f t="shared" si="0"/>
        <v>1901</v>
      </c>
      <c r="K24" s="3">
        <f t="shared" si="1"/>
        <v>42.281199999999998</v>
      </c>
      <c r="L24" s="3">
        <f t="shared" si="2"/>
        <v>28.084199999999999</v>
      </c>
      <c r="M24" s="3">
        <f t="shared" si="3"/>
        <v>14.196999999999999</v>
      </c>
      <c r="AM24" t="s">
        <v>445</v>
      </c>
      <c r="AN24" s="40"/>
      <c r="AO24" s="40"/>
    </row>
    <row r="25" spans="1:41">
      <c r="A25">
        <v>1902</v>
      </c>
      <c r="B25" s="21">
        <v>40.020000000000003</v>
      </c>
      <c r="C25" s="21">
        <v>25.19</v>
      </c>
      <c r="D25" s="21">
        <v>41.0259</v>
      </c>
      <c r="E25" s="21">
        <v>27.988900000000001</v>
      </c>
      <c r="F25" s="21"/>
      <c r="G25" s="21"/>
      <c r="H25" s="42">
        <v>0</v>
      </c>
      <c r="J25" s="1">
        <f t="shared" si="0"/>
        <v>1902</v>
      </c>
      <c r="K25" s="3">
        <f t="shared" si="1"/>
        <v>41.0259</v>
      </c>
      <c r="L25" s="3">
        <f t="shared" si="2"/>
        <v>27.988900000000001</v>
      </c>
      <c r="M25" s="3">
        <f t="shared" si="3"/>
        <v>13.036999999999999</v>
      </c>
      <c r="AN25" s="40"/>
      <c r="AO25" s="40"/>
    </row>
    <row r="26" spans="1:41">
      <c r="A26">
        <v>1903</v>
      </c>
      <c r="B26" s="21">
        <v>43.23</v>
      </c>
      <c r="C26" s="21">
        <v>33.11</v>
      </c>
      <c r="D26" s="21">
        <v>39.951700000000002</v>
      </c>
      <c r="E26" s="21">
        <v>28.067900000000002</v>
      </c>
      <c r="F26" s="21"/>
      <c r="G26" s="21"/>
      <c r="H26" s="42">
        <v>0</v>
      </c>
      <c r="J26" s="1">
        <f t="shared" si="0"/>
        <v>1903</v>
      </c>
      <c r="K26" s="3">
        <f t="shared" si="1"/>
        <v>39.951700000000002</v>
      </c>
      <c r="L26" s="3">
        <f t="shared" si="2"/>
        <v>28.067900000000002</v>
      </c>
      <c r="M26" s="3">
        <f t="shared" si="3"/>
        <v>11.883800000000001</v>
      </c>
      <c r="AM26" t="s">
        <v>446</v>
      </c>
      <c r="AN26" s="40"/>
      <c r="AO26" s="40"/>
    </row>
    <row r="27" spans="1:41">
      <c r="A27">
        <v>1904</v>
      </c>
      <c r="B27" s="21">
        <v>37.43</v>
      </c>
      <c r="C27" s="21">
        <v>24.03</v>
      </c>
      <c r="D27" s="21">
        <v>38.702199999999998</v>
      </c>
      <c r="E27" s="21">
        <v>27.845500000000001</v>
      </c>
      <c r="F27" s="21"/>
      <c r="G27" s="21"/>
      <c r="H27" s="42">
        <v>0</v>
      </c>
      <c r="J27" s="1">
        <f t="shared" si="0"/>
        <v>1904</v>
      </c>
      <c r="K27" s="3">
        <f t="shared" si="1"/>
        <v>38.702199999999998</v>
      </c>
      <c r="L27" s="3">
        <f t="shared" si="2"/>
        <v>27.845500000000001</v>
      </c>
      <c r="M27" s="3">
        <f t="shared" si="3"/>
        <v>10.856699999999996</v>
      </c>
      <c r="AM27" t="s">
        <v>447</v>
      </c>
      <c r="AN27" s="40"/>
      <c r="AO27" s="40"/>
    </row>
    <row r="28" spans="1:41">
      <c r="A28">
        <v>1905</v>
      </c>
      <c r="B28" s="21">
        <v>36.61</v>
      </c>
      <c r="C28" s="21">
        <v>28.74</v>
      </c>
      <c r="D28" s="21">
        <v>38.0139</v>
      </c>
      <c r="E28" s="21">
        <v>27.854500000000002</v>
      </c>
      <c r="F28" s="21"/>
      <c r="G28" s="21"/>
      <c r="H28" s="42">
        <v>0</v>
      </c>
      <c r="J28" s="1">
        <f t="shared" si="0"/>
        <v>1905</v>
      </c>
      <c r="K28" s="3">
        <f t="shared" si="1"/>
        <v>38.0139</v>
      </c>
      <c r="L28" s="3">
        <f t="shared" si="2"/>
        <v>27.854500000000002</v>
      </c>
      <c r="M28" s="3">
        <f t="shared" si="3"/>
        <v>10.159399999999998</v>
      </c>
      <c r="AM28" t="s">
        <v>450</v>
      </c>
      <c r="AN28" s="40"/>
      <c r="AO28" s="40"/>
    </row>
    <row r="29" spans="1:41">
      <c r="A29">
        <v>1906</v>
      </c>
      <c r="B29" s="21">
        <v>36.909999999999997</v>
      </c>
      <c r="C29" s="21">
        <v>28.51</v>
      </c>
      <c r="D29" s="21">
        <v>38.199199999999998</v>
      </c>
      <c r="E29" s="21">
        <v>27.864599999999999</v>
      </c>
      <c r="F29" s="21"/>
      <c r="G29" s="21"/>
      <c r="H29" s="42">
        <v>0</v>
      </c>
      <c r="J29" s="1">
        <f t="shared" si="0"/>
        <v>1906</v>
      </c>
      <c r="K29" s="3">
        <f t="shared" si="1"/>
        <v>38.199199999999998</v>
      </c>
      <c r="L29" s="3">
        <f t="shared" si="2"/>
        <v>27.864599999999999</v>
      </c>
      <c r="M29" s="3">
        <f t="shared" si="3"/>
        <v>10.334599999999998</v>
      </c>
      <c r="AM29" t="s">
        <v>448</v>
      </c>
      <c r="AN29" s="40"/>
      <c r="AO29" s="40"/>
    </row>
    <row r="30" spans="1:41">
      <c r="A30">
        <v>1907</v>
      </c>
      <c r="B30" s="21">
        <v>39.35</v>
      </c>
      <c r="C30" s="21">
        <v>26.82</v>
      </c>
      <c r="D30" s="21">
        <v>39.102699999999999</v>
      </c>
      <c r="E30" s="21">
        <v>27.822700000000001</v>
      </c>
      <c r="F30" s="21"/>
      <c r="G30" s="21"/>
      <c r="H30" s="42">
        <v>0</v>
      </c>
      <c r="J30" s="1">
        <f t="shared" si="0"/>
        <v>1907</v>
      </c>
      <c r="K30" s="3">
        <f t="shared" si="1"/>
        <v>39.102699999999999</v>
      </c>
      <c r="L30" s="3">
        <f t="shared" si="2"/>
        <v>27.822700000000001</v>
      </c>
      <c r="M30" s="3">
        <f t="shared" si="3"/>
        <v>11.279999999999998</v>
      </c>
      <c r="AM30" t="s">
        <v>449</v>
      </c>
      <c r="AN30" s="40"/>
      <c r="AO30" s="40"/>
    </row>
    <row r="31" spans="1:41">
      <c r="A31">
        <v>1908</v>
      </c>
      <c r="B31" s="21">
        <v>42.34</v>
      </c>
      <c r="C31" s="21">
        <v>25.49</v>
      </c>
      <c r="D31" s="21">
        <v>40.139000000000003</v>
      </c>
      <c r="E31" s="21">
        <v>27.8047</v>
      </c>
      <c r="F31" s="21"/>
      <c r="G31" s="21"/>
      <c r="H31" s="42">
        <v>0</v>
      </c>
      <c r="J31" s="1">
        <f t="shared" si="0"/>
        <v>1908</v>
      </c>
      <c r="K31" s="3">
        <f t="shared" si="1"/>
        <v>40.139000000000003</v>
      </c>
      <c r="L31" s="3">
        <f t="shared" si="2"/>
        <v>27.8047</v>
      </c>
      <c r="M31" s="3">
        <f t="shared" si="3"/>
        <v>12.334300000000002</v>
      </c>
      <c r="AN31" s="40"/>
      <c r="AO31" s="40"/>
    </row>
    <row r="32" spans="1:41">
      <c r="A32">
        <v>1909</v>
      </c>
      <c r="B32" s="21">
        <v>39.49</v>
      </c>
      <c r="C32" s="21">
        <v>35.340000000000003</v>
      </c>
      <c r="D32" s="21">
        <v>40.805300000000003</v>
      </c>
      <c r="E32" s="21">
        <v>27.6859</v>
      </c>
      <c r="F32" s="21"/>
      <c r="G32" s="21"/>
      <c r="H32" s="42">
        <v>0</v>
      </c>
      <c r="J32" s="1">
        <f t="shared" si="0"/>
        <v>1909</v>
      </c>
      <c r="K32" s="3">
        <f t="shared" si="1"/>
        <v>40.805300000000003</v>
      </c>
      <c r="L32" s="3">
        <f t="shared" si="2"/>
        <v>27.6859</v>
      </c>
      <c r="M32" s="3">
        <f t="shared" si="3"/>
        <v>13.119400000000002</v>
      </c>
      <c r="AN32" s="40"/>
      <c r="AO32" s="40"/>
    </row>
    <row r="33" spans="1:41">
      <c r="A33">
        <v>1910</v>
      </c>
      <c r="B33" s="21">
        <v>41.89</v>
      </c>
      <c r="C33" s="21">
        <v>23.67</v>
      </c>
      <c r="D33" s="21">
        <v>41.3324</v>
      </c>
      <c r="E33" s="21">
        <v>26.878799999999998</v>
      </c>
      <c r="F33" s="21"/>
      <c r="G33" s="21"/>
      <c r="H33" s="42">
        <v>0</v>
      </c>
      <c r="J33" s="1">
        <f t="shared" si="0"/>
        <v>1910</v>
      </c>
      <c r="K33" s="3">
        <f t="shared" si="1"/>
        <v>41.3324</v>
      </c>
      <c r="L33" s="3">
        <f t="shared" si="2"/>
        <v>26.878799999999998</v>
      </c>
      <c r="M33" s="3">
        <f t="shared" si="3"/>
        <v>14.453600000000002</v>
      </c>
      <c r="AM33" t="s">
        <v>475</v>
      </c>
      <c r="AN33" s="40"/>
      <c r="AO33" s="40"/>
    </row>
    <row r="34" spans="1:41">
      <c r="A34">
        <v>1911</v>
      </c>
      <c r="B34" s="21">
        <v>42.18</v>
      </c>
      <c r="C34" s="21">
        <v>24.44</v>
      </c>
      <c r="D34" s="21">
        <v>41.512700000000002</v>
      </c>
      <c r="E34" s="21">
        <v>26.326499999999999</v>
      </c>
      <c r="F34" s="21"/>
      <c r="G34" s="21"/>
      <c r="H34" s="42">
        <v>0</v>
      </c>
      <c r="J34" s="1">
        <f t="shared" si="0"/>
        <v>1911</v>
      </c>
      <c r="K34" s="3">
        <f t="shared" si="1"/>
        <v>41.512700000000002</v>
      </c>
      <c r="L34" s="3">
        <f t="shared" si="2"/>
        <v>26.326499999999999</v>
      </c>
      <c r="M34" s="3">
        <f t="shared" si="3"/>
        <v>15.186200000000003</v>
      </c>
      <c r="AM34" t="s">
        <v>476</v>
      </c>
      <c r="AN34" s="40"/>
      <c r="AO34" s="40"/>
    </row>
    <row r="35" spans="1:41">
      <c r="A35">
        <v>1912</v>
      </c>
      <c r="B35" s="21">
        <v>40.36</v>
      </c>
      <c r="C35" s="21">
        <v>28.08</v>
      </c>
      <c r="D35" s="21">
        <v>41.3245</v>
      </c>
      <c r="E35" s="21">
        <v>26.330500000000001</v>
      </c>
      <c r="F35" s="21"/>
      <c r="G35" s="21"/>
      <c r="H35" s="42">
        <v>0</v>
      </c>
      <c r="J35" s="1">
        <f t="shared" si="0"/>
        <v>1912</v>
      </c>
      <c r="K35" s="3">
        <f t="shared" si="1"/>
        <v>41.3245</v>
      </c>
      <c r="L35" s="3">
        <f t="shared" si="2"/>
        <v>26.330500000000001</v>
      </c>
      <c r="M35" s="3">
        <f t="shared" si="3"/>
        <v>14.994</v>
      </c>
      <c r="AM35" t="s">
        <v>477</v>
      </c>
    </row>
    <row r="36" spans="1:41">
      <c r="A36">
        <v>1913</v>
      </c>
      <c r="B36" s="21">
        <v>41.26</v>
      </c>
      <c r="C36" s="21">
        <v>24.43</v>
      </c>
      <c r="D36" s="21">
        <v>40.968499999999999</v>
      </c>
      <c r="E36" s="21">
        <v>26.815000000000001</v>
      </c>
      <c r="F36" s="21"/>
      <c r="G36" s="21"/>
      <c r="H36" s="42">
        <v>0</v>
      </c>
      <c r="J36" s="1">
        <f t="shared" si="0"/>
        <v>1913</v>
      </c>
      <c r="K36" s="3">
        <f t="shared" si="1"/>
        <v>40.968499999999999</v>
      </c>
      <c r="L36" s="3">
        <f t="shared" si="2"/>
        <v>26.815000000000001</v>
      </c>
      <c r="M36" s="3">
        <f t="shared" si="3"/>
        <v>14.153499999999998</v>
      </c>
      <c r="AM36" t="s">
        <v>478</v>
      </c>
    </row>
    <row r="37" spans="1:41">
      <c r="A37">
        <v>1914</v>
      </c>
      <c r="B37" s="21">
        <v>41.49</v>
      </c>
      <c r="C37" s="21">
        <v>25.08</v>
      </c>
      <c r="D37" s="21">
        <v>40.323900000000002</v>
      </c>
      <c r="E37" s="21">
        <v>28.053999999999998</v>
      </c>
      <c r="F37" s="21"/>
      <c r="G37" s="21"/>
      <c r="H37" s="42">
        <v>0</v>
      </c>
      <c r="J37" s="1">
        <f t="shared" si="0"/>
        <v>1914</v>
      </c>
      <c r="K37" s="3">
        <f t="shared" si="1"/>
        <v>40.323900000000002</v>
      </c>
      <c r="L37" s="3">
        <f t="shared" si="2"/>
        <v>28.053999999999998</v>
      </c>
      <c r="M37" s="3">
        <f t="shared" si="3"/>
        <v>12.269900000000003</v>
      </c>
      <c r="AM37" t="s">
        <v>479</v>
      </c>
    </row>
    <row r="38" spans="1:41">
      <c r="A38">
        <v>1915</v>
      </c>
      <c r="B38" s="21">
        <v>39.65</v>
      </c>
      <c r="C38" s="21">
        <v>33.22</v>
      </c>
      <c r="D38" s="21">
        <v>39.366900000000001</v>
      </c>
      <c r="E38" s="21">
        <v>29.8447</v>
      </c>
      <c r="F38" s="21"/>
      <c r="G38" s="21"/>
      <c r="H38" s="42">
        <v>0</v>
      </c>
      <c r="J38" s="1">
        <f t="shared" si="0"/>
        <v>1915</v>
      </c>
      <c r="K38" s="3">
        <f t="shared" si="1"/>
        <v>39.366900000000001</v>
      </c>
      <c r="L38" s="3">
        <f t="shared" si="2"/>
        <v>29.8447</v>
      </c>
      <c r="M38" s="3">
        <f t="shared" si="3"/>
        <v>9.5222000000000016</v>
      </c>
      <c r="AM38" t="s">
        <v>480</v>
      </c>
    </row>
    <row r="39" spans="1:41">
      <c r="A39">
        <v>1916</v>
      </c>
      <c r="B39" s="21">
        <v>36.6</v>
      </c>
      <c r="C39" s="21">
        <v>28.99</v>
      </c>
      <c r="D39" s="21">
        <v>38.462699999999998</v>
      </c>
      <c r="E39" s="21">
        <v>31.389199999999999</v>
      </c>
      <c r="F39" s="21"/>
      <c r="G39" s="21"/>
      <c r="H39" s="42">
        <v>0</v>
      </c>
      <c r="J39" s="1">
        <f t="shared" si="0"/>
        <v>1916</v>
      </c>
      <c r="K39" s="3">
        <f t="shared" si="1"/>
        <v>38.462699999999998</v>
      </c>
      <c r="L39" s="3">
        <f t="shared" si="2"/>
        <v>31.389199999999999</v>
      </c>
      <c r="M39" s="3">
        <f t="shared" si="3"/>
        <v>7.0734999999999992</v>
      </c>
    </row>
    <row r="40" spans="1:41">
      <c r="A40">
        <v>1917</v>
      </c>
      <c r="B40" s="21">
        <v>38.979999999999997</v>
      </c>
      <c r="C40" s="21">
        <v>31</v>
      </c>
      <c r="D40" s="21">
        <v>38.070599999999999</v>
      </c>
      <c r="E40" s="21">
        <v>32.564900000000002</v>
      </c>
      <c r="F40" s="21"/>
      <c r="G40" s="21"/>
      <c r="H40" s="42">
        <v>0</v>
      </c>
      <c r="J40" s="1">
        <f t="shared" si="0"/>
        <v>1917</v>
      </c>
      <c r="K40" s="3">
        <f t="shared" si="1"/>
        <v>38.070599999999999</v>
      </c>
      <c r="L40" s="3">
        <f t="shared" si="2"/>
        <v>32.564900000000002</v>
      </c>
      <c r="M40" s="3">
        <f t="shared" si="3"/>
        <v>5.5056999999999974</v>
      </c>
      <c r="AM40" t="s">
        <v>481</v>
      </c>
    </row>
    <row r="41" spans="1:41">
      <c r="A41">
        <v>1918</v>
      </c>
      <c r="B41" s="21">
        <v>38.5</v>
      </c>
      <c r="C41" s="21">
        <v>39.61</v>
      </c>
      <c r="D41" s="21">
        <v>38.029299999999999</v>
      </c>
      <c r="E41" s="21">
        <v>32.769399999999997</v>
      </c>
      <c r="F41" s="21"/>
      <c r="G41" s="21"/>
      <c r="H41" s="42">
        <v>0</v>
      </c>
      <c r="J41" s="1">
        <f t="shared" si="0"/>
        <v>1918</v>
      </c>
      <c r="K41" s="3">
        <f t="shared" si="1"/>
        <v>38.029299999999999</v>
      </c>
      <c r="L41" s="3">
        <f t="shared" si="2"/>
        <v>32.769399999999997</v>
      </c>
      <c r="M41" s="3">
        <f t="shared" si="3"/>
        <v>5.2599000000000018</v>
      </c>
      <c r="AM41" t="s">
        <v>482</v>
      </c>
    </row>
    <row r="42" spans="1:41">
      <c r="A42">
        <v>1919</v>
      </c>
      <c r="B42" s="21">
        <v>34.5</v>
      </c>
      <c r="C42" s="21">
        <v>38.81</v>
      </c>
      <c r="D42" s="21">
        <v>38.4803</v>
      </c>
      <c r="E42" s="21">
        <v>31.0871</v>
      </c>
      <c r="F42" s="21"/>
      <c r="G42" s="21"/>
      <c r="H42" s="42">
        <v>0</v>
      </c>
      <c r="J42" s="1">
        <f t="shared" si="0"/>
        <v>1919</v>
      </c>
      <c r="K42" s="3">
        <f t="shared" si="1"/>
        <v>38.4803</v>
      </c>
      <c r="L42" s="3">
        <f t="shared" si="2"/>
        <v>31.0871</v>
      </c>
      <c r="M42" s="3">
        <f t="shared" si="3"/>
        <v>7.3932000000000002</v>
      </c>
      <c r="AM42" t="s">
        <v>483</v>
      </c>
    </row>
    <row r="43" spans="1:41">
      <c r="A43">
        <v>1920</v>
      </c>
      <c r="B43" s="21">
        <v>42.81</v>
      </c>
      <c r="C43" s="21">
        <v>22.17</v>
      </c>
      <c r="D43" s="21">
        <v>39.722299999999997</v>
      </c>
      <c r="E43" s="21">
        <v>27.970600000000001</v>
      </c>
      <c r="F43" s="21"/>
      <c r="G43" s="21"/>
      <c r="H43" s="42">
        <v>0</v>
      </c>
      <c r="J43" s="1">
        <f t="shared" si="0"/>
        <v>1920</v>
      </c>
      <c r="K43" s="3">
        <f t="shared" si="1"/>
        <v>39.722299999999997</v>
      </c>
      <c r="L43" s="3">
        <f t="shared" si="2"/>
        <v>27.970600000000001</v>
      </c>
      <c r="M43" s="3">
        <f t="shared" si="3"/>
        <v>11.751699999999996</v>
      </c>
      <c r="AM43" t="s">
        <v>484</v>
      </c>
    </row>
    <row r="44" spans="1:41">
      <c r="A44">
        <v>1921</v>
      </c>
      <c r="B44" s="21">
        <v>40.97</v>
      </c>
      <c r="C44" s="21">
        <v>20.36</v>
      </c>
      <c r="D44" s="21">
        <v>40.726900000000001</v>
      </c>
      <c r="E44" s="21">
        <v>25.417300000000001</v>
      </c>
      <c r="F44" s="21"/>
      <c r="G44" s="21"/>
      <c r="H44" s="42">
        <v>0</v>
      </c>
      <c r="J44" s="1">
        <f t="shared" si="0"/>
        <v>1921</v>
      </c>
      <c r="K44" s="3">
        <f t="shared" si="1"/>
        <v>40.726900000000001</v>
      </c>
      <c r="L44" s="3">
        <f t="shared" si="2"/>
        <v>25.417300000000001</v>
      </c>
      <c r="M44" s="3">
        <f t="shared" si="3"/>
        <v>15.3096</v>
      </c>
      <c r="AM44" t="s">
        <v>485</v>
      </c>
    </row>
    <row r="45" spans="1:41">
      <c r="A45">
        <v>1922</v>
      </c>
      <c r="B45" s="21">
        <v>41.03</v>
      </c>
      <c r="C45" s="21">
        <v>23.9</v>
      </c>
      <c r="D45" s="21">
        <v>41.4953</v>
      </c>
      <c r="E45" s="21">
        <v>24.264099999999999</v>
      </c>
      <c r="F45" s="21"/>
      <c r="G45" s="21"/>
      <c r="H45" s="42">
        <v>0</v>
      </c>
      <c r="J45" s="1">
        <f t="shared" si="0"/>
        <v>1922</v>
      </c>
      <c r="K45" s="3">
        <f t="shared" si="1"/>
        <v>41.4953</v>
      </c>
      <c r="L45" s="3">
        <f t="shared" si="2"/>
        <v>24.264099999999999</v>
      </c>
      <c r="M45" s="3">
        <f t="shared" si="3"/>
        <v>17.231200000000001</v>
      </c>
      <c r="AM45" t="s">
        <v>486</v>
      </c>
    </row>
    <row r="46" spans="1:41">
      <c r="A46">
        <v>1923</v>
      </c>
      <c r="B46" s="21">
        <v>42.66</v>
      </c>
      <c r="C46" s="21">
        <v>22.38</v>
      </c>
      <c r="D46" s="21">
        <v>42.109299999999998</v>
      </c>
      <c r="E46" s="21">
        <v>24.3368</v>
      </c>
      <c r="F46" s="21"/>
      <c r="G46" s="21"/>
      <c r="H46" s="42">
        <v>0</v>
      </c>
      <c r="J46" s="1">
        <f t="shared" si="0"/>
        <v>1923</v>
      </c>
      <c r="K46" s="3">
        <f t="shared" si="1"/>
        <v>42.109299999999998</v>
      </c>
      <c r="L46" s="3">
        <f t="shared" si="2"/>
        <v>24.3368</v>
      </c>
      <c r="M46" s="3">
        <f t="shared" si="3"/>
        <v>17.772499999999997</v>
      </c>
      <c r="AM46" t="s">
        <v>487</v>
      </c>
    </row>
    <row r="47" spans="1:41">
      <c r="A47">
        <v>1924</v>
      </c>
      <c r="B47" s="21">
        <v>42.69</v>
      </c>
      <c r="C47" s="21">
        <v>23.34</v>
      </c>
      <c r="D47" s="21">
        <v>42.496000000000002</v>
      </c>
      <c r="E47" s="21">
        <v>25.388100000000001</v>
      </c>
      <c r="F47" s="21"/>
      <c r="G47" s="21"/>
      <c r="H47" s="42">
        <v>0</v>
      </c>
      <c r="J47" s="1">
        <f t="shared" si="0"/>
        <v>1924</v>
      </c>
      <c r="K47" s="3">
        <f t="shared" si="1"/>
        <v>42.496000000000002</v>
      </c>
      <c r="L47" s="3">
        <f t="shared" si="2"/>
        <v>25.388100000000001</v>
      </c>
      <c r="M47" s="3">
        <f t="shared" si="3"/>
        <v>17.107900000000001</v>
      </c>
    </row>
    <row r="48" spans="1:41">
      <c r="A48">
        <v>1925</v>
      </c>
      <c r="B48" s="21">
        <v>41.55</v>
      </c>
      <c r="C48" s="21">
        <v>31.1</v>
      </c>
      <c r="D48" s="21">
        <v>42.765999999999998</v>
      </c>
      <c r="E48" s="21">
        <v>26.779499999999999</v>
      </c>
      <c r="F48" s="21"/>
      <c r="G48" s="21"/>
      <c r="H48" s="42">
        <v>0</v>
      </c>
      <c r="J48" s="1">
        <f t="shared" si="0"/>
        <v>1925</v>
      </c>
      <c r="K48" s="3">
        <f t="shared" si="1"/>
        <v>42.765999999999998</v>
      </c>
      <c r="L48" s="3">
        <f t="shared" si="2"/>
        <v>26.779499999999999</v>
      </c>
      <c r="M48" s="3">
        <f t="shared" si="3"/>
        <v>15.986499999999999</v>
      </c>
      <c r="AM48" t="s">
        <v>488</v>
      </c>
    </row>
    <row r="49" spans="1:39">
      <c r="A49">
        <v>1926</v>
      </c>
      <c r="B49" s="21">
        <v>43.25</v>
      </c>
      <c r="C49" s="21">
        <v>31.8</v>
      </c>
      <c r="D49" s="21">
        <v>43.094200000000001</v>
      </c>
      <c r="E49" s="21">
        <v>27.462900000000001</v>
      </c>
      <c r="F49" s="21"/>
      <c r="G49" s="21"/>
      <c r="H49" s="42">
        <v>0</v>
      </c>
      <c r="J49" s="1">
        <f t="shared" si="0"/>
        <v>1926</v>
      </c>
      <c r="K49" s="3">
        <f t="shared" si="1"/>
        <v>43.094200000000001</v>
      </c>
      <c r="L49" s="3">
        <f t="shared" si="2"/>
        <v>27.462900000000001</v>
      </c>
      <c r="M49" s="3">
        <f t="shared" si="3"/>
        <v>15.6313</v>
      </c>
      <c r="AM49" t="s">
        <v>489</v>
      </c>
    </row>
    <row r="50" spans="1:39">
      <c r="A50">
        <v>1927</v>
      </c>
      <c r="B50" s="21">
        <v>43.75</v>
      </c>
      <c r="C50" s="21">
        <v>25.07</v>
      </c>
      <c r="D50" s="21">
        <v>43.250700000000002</v>
      </c>
      <c r="E50" s="21">
        <v>27.254000000000001</v>
      </c>
      <c r="F50" s="21"/>
      <c r="G50" s="21"/>
      <c r="H50" s="42">
        <v>0</v>
      </c>
      <c r="J50" s="1">
        <f t="shared" si="0"/>
        <v>1927</v>
      </c>
      <c r="K50" s="3">
        <f t="shared" si="1"/>
        <v>43.250700000000002</v>
      </c>
      <c r="L50" s="3">
        <f t="shared" si="2"/>
        <v>27.254000000000001</v>
      </c>
      <c r="M50" s="3">
        <f t="shared" si="3"/>
        <v>15.996700000000001</v>
      </c>
      <c r="AM50" t="s">
        <v>490</v>
      </c>
    </row>
    <row r="51" spans="1:39">
      <c r="A51">
        <v>1928</v>
      </c>
      <c r="B51" s="21">
        <v>44.27</v>
      </c>
      <c r="C51" s="21">
        <v>25.09</v>
      </c>
      <c r="D51" s="21">
        <v>43.057200000000002</v>
      </c>
      <c r="E51" s="21">
        <v>26.836400000000001</v>
      </c>
      <c r="F51" s="21"/>
      <c r="G51" s="21"/>
      <c r="H51" s="42">
        <v>0</v>
      </c>
      <c r="J51" s="1">
        <f t="shared" si="0"/>
        <v>1928</v>
      </c>
      <c r="K51" s="3">
        <f t="shared" si="1"/>
        <v>43.057200000000002</v>
      </c>
      <c r="L51" s="3">
        <f t="shared" si="2"/>
        <v>26.836400000000001</v>
      </c>
      <c r="M51" s="3">
        <f t="shared" si="3"/>
        <v>16.220800000000001</v>
      </c>
      <c r="AM51" t="s">
        <v>491</v>
      </c>
    </row>
    <row r="52" spans="1:39">
      <c r="A52">
        <v>1929</v>
      </c>
      <c r="B52" s="21">
        <v>40.090000000000003</v>
      </c>
      <c r="C52" s="21">
        <v>29.22</v>
      </c>
      <c r="D52" s="21">
        <v>42.501800000000003</v>
      </c>
      <c r="E52" s="21">
        <v>26.456600000000002</v>
      </c>
      <c r="F52" s="21"/>
      <c r="G52" s="21"/>
      <c r="H52" s="42">
        <v>0</v>
      </c>
      <c r="J52" s="1">
        <f t="shared" si="0"/>
        <v>1929</v>
      </c>
      <c r="K52" s="3">
        <f t="shared" si="1"/>
        <v>42.501800000000003</v>
      </c>
      <c r="L52" s="3">
        <f t="shared" si="2"/>
        <v>26.456600000000002</v>
      </c>
      <c r="M52" s="3">
        <f t="shared" si="3"/>
        <v>16.045200000000001</v>
      </c>
      <c r="AM52" t="s">
        <v>492</v>
      </c>
    </row>
    <row r="53" spans="1:39">
      <c r="A53">
        <v>1930</v>
      </c>
      <c r="B53" s="21">
        <v>43.42</v>
      </c>
      <c r="C53" s="21">
        <v>24.53</v>
      </c>
      <c r="D53" s="21">
        <v>41.977200000000003</v>
      </c>
      <c r="E53" s="21">
        <v>26.011700000000001</v>
      </c>
      <c r="F53" s="21"/>
      <c r="G53" s="21"/>
      <c r="H53" s="42">
        <v>0</v>
      </c>
      <c r="J53" s="1">
        <f t="shared" si="0"/>
        <v>1930</v>
      </c>
      <c r="K53" s="3">
        <f t="shared" si="1"/>
        <v>41.977200000000003</v>
      </c>
      <c r="L53" s="3">
        <f t="shared" si="2"/>
        <v>26.011700000000001</v>
      </c>
      <c r="M53" s="3">
        <f t="shared" si="3"/>
        <v>15.965500000000002</v>
      </c>
    </row>
    <row r="54" spans="1:39">
      <c r="A54">
        <v>1931</v>
      </c>
      <c r="B54" s="21">
        <v>42.37</v>
      </c>
      <c r="C54" s="21">
        <v>24.38</v>
      </c>
      <c r="D54" s="21">
        <v>41.0717</v>
      </c>
      <c r="E54" s="21">
        <v>25.951799999999999</v>
      </c>
      <c r="F54" s="21"/>
      <c r="G54" s="21"/>
      <c r="H54" s="42">
        <v>0</v>
      </c>
      <c r="J54" s="1">
        <f t="shared" si="0"/>
        <v>1931</v>
      </c>
      <c r="K54" s="3">
        <f t="shared" si="1"/>
        <v>41.0717</v>
      </c>
      <c r="L54" s="3">
        <f t="shared" si="2"/>
        <v>25.951799999999999</v>
      </c>
      <c r="M54" s="3">
        <f t="shared" si="3"/>
        <v>15.119900000000001</v>
      </c>
      <c r="AM54" t="s">
        <v>493</v>
      </c>
    </row>
    <row r="55" spans="1:39">
      <c r="A55">
        <v>1932</v>
      </c>
      <c r="B55" s="21">
        <v>39.409999999999997</v>
      </c>
      <c r="C55" s="21">
        <v>24.47</v>
      </c>
      <c r="D55" s="21">
        <v>39.854799999999997</v>
      </c>
      <c r="E55" s="21">
        <v>26.430499999999999</v>
      </c>
      <c r="F55" s="21"/>
      <c r="G55" s="21"/>
      <c r="H55" s="42">
        <v>0</v>
      </c>
      <c r="J55" s="1">
        <f t="shared" si="0"/>
        <v>1932</v>
      </c>
      <c r="K55" s="3">
        <f t="shared" si="1"/>
        <v>39.854799999999997</v>
      </c>
      <c r="L55" s="3">
        <f t="shared" si="2"/>
        <v>26.430499999999999</v>
      </c>
      <c r="M55" s="3">
        <f t="shared" si="3"/>
        <v>13.424299999999999</v>
      </c>
      <c r="AM55" t="s">
        <v>494</v>
      </c>
    </row>
    <row r="56" spans="1:39">
      <c r="A56">
        <v>1933</v>
      </c>
      <c r="B56" s="21">
        <v>37.590000000000003</v>
      </c>
      <c r="C56" s="21">
        <v>28.04</v>
      </c>
      <c r="D56" s="21">
        <v>38.828899999999997</v>
      </c>
      <c r="E56" s="21">
        <v>27.286999999999999</v>
      </c>
      <c r="F56" s="21"/>
      <c r="G56" s="21"/>
      <c r="H56" s="42">
        <v>0</v>
      </c>
      <c r="J56" s="1">
        <f t="shared" si="0"/>
        <v>1933</v>
      </c>
      <c r="K56" s="3">
        <f t="shared" si="1"/>
        <v>38.828899999999997</v>
      </c>
      <c r="L56" s="3">
        <f t="shared" si="2"/>
        <v>27.286999999999999</v>
      </c>
      <c r="M56" s="3">
        <f t="shared" si="3"/>
        <v>11.541899999999998</v>
      </c>
      <c r="AM56" t="s">
        <v>495</v>
      </c>
    </row>
    <row r="57" spans="1:39">
      <c r="A57">
        <v>1934</v>
      </c>
      <c r="B57" s="21">
        <v>37.450000000000003</v>
      </c>
      <c r="C57" s="21">
        <v>31.71</v>
      </c>
      <c r="D57" s="21">
        <v>38.347900000000003</v>
      </c>
      <c r="E57" s="21">
        <v>27.968399999999999</v>
      </c>
      <c r="F57" s="21"/>
      <c r="G57" s="21"/>
      <c r="H57" s="42">
        <v>0</v>
      </c>
      <c r="J57" s="1">
        <f t="shared" si="0"/>
        <v>1934</v>
      </c>
      <c r="K57" s="3">
        <f t="shared" si="1"/>
        <v>38.347900000000003</v>
      </c>
      <c r="L57" s="3">
        <f t="shared" si="2"/>
        <v>27.968399999999999</v>
      </c>
      <c r="M57" s="3">
        <f t="shared" si="3"/>
        <v>10.379500000000004</v>
      </c>
    </row>
    <row r="58" spans="1:39">
      <c r="A58">
        <v>1935</v>
      </c>
      <c r="B58" s="21">
        <v>39.18</v>
      </c>
      <c r="C58" s="21">
        <v>28.76</v>
      </c>
      <c r="D58" s="21">
        <v>38.352699999999999</v>
      </c>
      <c r="E58" s="21">
        <v>28.072500000000002</v>
      </c>
      <c r="F58" s="21"/>
      <c r="G58" s="21"/>
      <c r="H58" s="42">
        <v>0</v>
      </c>
      <c r="J58" s="1">
        <f t="shared" si="0"/>
        <v>1935</v>
      </c>
      <c r="K58" s="3">
        <f t="shared" si="1"/>
        <v>38.352699999999999</v>
      </c>
      <c r="L58" s="3">
        <f t="shared" si="2"/>
        <v>28.072500000000002</v>
      </c>
      <c r="M58" s="3">
        <f t="shared" si="3"/>
        <v>10.280199999999997</v>
      </c>
    </row>
    <row r="59" spans="1:39">
      <c r="A59">
        <v>1936</v>
      </c>
      <c r="B59" s="21">
        <v>39.03</v>
      </c>
      <c r="C59" s="21">
        <v>26.29</v>
      </c>
      <c r="D59" s="21">
        <v>38.484999999999999</v>
      </c>
      <c r="E59" s="21">
        <v>27.945399999999999</v>
      </c>
      <c r="F59" s="21"/>
      <c r="G59" s="21"/>
      <c r="H59" s="42">
        <v>0</v>
      </c>
      <c r="J59" s="1">
        <f t="shared" si="0"/>
        <v>1936</v>
      </c>
      <c r="K59" s="3">
        <f t="shared" si="1"/>
        <v>38.484999999999999</v>
      </c>
      <c r="L59" s="3">
        <f t="shared" si="2"/>
        <v>27.945399999999999</v>
      </c>
      <c r="M59" s="3">
        <f t="shared" si="3"/>
        <v>10.5396</v>
      </c>
    </row>
    <row r="60" spans="1:39">
      <c r="A60">
        <v>1937</v>
      </c>
      <c r="B60" s="21">
        <v>38.270000000000003</v>
      </c>
      <c r="C60" s="21">
        <v>26.18</v>
      </c>
      <c r="D60" s="21">
        <v>38.662399999999998</v>
      </c>
      <c r="E60" s="21">
        <v>28.070599999999999</v>
      </c>
      <c r="F60" s="21"/>
      <c r="G60" s="21"/>
      <c r="H60" s="42">
        <v>0</v>
      </c>
      <c r="J60" s="1">
        <f t="shared" si="0"/>
        <v>1937</v>
      </c>
      <c r="K60" s="3">
        <f t="shared" si="1"/>
        <v>38.662399999999998</v>
      </c>
      <c r="L60" s="3">
        <f t="shared" si="2"/>
        <v>28.070599999999999</v>
      </c>
      <c r="M60" s="3">
        <f t="shared" si="3"/>
        <v>10.591799999999999</v>
      </c>
    </row>
    <row r="61" spans="1:39">
      <c r="A61">
        <v>1938</v>
      </c>
      <c r="B61" s="21">
        <v>38.57</v>
      </c>
      <c r="C61" s="21">
        <v>28.45</v>
      </c>
      <c r="D61" s="21">
        <v>38.983899999999998</v>
      </c>
      <c r="E61" s="21">
        <v>28.6007</v>
      </c>
      <c r="F61" s="21"/>
      <c r="G61" s="21"/>
      <c r="H61" s="42">
        <v>0</v>
      </c>
      <c r="J61" s="1">
        <f t="shared" si="0"/>
        <v>1938</v>
      </c>
      <c r="K61" s="3">
        <f t="shared" si="1"/>
        <v>38.983899999999998</v>
      </c>
      <c r="L61" s="3">
        <f t="shared" si="2"/>
        <v>28.6007</v>
      </c>
      <c r="M61" s="3">
        <f t="shared" si="3"/>
        <v>10.383199999999999</v>
      </c>
    </row>
    <row r="62" spans="1:39">
      <c r="A62">
        <v>1939</v>
      </c>
      <c r="B62" s="21">
        <v>39.71</v>
      </c>
      <c r="C62" s="21">
        <v>32.18</v>
      </c>
      <c r="D62" s="21">
        <v>39.417900000000003</v>
      </c>
      <c r="E62" s="21">
        <v>29.31</v>
      </c>
      <c r="F62" s="21"/>
      <c r="G62" s="21"/>
      <c r="H62" s="42">
        <v>0</v>
      </c>
      <c r="J62" s="1">
        <f t="shared" si="0"/>
        <v>1939</v>
      </c>
      <c r="K62" s="3">
        <f t="shared" si="1"/>
        <v>39.417900000000003</v>
      </c>
      <c r="L62" s="3">
        <f t="shared" si="2"/>
        <v>29.31</v>
      </c>
      <c r="M62" s="3">
        <f t="shared" si="3"/>
        <v>10.107900000000004</v>
      </c>
    </row>
    <row r="63" spans="1:39">
      <c r="A63">
        <v>1940</v>
      </c>
      <c r="B63" s="21">
        <v>40.99</v>
      </c>
      <c r="C63" s="21">
        <v>27.44</v>
      </c>
      <c r="D63" s="21">
        <v>39.794600000000003</v>
      </c>
      <c r="E63" s="21">
        <v>29.942799999999998</v>
      </c>
      <c r="F63" s="21"/>
      <c r="G63" s="21"/>
      <c r="H63" s="42">
        <v>0</v>
      </c>
      <c r="J63" s="1">
        <f t="shared" si="0"/>
        <v>1940</v>
      </c>
      <c r="K63" s="3">
        <f t="shared" si="1"/>
        <v>39.794600000000003</v>
      </c>
      <c r="L63" s="3">
        <f t="shared" si="2"/>
        <v>29.942799999999998</v>
      </c>
      <c r="M63" s="3">
        <f t="shared" si="3"/>
        <v>9.8518000000000043</v>
      </c>
    </row>
    <row r="64" spans="1:39">
      <c r="A64">
        <v>1941</v>
      </c>
      <c r="B64" s="21">
        <v>39.200000000000003</v>
      </c>
      <c r="C64" s="21">
        <v>27.74</v>
      </c>
      <c r="D64" s="21">
        <v>40.041899999999998</v>
      </c>
      <c r="E64" s="21">
        <v>30.8172</v>
      </c>
      <c r="F64" s="21"/>
      <c r="G64" s="21"/>
      <c r="H64" s="42">
        <v>0</v>
      </c>
      <c r="J64" s="1">
        <f t="shared" si="0"/>
        <v>1941</v>
      </c>
      <c r="K64" s="3">
        <f t="shared" si="1"/>
        <v>40.041899999999998</v>
      </c>
      <c r="L64" s="3">
        <f t="shared" si="2"/>
        <v>30.8172</v>
      </c>
      <c r="M64" s="3">
        <f t="shared" si="3"/>
        <v>9.2246999999999986</v>
      </c>
    </row>
    <row r="65" spans="1:13">
      <c r="A65">
        <v>1942</v>
      </c>
      <c r="B65" s="21">
        <v>40.18</v>
      </c>
      <c r="C65" s="21">
        <v>35.21</v>
      </c>
      <c r="D65" s="21">
        <v>40.485799999999998</v>
      </c>
      <c r="E65" s="21">
        <v>31.750800000000002</v>
      </c>
      <c r="F65" s="21"/>
      <c r="G65" s="21"/>
      <c r="H65" s="42">
        <v>0</v>
      </c>
      <c r="J65" s="1">
        <f t="shared" si="0"/>
        <v>1942</v>
      </c>
      <c r="K65" s="3">
        <f t="shared" si="1"/>
        <v>40.485799999999998</v>
      </c>
      <c r="L65" s="3">
        <f t="shared" si="2"/>
        <v>31.750800000000002</v>
      </c>
      <c r="M65" s="3">
        <f t="shared" si="3"/>
        <v>8.7349999999999959</v>
      </c>
    </row>
    <row r="66" spans="1:13">
      <c r="A66">
        <v>1943</v>
      </c>
      <c r="B66" s="21">
        <v>41.8</v>
      </c>
      <c r="C66" s="21">
        <v>35.21</v>
      </c>
      <c r="D66" s="21">
        <v>41.171900000000001</v>
      </c>
      <c r="E66" s="21">
        <v>31.946000000000002</v>
      </c>
      <c r="F66" s="21"/>
      <c r="G66" s="21"/>
      <c r="H66" s="42">
        <v>0</v>
      </c>
      <c r="J66" s="1">
        <f t="shared" si="0"/>
        <v>1943</v>
      </c>
      <c r="K66" s="3">
        <f t="shared" si="1"/>
        <v>41.171900000000001</v>
      </c>
      <c r="L66" s="3">
        <f t="shared" si="2"/>
        <v>31.946000000000002</v>
      </c>
      <c r="M66" s="3">
        <f t="shared" si="3"/>
        <v>9.2258999999999993</v>
      </c>
    </row>
    <row r="67" spans="1:13">
      <c r="A67">
        <v>1944</v>
      </c>
      <c r="B67" s="21">
        <v>41.13</v>
      </c>
      <c r="C67" s="21">
        <v>30.29</v>
      </c>
      <c r="D67" s="21">
        <v>42.043799999999997</v>
      </c>
      <c r="E67" s="21">
        <v>31.296800000000001</v>
      </c>
      <c r="F67" s="21"/>
      <c r="G67" s="21"/>
      <c r="H67" s="42">
        <v>0</v>
      </c>
      <c r="J67" s="1">
        <f t="shared" si="0"/>
        <v>1944</v>
      </c>
      <c r="K67" s="3">
        <f t="shared" si="1"/>
        <v>42.043799999999997</v>
      </c>
      <c r="L67" s="3">
        <f t="shared" si="2"/>
        <v>31.296800000000001</v>
      </c>
      <c r="M67" s="3">
        <f t="shared" si="3"/>
        <v>10.746999999999996</v>
      </c>
    </row>
    <row r="68" spans="1:13">
      <c r="A68">
        <v>1945</v>
      </c>
      <c r="B68" s="21">
        <v>43.46</v>
      </c>
      <c r="C68" s="21">
        <v>28.38</v>
      </c>
      <c r="D68" s="21">
        <v>43.2545</v>
      </c>
      <c r="E68" s="21">
        <v>30.349900000000002</v>
      </c>
      <c r="F68" s="21"/>
      <c r="G68" s="21"/>
      <c r="H68" s="42">
        <v>0</v>
      </c>
      <c r="J68" s="1">
        <f t="shared" ref="J68:J131" si="4">A68</f>
        <v>1945</v>
      </c>
      <c r="K68" s="3">
        <f t="shared" ref="K68:K131" si="5">D68*(1-H68)+F68*H68</f>
        <v>43.2545</v>
      </c>
      <c r="L68" s="3">
        <f t="shared" ref="L68:L131" si="6">E68*(1-H68)+G68*H68</f>
        <v>30.349900000000002</v>
      </c>
      <c r="M68" s="3">
        <f t="shared" ref="M68:M131" si="7">K68-L68</f>
        <v>12.904599999999999</v>
      </c>
    </row>
    <row r="69" spans="1:13">
      <c r="A69">
        <v>1946</v>
      </c>
      <c r="B69" s="21">
        <v>43.4</v>
      </c>
      <c r="C69" s="21">
        <v>28.85</v>
      </c>
      <c r="D69" s="21">
        <v>44.652500000000003</v>
      </c>
      <c r="E69" s="21">
        <v>29.451000000000001</v>
      </c>
      <c r="F69" s="21"/>
      <c r="G69" s="21"/>
      <c r="H69" s="42">
        <v>0</v>
      </c>
      <c r="J69" s="1">
        <f t="shared" si="4"/>
        <v>1946</v>
      </c>
      <c r="K69" s="3">
        <f t="shared" si="5"/>
        <v>44.652500000000003</v>
      </c>
      <c r="L69" s="3">
        <f t="shared" si="6"/>
        <v>29.451000000000001</v>
      </c>
      <c r="M69" s="3">
        <f t="shared" si="7"/>
        <v>15.201500000000003</v>
      </c>
    </row>
    <row r="70" spans="1:13">
      <c r="A70">
        <v>1947</v>
      </c>
      <c r="B70" s="21">
        <v>47.58</v>
      </c>
      <c r="C70" s="21">
        <v>29.21</v>
      </c>
      <c r="D70" s="21">
        <v>46.154499999999999</v>
      </c>
      <c r="E70" s="21">
        <v>28.551500000000001</v>
      </c>
      <c r="F70" s="21"/>
      <c r="G70" s="21"/>
      <c r="H70" s="42">
        <v>0</v>
      </c>
      <c r="J70" s="1">
        <f t="shared" si="4"/>
        <v>1947</v>
      </c>
      <c r="K70" s="3">
        <f t="shared" si="5"/>
        <v>46.154499999999999</v>
      </c>
      <c r="L70" s="3">
        <f t="shared" si="6"/>
        <v>28.551500000000001</v>
      </c>
      <c r="M70" s="3">
        <f t="shared" si="7"/>
        <v>17.602999999999998</v>
      </c>
    </row>
    <row r="71" spans="1:13">
      <c r="A71">
        <v>1948</v>
      </c>
      <c r="B71" s="21">
        <v>47.75</v>
      </c>
      <c r="C71" s="21">
        <v>28.13</v>
      </c>
      <c r="D71" s="21">
        <v>47.26</v>
      </c>
      <c r="E71" s="21">
        <v>27.482700000000001</v>
      </c>
      <c r="F71" s="21"/>
      <c r="G71" s="21"/>
      <c r="H71" s="42">
        <v>0</v>
      </c>
      <c r="J71" s="1">
        <f t="shared" si="4"/>
        <v>1948</v>
      </c>
      <c r="K71" s="3">
        <f t="shared" si="5"/>
        <v>47.26</v>
      </c>
      <c r="L71" s="3">
        <f t="shared" si="6"/>
        <v>27.482700000000001</v>
      </c>
      <c r="M71" s="3">
        <f t="shared" si="7"/>
        <v>19.777299999999997</v>
      </c>
    </row>
    <row r="72" spans="1:13">
      <c r="A72">
        <v>1949</v>
      </c>
      <c r="B72" s="21">
        <v>48.12</v>
      </c>
      <c r="C72" s="21">
        <v>26.34</v>
      </c>
      <c r="D72" s="21">
        <v>47.9435</v>
      </c>
      <c r="E72" s="21">
        <v>26.207699999999999</v>
      </c>
      <c r="F72" s="21"/>
      <c r="G72" s="21"/>
      <c r="H72" s="42">
        <v>0</v>
      </c>
      <c r="J72" s="1">
        <f t="shared" si="4"/>
        <v>1949</v>
      </c>
      <c r="K72" s="3">
        <f t="shared" si="5"/>
        <v>47.9435</v>
      </c>
      <c r="L72" s="3">
        <f t="shared" si="6"/>
        <v>26.207699999999999</v>
      </c>
      <c r="M72" s="3">
        <f t="shared" si="7"/>
        <v>21.735800000000001</v>
      </c>
    </row>
    <row r="73" spans="1:13">
      <c r="A73">
        <v>1950</v>
      </c>
      <c r="B73" s="21">
        <v>47.72</v>
      </c>
      <c r="C73" s="21">
        <v>26.63</v>
      </c>
      <c r="D73" s="21">
        <v>48.3429</v>
      </c>
      <c r="E73" s="21">
        <v>24.819099999999999</v>
      </c>
      <c r="F73" s="3">
        <v>50.7</v>
      </c>
      <c r="G73" s="3">
        <v>25.9</v>
      </c>
      <c r="H73" s="44">
        <v>9.0909000000000004E-2</v>
      </c>
      <c r="J73" s="1">
        <f t="shared" si="4"/>
        <v>1950</v>
      </c>
      <c r="K73" s="3">
        <f t="shared" si="5"/>
        <v>48.557181603899998</v>
      </c>
      <c r="L73" s="3">
        <f t="shared" si="6"/>
        <v>24.917363538099998</v>
      </c>
      <c r="M73" s="3">
        <f t="shared" si="7"/>
        <v>23.6398180658</v>
      </c>
    </row>
    <row r="74" spans="1:13">
      <c r="A74">
        <v>1951</v>
      </c>
      <c r="B74" s="21">
        <v>49.6</v>
      </c>
      <c r="C74" s="21">
        <v>19.45</v>
      </c>
      <c r="D74" s="21">
        <v>48.655000000000001</v>
      </c>
      <c r="E74" s="21">
        <v>23.435700000000001</v>
      </c>
      <c r="F74" s="3">
        <v>51.1</v>
      </c>
      <c r="G74" s="3">
        <v>25.4</v>
      </c>
      <c r="H74" s="44">
        <v>0.18181800000000001</v>
      </c>
      <c r="J74" s="1">
        <f t="shared" si="4"/>
        <v>1951</v>
      </c>
      <c r="K74" s="3">
        <f t="shared" si="5"/>
        <v>49.09954501</v>
      </c>
      <c r="L74" s="3">
        <f t="shared" si="6"/>
        <v>23.792845097399997</v>
      </c>
      <c r="M74" s="3">
        <f t="shared" si="7"/>
        <v>25.306699912600003</v>
      </c>
    </row>
    <row r="75" spans="1:13">
      <c r="A75">
        <v>1952</v>
      </c>
      <c r="B75" s="21">
        <v>48.29</v>
      </c>
      <c r="C75" s="21">
        <v>24.04</v>
      </c>
      <c r="D75" s="21">
        <v>48.868699999999997</v>
      </c>
      <c r="E75" s="21">
        <v>22.538599999999999</v>
      </c>
      <c r="F75" s="3">
        <v>51.3</v>
      </c>
      <c r="G75" s="3">
        <v>24.8</v>
      </c>
      <c r="H75" s="44">
        <v>0.272727</v>
      </c>
      <c r="J75" s="1">
        <f t="shared" si="4"/>
        <v>1952</v>
      </c>
      <c r="K75" s="3">
        <f t="shared" si="5"/>
        <v>49.531781155100006</v>
      </c>
      <c r="L75" s="3">
        <f t="shared" si="6"/>
        <v>23.155344837800001</v>
      </c>
      <c r="M75" s="3">
        <f t="shared" si="7"/>
        <v>26.376436317300005</v>
      </c>
    </row>
    <row r="76" spans="1:13">
      <c r="A76">
        <v>1953</v>
      </c>
      <c r="B76" s="21">
        <v>48.55</v>
      </c>
      <c r="C76" s="21">
        <v>23.08</v>
      </c>
      <c r="D76" s="21">
        <v>49.288200000000003</v>
      </c>
      <c r="E76" s="21">
        <v>21.811900000000001</v>
      </c>
      <c r="F76" s="3">
        <v>51.3</v>
      </c>
      <c r="G76" s="3">
        <v>24.3</v>
      </c>
      <c r="H76" s="44">
        <v>0.36363600000000001</v>
      </c>
      <c r="J76" s="1">
        <f t="shared" si="4"/>
        <v>1953</v>
      </c>
      <c r="K76" s="3">
        <f t="shared" si="5"/>
        <v>50.019762904799997</v>
      </c>
      <c r="L76" s="3">
        <f t="shared" si="6"/>
        <v>22.7166627316</v>
      </c>
      <c r="M76" s="3">
        <f t="shared" si="7"/>
        <v>27.303100173199997</v>
      </c>
    </row>
    <row r="77" spans="1:13">
      <c r="A77">
        <v>1954</v>
      </c>
      <c r="B77" s="21">
        <v>49.28</v>
      </c>
      <c r="C77" s="21">
        <v>18.48</v>
      </c>
      <c r="D77" s="21">
        <v>50.0246</v>
      </c>
      <c r="E77" s="21">
        <v>21.239799999999999</v>
      </c>
      <c r="F77" s="3">
        <v>51.1</v>
      </c>
      <c r="G77" s="3">
        <v>23.8</v>
      </c>
      <c r="H77" s="44">
        <v>0.45454499999999998</v>
      </c>
      <c r="J77" s="1">
        <f t="shared" si="4"/>
        <v>1954</v>
      </c>
      <c r="K77" s="3">
        <f t="shared" si="5"/>
        <v>50.513417693000001</v>
      </c>
      <c r="L77" s="3">
        <f t="shared" si="6"/>
        <v>22.403526108999998</v>
      </c>
      <c r="M77" s="3">
        <f t="shared" si="7"/>
        <v>28.109891584000003</v>
      </c>
    </row>
    <row r="78" spans="1:13">
      <c r="A78">
        <v>1955</v>
      </c>
      <c r="B78" s="21">
        <v>51.94</v>
      </c>
      <c r="C78" s="21">
        <v>21.73</v>
      </c>
      <c r="D78" s="21">
        <v>50.943199999999997</v>
      </c>
      <c r="E78" s="21">
        <v>21.060300000000002</v>
      </c>
      <c r="F78" s="3">
        <v>50.9</v>
      </c>
      <c r="G78" s="3">
        <v>23.2</v>
      </c>
      <c r="H78" s="44">
        <v>0.54545500000000002</v>
      </c>
      <c r="J78" s="1">
        <f t="shared" si="4"/>
        <v>1955</v>
      </c>
      <c r="K78" s="3">
        <f t="shared" si="5"/>
        <v>50.919636343999997</v>
      </c>
      <c r="L78" s="3">
        <f t="shared" si="6"/>
        <v>22.227410063499999</v>
      </c>
      <c r="M78" s="3">
        <f t="shared" si="7"/>
        <v>28.692226280499998</v>
      </c>
    </row>
    <row r="79" spans="1:13">
      <c r="A79">
        <v>1956</v>
      </c>
      <c r="B79" s="21">
        <v>51.83</v>
      </c>
      <c r="C79" s="21">
        <v>20.84</v>
      </c>
      <c r="D79" s="21">
        <v>51.660899999999998</v>
      </c>
      <c r="E79" s="21">
        <v>20.959299999999999</v>
      </c>
      <c r="F79" s="3">
        <v>50.6</v>
      </c>
      <c r="G79" s="3">
        <v>22.6</v>
      </c>
      <c r="H79" s="44">
        <v>0.63636400000000004</v>
      </c>
      <c r="J79" s="1">
        <f t="shared" si="4"/>
        <v>1956</v>
      </c>
      <c r="K79" s="3">
        <f t="shared" si="5"/>
        <v>50.985781432400003</v>
      </c>
      <c r="L79" s="3">
        <f t="shared" si="6"/>
        <v>22.003382414800001</v>
      </c>
      <c r="M79" s="3">
        <f t="shared" si="7"/>
        <v>28.982399017600002</v>
      </c>
    </row>
    <row r="80" spans="1:13">
      <c r="A80">
        <v>1957</v>
      </c>
      <c r="B80" s="21">
        <v>52.45</v>
      </c>
      <c r="C80" s="21">
        <v>21.63</v>
      </c>
      <c r="D80" s="21">
        <v>52.126800000000003</v>
      </c>
      <c r="E80" s="21">
        <v>20.756699999999999</v>
      </c>
      <c r="F80" s="3">
        <v>50.3</v>
      </c>
      <c r="G80" s="3">
        <v>22</v>
      </c>
      <c r="H80" s="44">
        <v>0.72727299999999995</v>
      </c>
      <c r="J80" s="1">
        <f t="shared" si="4"/>
        <v>1957</v>
      </c>
      <c r="K80" s="3">
        <f t="shared" si="5"/>
        <v>50.798217683600001</v>
      </c>
      <c r="L80" s="3">
        <f t="shared" si="6"/>
        <v>21.660918520900001</v>
      </c>
      <c r="M80" s="3">
        <f t="shared" si="7"/>
        <v>29.1372991627</v>
      </c>
    </row>
    <row r="81" spans="1:13">
      <c r="A81">
        <v>1958</v>
      </c>
      <c r="B81" s="21">
        <v>51.59</v>
      </c>
      <c r="C81" s="21">
        <v>22.37</v>
      </c>
      <c r="D81" s="21">
        <v>52.346600000000002</v>
      </c>
      <c r="E81" s="21">
        <v>20.2484</v>
      </c>
      <c r="F81" s="3">
        <v>49.7</v>
      </c>
      <c r="G81" s="3">
        <v>20.9</v>
      </c>
      <c r="H81" s="44">
        <v>0.81818199999999996</v>
      </c>
      <c r="J81" s="1">
        <f t="shared" si="4"/>
        <v>1958</v>
      </c>
      <c r="K81" s="3">
        <f t="shared" si="5"/>
        <v>50.1811995188</v>
      </c>
      <c r="L81" s="3">
        <f t="shared" si="6"/>
        <v>20.781527391200001</v>
      </c>
      <c r="M81" s="3">
        <f t="shared" si="7"/>
        <v>29.399672127599999</v>
      </c>
    </row>
    <row r="82" spans="1:13">
      <c r="A82">
        <v>1959</v>
      </c>
      <c r="B82" s="21">
        <v>52.73</v>
      </c>
      <c r="C82" s="21">
        <v>18.11</v>
      </c>
      <c r="D82" s="21">
        <v>52.433599999999998</v>
      </c>
      <c r="E82" s="21">
        <v>19.405100000000001</v>
      </c>
      <c r="F82" s="3">
        <v>49.1</v>
      </c>
      <c r="G82" s="3">
        <v>19.899999999999999</v>
      </c>
      <c r="H82" s="44">
        <v>0.90909099999999998</v>
      </c>
      <c r="J82" s="1">
        <f t="shared" si="4"/>
        <v>1959</v>
      </c>
      <c r="K82" s="3">
        <f t="shared" si="5"/>
        <v>49.403054242400003</v>
      </c>
      <c r="L82" s="3">
        <f t="shared" si="6"/>
        <v>19.855009135899998</v>
      </c>
      <c r="M82" s="3">
        <f t="shared" si="7"/>
        <v>29.548045106500005</v>
      </c>
    </row>
    <row r="83" spans="1:13">
      <c r="A83">
        <v>1960</v>
      </c>
      <c r="B83" s="21">
        <v>52.3</v>
      </c>
      <c r="C83" s="21">
        <v>18.28</v>
      </c>
      <c r="D83" s="21">
        <v>52.248800000000003</v>
      </c>
      <c r="E83" s="21">
        <v>18.6219</v>
      </c>
      <c r="F83" s="3">
        <v>48.5</v>
      </c>
      <c r="G83" s="3">
        <v>18.8</v>
      </c>
      <c r="H83" s="44">
        <v>1</v>
      </c>
      <c r="J83" s="1">
        <f t="shared" si="4"/>
        <v>1960</v>
      </c>
      <c r="K83" s="3">
        <f t="shared" si="5"/>
        <v>48.5</v>
      </c>
      <c r="L83" s="3">
        <f t="shared" si="6"/>
        <v>18.8</v>
      </c>
      <c r="M83" s="3">
        <f t="shared" si="7"/>
        <v>29.7</v>
      </c>
    </row>
    <row r="84" spans="1:13">
      <c r="A84">
        <v>1961</v>
      </c>
      <c r="B84" s="21">
        <v>52.64</v>
      </c>
      <c r="C84" s="21">
        <v>17.02</v>
      </c>
      <c r="D84" s="21">
        <v>51.752200000000002</v>
      </c>
      <c r="E84" s="21">
        <v>18.034600000000001</v>
      </c>
      <c r="F84" s="3">
        <v>48</v>
      </c>
      <c r="G84" s="3">
        <v>18.5</v>
      </c>
      <c r="H84" s="44">
        <v>1</v>
      </c>
      <c r="J84" s="1">
        <f t="shared" si="4"/>
        <v>1961</v>
      </c>
      <c r="K84" s="3">
        <f t="shared" si="5"/>
        <v>48</v>
      </c>
      <c r="L84" s="3">
        <f t="shared" si="6"/>
        <v>18.5</v>
      </c>
      <c r="M84" s="3">
        <f t="shared" si="7"/>
        <v>29.5</v>
      </c>
    </row>
    <row r="85" spans="1:13">
      <c r="A85">
        <v>1962</v>
      </c>
      <c r="B85" s="21">
        <v>50.26</v>
      </c>
      <c r="C85" s="21">
        <v>18.02</v>
      </c>
      <c r="D85" s="21">
        <v>50.920900000000003</v>
      </c>
      <c r="E85" s="21">
        <v>17.710899999999999</v>
      </c>
      <c r="F85" s="3">
        <v>47.4</v>
      </c>
      <c r="G85" s="3">
        <v>18.100000000000001</v>
      </c>
      <c r="H85" s="44">
        <v>1</v>
      </c>
      <c r="J85" s="1">
        <f t="shared" si="4"/>
        <v>1962</v>
      </c>
      <c r="K85" s="3">
        <f t="shared" si="5"/>
        <v>47.4</v>
      </c>
      <c r="L85" s="3">
        <f t="shared" si="6"/>
        <v>18.100000000000001</v>
      </c>
      <c r="M85" s="3">
        <f t="shared" si="7"/>
        <v>29.299999999999997</v>
      </c>
    </row>
    <row r="86" spans="1:13">
      <c r="A86">
        <v>1963</v>
      </c>
      <c r="B86" s="21">
        <v>50.34</v>
      </c>
      <c r="C86" s="21">
        <v>18.02</v>
      </c>
      <c r="D86" s="21">
        <v>50.0276</v>
      </c>
      <c r="E86" s="21">
        <v>17.515499999999999</v>
      </c>
      <c r="F86" s="3">
        <v>46.9</v>
      </c>
      <c r="G86" s="3">
        <v>17.8</v>
      </c>
      <c r="H86" s="44">
        <v>1</v>
      </c>
      <c r="J86" s="1">
        <f t="shared" si="4"/>
        <v>1963</v>
      </c>
      <c r="K86" s="3">
        <f t="shared" si="5"/>
        <v>46.9</v>
      </c>
      <c r="L86" s="3">
        <f t="shared" si="6"/>
        <v>17.8</v>
      </c>
      <c r="M86" s="3">
        <f t="shared" si="7"/>
        <v>29.099999999999998</v>
      </c>
    </row>
    <row r="87" spans="1:13">
      <c r="A87">
        <v>1964</v>
      </c>
      <c r="B87" s="21">
        <v>48.5</v>
      </c>
      <c r="C87" s="21">
        <v>16.7</v>
      </c>
      <c r="D87" s="21">
        <v>49.1252</v>
      </c>
      <c r="E87" s="21">
        <v>17.3748</v>
      </c>
      <c r="F87" s="3">
        <v>46.5</v>
      </c>
      <c r="G87" s="3">
        <v>17.5</v>
      </c>
      <c r="H87" s="44">
        <v>1</v>
      </c>
      <c r="J87" s="1">
        <f t="shared" si="4"/>
        <v>1964</v>
      </c>
      <c r="K87" s="3">
        <f t="shared" si="5"/>
        <v>46.5</v>
      </c>
      <c r="L87" s="3">
        <f t="shared" si="6"/>
        <v>17.5</v>
      </c>
      <c r="M87" s="3">
        <f t="shared" si="7"/>
        <v>29</v>
      </c>
    </row>
    <row r="88" spans="1:13">
      <c r="A88">
        <v>1965</v>
      </c>
      <c r="B88" s="21">
        <v>48.18</v>
      </c>
      <c r="C88" s="21">
        <v>17.760000000000002</v>
      </c>
      <c r="D88" s="21">
        <v>48.370199999999997</v>
      </c>
      <c r="E88" s="21">
        <v>17.316199999999998</v>
      </c>
      <c r="F88" s="3">
        <v>46.2</v>
      </c>
      <c r="G88" s="3">
        <v>17.3</v>
      </c>
      <c r="H88" s="44">
        <v>1</v>
      </c>
      <c r="J88" s="1">
        <f t="shared" si="4"/>
        <v>1965</v>
      </c>
      <c r="K88" s="3">
        <f t="shared" si="5"/>
        <v>46.2</v>
      </c>
      <c r="L88" s="3">
        <f t="shared" si="6"/>
        <v>17.3</v>
      </c>
      <c r="M88" s="3">
        <f t="shared" si="7"/>
        <v>28.900000000000002</v>
      </c>
    </row>
    <row r="89" spans="1:13">
      <c r="A89">
        <v>1966</v>
      </c>
      <c r="B89" s="21">
        <v>48.46</v>
      </c>
      <c r="C89" s="21">
        <v>17.489999999999998</v>
      </c>
      <c r="D89" s="21">
        <v>47.711100000000002</v>
      </c>
      <c r="E89" s="21">
        <v>17.232199999999999</v>
      </c>
      <c r="F89" s="3">
        <v>46</v>
      </c>
      <c r="G89" s="3">
        <v>17</v>
      </c>
      <c r="H89" s="44">
        <v>1</v>
      </c>
      <c r="J89" s="1">
        <f t="shared" si="4"/>
        <v>1966</v>
      </c>
      <c r="K89" s="3">
        <f t="shared" si="5"/>
        <v>46</v>
      </c>
      <c r="L89" s="3">
        <f t="shared" si="6"/>
        <v>17</v>
      </c>
      <c r="M89" s="3">
        <f t="shared" si="7"/>
        <v>29</v>
      </c>
    </row>
    <row r="90" spans="1:13">
      <c r="A90">
        <v>1967</v>
      </c>
      <c r="B90" s="21">
        <v>46.79</v>
      </c>
      <c r="C90" s="21">
        <v>15.98</v>
      </c>
      <c r="D90" s="21">
        <v>47.032800000000002</v>
      </c>
      <c r="E90" s="21">
        <v>17.103899999999999</v>
      </c>
      <c r="F90" s="3">
        <v>45.6</v>
      </c>
      <c r="G90" s="3">
        <v>16.7</v>
      </c>
      <c r="H90" s="44">
        <v>1</v>
      </c>
      <c r="J90" s="1">
        <f t="shared" si="4"/>
        <v>1967</v>
      </c>
      <c r="K90" s="3">
        <f t="shared" si="5"/>
        <v>45.6</v>
      </c>
      <c r="L90" s="3">
        <f t="shared" si="6"/>
        <v>16.7</v>
      </c>
      <c r="M90" s="3">
        <f t="shared" si="7"/>
        <v>28.900000000000002</v>
      </c>
    </row>
    <row r="91" spans="1:13">
      <c r="A91">
        <v>1968</v>
      </c>
      <c r="B91" s="21">
        <v>46.62</v>
      </c>
      <c r="C91" s="21">
        <v>17.329999999999998</v>
      </c>
      <c r="D91" s="21">
        <v>46.47</v>
      </c>
      <c r="E91" s="21">
        <v>16.964099999999998</v>
      </c>
      <c r="F91" s="3">
        <v>45.3</v>
      </c>
      <c r="G91" s="3">
        <v>16.600000000000001</v>
      </c>
      <c r="H91" s="44">
        <v>1</v>
      </c>
      <c r="J91" s="1">
        <f t="shared" si="4"/>
        <v>1968</v>
      </c>
      <c r="K91" s="3">
        <f t="shared" si="5"/>
        <v>45.3</v>
      </c>
      <c r="L91" s="3">
        <f t="shared" si="6"/>
        <v>16.600000000000001</v>
      </c>
      <c r="M91" s="3">
        <f t="shared" si="7"/>
        <v>28.699999999999996</v>
      </c>
    </row>
    <row r="92" spans="1:13">
      <c r="A92">
        <v>1969</v>
      </c>
      <c r="B92" s="21">
        <v>46.18</v>
      </c>
      <c r="C92" s="21">
        <v>18.09</v>
      </c>
      <c r="D92" s="21">
        <v>46.0762</v>
      </c>
      <c r="E92" s="21">
        <v>16.620699999999999</v>
      </c>
      <c r="F92" s="3">
        <v>45.1</v>
      </c>
      <c r="G92" s="3">
        <v>16.7</v>
      </c>
      <c r="H92" s="44">
        <v>1</v>
      </c>
      <c r="J92" s="1">
        <f t="shared" si="4"/>
        <v>1969</v>
      </c>
      <c r="K92" s="3">
        <f t="shared" si="5"/>
        <v>45.1</v>
      </c>
      <c r="L92" s="3">
        <f t="shared" si="6"/>
        <v>16.7</v>
      </c>
      <c r="M92" s="3">
        <f t="shared" si="7"/>
        <v>28.400000000000002</v>
      </c>
    </row>
    <row r="93" spans="1:13">
      <c r="A93">
        <v>1970</v>
      </c>
      <c r="B93" s="21">
        <v>44.33</v>
      </c>
      <c r="C93" s="21">
        <v>16.010000000000002</v>
      </c>
      <c r="D93" s="21">
        <v>45.955199999999998</v>
      </c>
      <c r="E93" s="21">
        <v>15.954800000000001</v>
      </c>
      <c r="F93" s="3">
        <v>44.9</v>
      </c>
      <c r="G93" s="3">
        <v>16</v>
      </c>
      <c r="H93" s="44">
        <v>1</v>
      </c>
      <c r="J93" s="1">
        <f t="shared" si="4"/>
        <v>1970</v>
      </c>
      <c r="K93" s="3">
        <f t="shared" si="5"/>
        <v>44.9</v>
      </c>
      <c r="L93" s="3">
        <f t="shared" si="6"/>
        <v>16</v>
      </c>
      <c r="M93" s="3">
        <f t="shared" si="7"/>
        <v>28.9</v>
      </c>
    </row>
    <row r="94" spans="1:13">
      <c r="A94">
        <v>1971</v>
      </c>
      <c r="B94" s="21">
        <v>46.85</v>
      </c>
      <c r="C94" s="21">
        <v>15.2</v>
      </c>
      <c r="D94" s="21">
        <v>46.245199999999997</v>
      </c>
      <c r="E94" s="21">
        <v>15.141400000000001</v>
      </c>
      <c r="F94" s="3">
        <v>44.7</v>
      </c>
      <c r="G94" s="3">
        <v>14.9</v>
      </c>
      <c r="H94" s="44">
        <v>1</v>
      </c>
      <c r="J94" s="1">
        <f t="shared" si="4"/>
        <v>1971</v>
      </c>
      <c r="K94" s="3">
        <f t="shared" si="5"/>
        <v>44.7</v>
      </c>
      <c r="L94" s="3">
        <f t="shared" si="6"/>
        <v>14.9</v>
      </c>
      <c r="M94" s="3">
        <f t="shared" si="7"/>
        <v>29.800000000000004</v>
      </c>
    </row>
    <row r="95" spans="1:13">
      <c r="A95">
        <v>1972</v>
      </c>
      <c r="B95" s="21">
        <v>47.95</v>
      </c>
      <c r="C95" s="21">
        <v>13.37</v>
      </c>
      <c r="D95" s="21">
        <v>46.542900000000003</v>
      </c>
      <c r="E95" s="21">
        <v>14.3666</v>
      </c>
      <c r="F95" s="3">
        <v>44.4</v>
      </c>
      <c r="G95" s="3">
        <v>14</v>
      </c>
      <c r="H95" s="44">
        <v>1</v>
      </c>
      <c r="J95" s="1">
        <f t="shared" si="4"/>
        <v>1972</v>
      </c>
      <c r="K95" s="3">
        <f t="shared" si="5"/>
        <v>44.4</v>
      </c>
      <c r="L95" s="3">
        <f t="shared" si="6"/>
        <v>14</v>
      </c>
      <c r="M95" s="3">
        <f t="shared" si="7"/>
        <v>30.4</v>
      </c>
    </row>
    <row r="96" spans="1:13">
      <c r="A96">
        <v>1973</v>
      </c>
      <c r="B96" s="21">
        <v>45.92</v>
      </c>
      <c r="C96" s="21">
        <v>13.25</v>
      </c>
      <c r="D96" s="21">
        <v>46.6462</v>
      </c>
      <c r="E96" s="21">
        <v>13.828099999999999</v>
      </c>
      <c r="F96" s="3">
        <v>44.2</v>
      </c>
      <c r="G96" s="3">
        <v>13.4</v>
      </c>
      <c r="H96" s="44">
        <v>1</v>
      </c>
      <c r="J96" s="1">
        <f t="shared" si="4"/>
        <v>1973</v>
      </c>
      <c r="K96" s="3">
        <f t="shared" si="5"/>
        <v>44.2</v>
      </c>
      <c r="L96" s="3">
        <f t="shared" si="6"/>
        <v>13.4</v>
      </c>
      <c r="M96" s="3">
        <f t="shared" si="7"/>
        <v>30.800000000000004</v>
      </c>
    </row>
    <row r="97" spans="1:13">
      <c r="A97">
        <v>1974</v>
      </c>
      <c r="B97" s="21">
        <v>47.18</v>
      </c>
      <c r="C97" s="21">
        <v>12.95</v>
      </c>
      <c r="D97" s="21">
        <v>46.822400000000002</v>
      </c>
      <c r="E97" s="21">
        <v>13.5243</v>
      </c>
      <c r="F97" s="3">
        <v>44.1</v>
      </c>
      <c r="G97" s="3">
        <v>13.2</v>
      </c>
      <c r="H97" s="44">
        <v>1</v>
      </c>
      <c r="J97" s="1">
        <f t="shared" si="4"/>
        <v>1974</v>
      </c>
      <c r="K97" s="3">
        <f t="shared" si="5"/>
        <v>44.1</v>
      </c>
      <c r="L97" s="3">
        <f t="shared" si="6"/>
        <v>13.2</v>
      </c>
      <c r="M97" s="3">
        <f t="shared" si="7"/>
        <v>30.900000000000002</v>
      </c>
    </row>
    <row r="98" spans="1:13">
      <c r="A98">
        <v>1975</v>
      </c>
      <c r="B98" s="21">
        <v>45.94</v>
      </c>
      <c r="C98" s="21">
        <v>14.14</v>
      </c>
      <c r="D98" s="21">
        <v>47.096499999999999</v>
      </c>
      <c r="E98" s="21">
        <v>13.337899999999999</v>
      </c>
      <c r="F98" s="3">
        <v>44.1</v>
      </c>
      <c r="G98" s="3">
        <v>13.3</v>
      </c>
      <c r="H98" s="44">
        <v>1</v>
      </c>
      <c r="J98" s="1">
        <f t="shared" si="4"/>
        <v>1975</v>
      </c>
      <c r="K98" s="3">
        <f t="shared" si="5"/>
        <v>44.1</v>
      </c>
      <c r="L98" s="3">
        <f t="shared" si="6"/>
        <v>13.3</v>
      </c>
      <c r="M98" s="3">
        <f t="shared" si="7"/>
        <v>30.8</v>
      </c>
    </row>
    <row r="99" spans="1:13">
      <c r="A99">
        <v>1976</v>
      </c>
      <c r="B99" s="21">
        <v>47.25</v>
      </c>
      <c r="C99" s="21">
        <v>14.33</v>
      </c>
      <c r="D99" s="21">
        <v>47.613</v>
      </c>
      <c r="E99" s="21">
        <v>13.037000000000001</v>
      </c>
      <c r="F99" s="3">
        <v>44</v>
      </c>
      <c r="G99" s="3">
        <v>16.600000000000001</v>
      </c>
      <c r="H99" s="44">
        <v>1</v>
      </c>
      <c r="J99" s="1">
        <f t="shared" si="4"/>
        <v>1976</v>
      </c>
      <c r="K99" s="3">
        <f t="shared" si="5"/>
        <v>44</v>
      </c>
      <c r="L99" s="3">
        <f t="shared" si="6"/>
        <v>16.600000000000001</v>
      </c>
      <c r="M99" s="3">
        <f t="shared" si="7"/>
        <v>27.4</v>
      </c>
    </row>
    <row r="100" spans="1:13">
      <c r="A100">
        <v>1977</v>
      </c>
      <c r="B100" s="21">
        <v>49.24</v>
      </c>
      <c r="C100" s="21">
        <v>12.29</v>
      </c>
      <c r="D100" s="21">
        <v>48.130699999999997</v>
      </c>
      <c r="E100" s="21">
        <v>12.549799999999999</v>
      </c>
      <c r="F100" s="3">
        <v>43.9</v>
      </c>
      <c r="G100" s="3">
        <v>12.1</v>
      </c>
      <c r="H100" s="44">
        <v>1</v>
      </c>
      <c r="J100" s="1">
        <f t="shared" si="4"/>
        <v>1977</v>
      </c>
      <c r="K100" s="3">
        <f t="shared" si="5"/>
        <v>43.9</v>
      </c>
      <c r="L100" s="3">
        <f t="shared" si="6"/>
        <v>12.1</v>
      </c>
      <c r="M100" s="3">
        <f t="shared" si="7"/>
        <v>31.799999999999997</v>
      </c>
    </row>
    <row r="101" spans="1:13">
      <c r="A101">
        <v>1978</v>
      </c>
      <c r="B101" s="21">
        <v>48.11</v>
      </c>
      <c r="C101" s="21">
        <v>11.12</v>
      </c>
      <c r="D101" s="21">
        <v>48.287300000000002</v>
      </c>
      <c r="E101" s="21">
        <v>12.0634</v>
      </c>
      <c r="F101" s="3">
        <v>43.7</v>
      </c>
      <c r="G101" s="3">
        <v>11.5</v>
      </c>
      <c r="H101" s="44">
        <v>1</v>
      </c>
      <c r="J101" s="1">
        <f t="shared" si="4"/>
        <v>1978</v>
      </c>
      <c r="K101" s="3">
        <f t="shared" si="5"/>
        <v>43.7</v>
      </c>
      <c r="L101" s="3">
        <f t="shared" si="6"/>
        <v>11.5</v>
      </c>
      <c r="M101" s="3">
        <f t="shared" si="7"/>
        <v>32.200000000000003</v>
      </c>
    </row>
    <row r="102" spans="1:13">
      <c r="A102">
        <v>1979</v>
      </c>
      <c r="B102" s="21">
        <v>48.28</v>
      </c>
      <c r="C102" s="21">
        <v>11.68</v>
      </c>
      <c r="D102" s="21">
        <v>48.090499999999999</v>
      </c>
      <c r="E102" s="21">
        <v>11.7127</v>
      </c>
      <c r="F102" s="3">
        <v>43.6</v>
      </c>
      <c r="G102" s="3">
        <v>11.4</v>
      </c>
      <c r="H102" s="44">
        <v>1</v>
      </c>
      <c r="J102" s="1">
        <f t="shared" si="4"/>
        <v>1979</v>
      </c>
      <c r="K102" s="3">
        <f t="shared" si="5"/>
        <v>43.6</v>
      </c>
      <c r="L102" s="3">
        <f t="shared" si="6"/>
        <v>11.4</v>
      </c>
      <c r="M102" s="3">
        <f t="shared" si="7"/>
        <v>32.200000000000003</v>
      </c>
    </row>
    <row r="103" spans="1:13">
      <c r="A103">
        <v>1980</v>
      </c>
      <c r="B103" s="21">
        <v>48.25</v>
      </c>
      <c r="C103" s="21">
        <v>11.2</v>
      </c>
      <c r="D103" s="21">
        <v>47.488700000000001</v>
      </c>
      <c r="E103" s="21">
        <v>11.444100000000001</v>
      </c>
      <c r="F103" s="3">
        <v>43.6</v>
      </c>
      <c r="G103" s="3">
        <v>12</v>
      </c>
      <c r="H103" s="44">
        <v>1</v>
      </c>
      <c r="J103" s="1">
        <f t="shared" si="4"/>
        <v>1980</v>
      </c>
      <c r="K103" s="3">
        <f t="shared" si="5"/>
        <v>43.6</v>
      </c>
      <c r="L103" s="3">
        <f t="shared" si="6"/>
        <v>12</v>
      </c>
      <c r="M103" s="3">
        <f t="shared" si="7"/>
        <v>31.6</v>
      </c>
    </row>
    <row r="104" spans="1:13">
      <c r="A104">
        <v>1981</v>
      </c>
      <c r="B104" s="21">
        <v>46.13</v>
      </c>
      <c r="C104" s="21">
        <v>11.54</v>
      </c>
      <c r="D104" s="21">
        <v>46.493499999999997</v>
      </c>
      <c r="E104" s="21">
        <v>11.1973</v>
      </c>
      <c r="F104" s="3">
        <v>43.4</v>
      </c>
      <c r="G104" s="3">
        <v>12.2</v>
      </c>
      <c r="H104" s="44">
        <v>1</v>
      </c>
      <c r="J104" s="1">
        <f t="shared" si="4"/>
        <v>1981</v>
      </c>
      <c r="K104" s="3">
        <f t="shared" si="5"/>
        <v>43.4</v>
      </c>
      <c r="L104" s="3">
        <f t="shared" si="6"/>
        <v>12.2</v>
      </c>
      <c r="M104" s="3">
        <f t="shared" si="7"/>
        <v>31.2</v>
      </c>
    </row>
    <row r="105" spans="1:13">
      <c r="A105">
        <v>1982</v>
      </c>
      <c r="B105" s="21">
        <v>45.44</v>
      </c>
      <c r="C105" s="21">
        <v>11.33</v>
      </c>
      <c r="D105" s="21">
        <v>45.3703</v>
      </c>
      <c r="E105" s="21">
        <v>10.8635</v>
      </c>
      <c r="F105" s="3">
        <v>43.2</v>
      </c>
      <c r="G105" s="3">
        <v>15.6</v>
      </c>
      <c r="H105" s="44">
        <v>1</v>
      </c>
      <c r="J105" s="1">
        <f t="shared" si="4"/>
        <v>1982</v>
      </c>
      <c r="K105" s="3">
        <f t="shared" si="5"/>
        <v>43.2</v>
      </c>
      <c r="L105" s="3">
        <f t="shared" si="6"/>
        <v>15.6</v>
      </c>
      <c r="M105" s="3">
        <f t="shared" si="7"/>
        <v>27.6</v>
      </c>
    </row>
    <row r="106" spans="1:13">
      <c r="A106">
        <v>1983</v>
      </c>
      <c r="B106" s="21">
        <v>43.51</v>
      </c>
      <c r="C106" s="21">
        <v>10.76</v>
      </c>
      <c r="D106" s="21">
        <v>44.263399999999997</v>
      </c>
      <c r="E106" s="21">
        <v>10.401999999999999</v>
      </c>
      <c r="F106" s="3">
        <v>42.8</v>
      </c>
      <c r="G106" s="3">
        <v>10.7</v>
      </c>
      <c r="H106" s="44">
        <v>1</v>
      </c>
      <c r="J106" s="1">
        <f t="shared" si="4"/>
        <v>1983</v>
      </c>
      <c r="K106" s="3">
        <f t="shared" si="5"/>
        <v>42.8</v>
      </c>
      <c r="L106" s="3">
        <f t="shared" si="6"/>
        <v>10.7</v>
      </c>
      <c r="M106" s="3">
        <f t="shared" si="7"/>
        <v>32.099999999999994</v>
      </c>
    </row>
    <row r="107" spans="1:13">
      <c r="A107">
        <v>1984</v>
      </c>
      <c r="B107" s="21">
        <v>43.14</v>
      </c>
      <c r="C107" s="21">
        <v>9.2799999999999994</v>
      </c>
      <c r="D107" s="21">
        <v>43.340200000000003</v>
      </c>
      <c r="E107" s="21">
        <v>9.8658000000000001</v>
      </c>
      <c r="F107" s="3">
        <v>41.9</v>
      </c>
      <c r="G107" s="3">
        <v>10.199999999999999</v>
      </c>
      <c r="H107" s="44">
        <v>1</v>
      </c>
      <c r="J107" s="1">
        <f t="shared" si="4"/>
        <v>1984</v>
      </c>
      <c r="K107" s="3">
        <f t="shared" si="5"/>
        <v>41.9</v>
      </c>
      <c r="L107" s="3">
        <f t="shared" si="6"/>
        <v>10.199999999999999</v>
      </c>
      <c r="M107" s="3">
        <f t="shared" si="7"/>
        <v>31.7</v>
      </c>
    </row>
    <row r="108" spans="1:13">
      <c r="A108">
        <v>1985</v>
      </c>
      <c r="B108" s="21">
        <v>43.99</v>
      </c>
      <c r="C108" s="21">
        <v>9.5299999999999994</v>
      </c>
      <c r="D108" s="21">
        <v>42.517000000000003</v>
      </c>
      <c r="E108" s="21">
        <v>9.3792000000000009</v>
      </c>
      <c r="F108" s="3">
        <v>41.1</v>
      </c>
      <c r="G108" s="3">
        <v>9.8000000000000007</v>
      </c>
      <c r="H108" s="44">
        <v>1</v>
      </c>
      <c r="J108" s="1">
        <f t="shared" si="4"/>
        <v>1985</v>
      </c>
      <c r="K108" s="3">
        <f t="shared" si="5"/>
        <v>41.1</v>
      </c>
      <c r="L108" s="3">
        <f t="shared" si="6"/>
        <v>9.8000000000000007</v>
      </c>
      <c r="M108" s="3">
        <f t="shared" si="7"/>
        <v>31.3</v>
      </c>
    </row>
    <row r="109" spans="1:13">
      <c r="A109">
        <v>1986</v>
      </c>
      <c r="B109" s="21">
        <v>40.65</v>
      </c>
      <c r="C109" s="21">
        <v>8.8699999999999992</v>
      </c>
      <c r="D109" s="21">
        <v>41.6434</v>
      </c>
      <c r="E109" s="21">
        <v>8.9495000000000005</v>
      </c>
      <c r="F109" s="3">
        <v>40.799999999999997</v>
      </c>
      <c r="G109" s="3">
        <v>9.5</v>
      </c>
      <c r="H109" s="44">
        <v>1</v>
      </c>
      <c r="J109" s="1">
        <f t="shared" si="4"/>
        <v>1986</v>
      </c>
      <c r="K109" s="3">
        <f t="shared" si="5"/>
        <v>40.799999999999997</v>
      </c>
      <c r="L109" s="3">
        <f t="shared" si="6"/>
        <v>9.5</v>
      </c>
      <c r="M109" s="3">
        <f t="shared" si="7"/>
        <v>31.299999999999997</v>
      </c>
    </row>
    <row r="110" spans="1:13">
      <c r="A110">
        <v>1987</v>
      </c>
      <c r="B110" s="21">
        <v>40.33</v>
      </c>
      <c r="C110" s="21">
        <v>8.66</v>
      </c>
      <c r="D110" s="21">
        <v>41.060099999999998</v>
      </c>
      <c r="E110" s="21">
        <v>8.6141000000000005</v>
      </c>
      <c r="F110" s="3">
        <v>40.700000000000003</v>
      </c>
      <c r="G110" s="3">
        <v>9.1999999999999993</v>
      </c>
      <c r="H110" s="44">
        <v>1</v>
      </c>
      <c r="J110" s="1">
        <f t="shared" si="4"/>
        <v>1987</v>
      </c>
      <c r="K110" s="3">
        <f t="shared" si="5"/>
        <v>40.700000000000003</v>
      </c>
      <c r="L110" s="3">
        <f t="shared" si="6"/>
        <v>9.1999999999999993</v>
      </c>
      <c r="M110" s="3">
        <f t="shared" si="7"/>
        <v>31.500000000000004</v>
      </c>
    </row>
    <row r="111" spans="1:13">
      <c r="A111">
        <v>1988</v>
      </c>
      <c r="B111" s="21">
        <v>41.34</v>
      </c>
      <c r="C111" s="21">
        <v>8.15</v>
      </c>
      <c r="D111" s="21">
        <v>40.776600000000002</v>
      </c>
      <c r="E111" s="21">
        <v>8.3945000000000007</v>
      </c>
      <c r="F111" s="3">
        <v>40.700000000000003</v>
      </c>
      <c r="G111" s="3">
        <v>8.9</v>
      </c>
      <c r="H111" s="44">
        <v>1</v>
      </c>
      <c r="J111" s="1">
        <f t="shared" si="4"/>
        <v>1988</v>
      </c>
      <c r="K111" s="3">
        <f t="shared" si="5"/>
        <v>40.700000000000003</v>
      </c>
      <c r="L111" s="3">
        <f t="shared" si="6"/>
        <v>8.9</v>
      </c>
      <c r="M111" s="3">
        <f t="shared" si="7"/>
        <v>31.800000000000004</v>
      </c>
    </row>
    <row r="112" spans="1:13">
      <c r="A112">
        <v>1989</v>
      </c>
      <c r="B112" s="21">
        <v>40.700000000000003</v>
      </c>
      <c r="C112" s="21">
        <v>7.62</v>
      </c>
      <c r="D112" s="21">
        <v>40.558900000000001</v>
      </c>
      <c r="E112" s="21">
        <v>8.3213000000000008</v>
      </c>
      <c r="F112" s="3">
        <v>40.299999999999997</v>
      </c>
      <c r="G112" s="3">
        <v>8.8000000000000007</v>
      </c>
      <c r="H112" s="44">
        <v>1</v>
      </c>
      <c r="J112" s="1">
        <f t="shared" si="4"/>
        <v>1989</v>
      </c>
      <c r="K112" s="3">
        <f t="shared" si="5"/>
        <v>40.299999999999997</v>
      </c>
      <c r="L112" s="3">
        <f t="shared" si="6"/>
        <v>8.8000000000000007</v>
      </c>
      <c r="M112" s="3">
        <f t="shared" si="7"/>
        <v>31.499999999999996</v>
      </c>
    </row>
    <row r="113" spans="1:42">
      <c r="A113">
        <v>1990</v>
      </c>
      <c r="B113" s="21">
        <v>39.86</v>
      </c>
      <c r="C113" s="21">
        <v>8.84</v>
      </c>
      <c r="D113" s="21">
        <v>40.360999999999997</v>
      </c>
      <c r="E113" s="21">
        <v>8.3765999999999998</v>
      </c>
      <c r="F113" s="3">
        <v>39.799999999999997</v>
      </c>
      <c r="G113" s="3">
        <v>8.8000000000000007</v>
      </c>
      <c r="H113" s="44">
        <v>1</v>
      </c>
      <c r="J113" s="1">
        <f t="shared" si="4"/>
        <v>1990</v>
      </c>
      <c r="K113" s="3">
        <f t="shared" si="5"/>
        <v>39.799999999999997</v>
      </c>
      <c r="L113" s="3">
        <f t="shared" si="6"/>
        <v>8.8000000000000007</v>
      </c>
      <c r="M113" s="3">
        <f t="shared" si="7"/>
        <v>30.999999999999996</v>
      </c>
      <c r="AO113" s="41"/>
      <c r="AP113" s="41"/>
    </row>
    <row r="114" spans="1:42">
      <c r="A114">
        <v>1991</v>
      </c>
      <c r="B114" s="21">
        <v>40.25</v>
      </c>
      <c r="C114" s="21">
        <v>8.56</v>
      </c>
      <c r="D114" s="21">
        <v>40.183900000000001</v>
      </c>
      <c r="E114" s="21">
        <v>8.4016000000000002</v>
      </c>
      <c r="F114" s="3">
        <v>39.299999999999997</v>
      </c>
      <c r="G114" s="3">
        <v>8.6</v>
      </c>
      <c r="H114" s="44">
        <v>1</v>
      </c>
      <c r="J114" s="1">
        <f t="shared" si="4"/>
        <v>1991</v>
      </c>
      <c r="K114" s="3">
        <f t="shared" si="5"/>
        <v>39.299999999999997</v>
      </c>
      <c r="L114" s="3">
        <f t="shared" si="6"/>
        <v>8.6</v>
      </c>
      <c r="M114" s="3">
        <f t="shared" si="7"/>
        <v>30.699999999999996</v>
      </c>
      <c r="AO114" s="40"/>
      <c r="AP114" s="40"/>
    </row>
    <row r="115" spans="1:42">
      <c r="A115">
        <v>1992</v>
      </c>
      <c r="B115" s="21">
        <v>39.6</v>
      </c>
      <c r="C115" s="21">
        <v>8.36</v>
      </c>
      <c r="D115" s="21">
        <v>39.861400000000003</v>
      </c>
      <c r="E115" s="21">
        <v>8.3308</v>
      </c>
      <c r="F115" s="3">
        <v>38.9</v>
      </c>
      <c r="G115" s="3">
        <v>8.6</v>
      </c>
      <c r="H115" s="44">
        <v>1</v>
      </c>
      <c r="J115" s="1">
        <f t="shared" si="4"/>
        <v>1992</v>
      </c>
      <c r="K115" s="3">
        <f t="shared" si="5"/>
        <v>38.9</v>
      </c>
      <c r="L115" s="3">
        <f t="shared" si="6"/>
        <v>8.6</v>
      </c>
      <c r="M115" s="3">
        <f t="shared" si="7"/>
        <v>30.299999999999997</v>
      </c>
      <c r="AO115" s="40"/>
      <c r="AP115" s="40"/>
    </row>
    <row r="116" spans="1:42">
      <c r="A116">
        <v>1993</v>
      </c>
      <c r="B116" s="21">
        <v>39.25</v>
      </c>
      <c r="C116" s="21">
        <v>8.2200000000000006</v>
      </c>
      <c r="D116" s="21">
        <v>39.249699999999997</v>
      </c>
      <c r="E116" s="21">
        <v>8.1300000000000008</v>
      </c>
      <c r="F116" s="3">
        <v>38.6</v>
      </c>
      <c r="G116" s="3">
        <v>8.4</v>
      </c>
      <c r="H116" s="44">
        <v>1</v>
      </c>
      <c r="J116" s="1">
        <f t="shared" si="4"/>
        <v>1993</v>
      </c>
      <c r="K116" s="3">
        <f t="shared" si="5"/>
        <v>38.6</v>
      </c>
      <c r="L116" s="3">
        <f t="shared" si="6"/>
        <v>8.4</v>
      </c>
      <c r="M116" s="3">
        <f t="shared" si="7"/>
        <v>30.200000000000003</v>
      </c>
      <c r="AO116" s="40"/>
      <c r="AP116" s="40"/>
    </row>
    <row r="117" spans="1:42">
      <c r="A117">
        <v>1994</v>
      </c>
      <c r="B117" s="21">
        <v>39.4</v>
      </c>
      <c r="C117" s="21">
        <v>8.11</v>
      </c>
      <c r="D117" s="21">
        <v>38.117600000000003</v>
      </c>
      <c r="E117" s="21">
        <v>7.7709000000000001</v>
      </c>
      <c r="F117" s="3">
        <v>38.200000000000003</v>
      </c>
      <c r="G117" s="3">
        <v>8.1</v>
      </c>
      <c r="H117" s="44">
        <v>1</v>
      </c>
      <c r="J117" s="1">
        <f t="shared" si="4"/>
        <v>1994</v>
      </c>
      <c r="K117" s="3">
        <f t="shared" si="5"/>
        <v>38.200000000000003</v>
      </c>
      <c r="L117" s="3">
        <f t="shared" si="6"/>
        <v>8.1</v>
      </c>
      <c r="M117" s="3">
        <f t="shared" si="7"/>
        <v>30.1</v>
      </c>
      <c r="AO117" s="40"/>
      <c r="AP117" s="40"/>
    </row>
    <row r="118" spans="1:42">
      <c r="A118">
        <v>1995</v>
      </c>
      <c r="B118" s="21">
        <v>37.31</v>
      </c>
      <c r="C118" s="21">
        <v>7.51</v>
      </c>
      <c r="D118" s="21">
        <v>36.234000000000002</v>
      </c>
      <c r="E118" s="21">
        <v>7.2431999999999999</v>
      </c>
      <c r="F118" s="3">
        <v>37.799999999999997</v>
      </c>
      <c r="G118" s="3">
        <v>7.8</v>
      </c>
      <c r="H118" s="44">
        <v>1</v>
      </c>
      <c r="J118" s="1">
        <f t="shared" si="4"/>
        <v>1995</v>
      </c>
      <c r="K118" s="3">
        <f t="shared" si="5"/>
        <v>37.799999999999997</v>
      </c>
      <c r="L118" s="3">
        <f t="shared" si="6"/>
        <v>7.8</v>
      </c>
      <c r="M118" s="3">
        <f t="shared" si="7"/>
        <v>29.999999999999996</v>
      </c>
      <c r="AO118" s="40"/>
      <c r="AP118" s="40"/>
    </row>
    <row r="119" spans="1:42">
      <c r="A119">
        <v>1996</v>
      </c>
      <c r="B119" s="21">
        <v>32.130000000000003</v>
      </c>
      <c r="C119" s="21">
        <v>6.05</v>
      </c>
      <c r="D119" s="21">
        <v>33.795299999999997</v>
      </c>
      <c r="E119" s="21">
        <v>6.6047000000000002</v>
      </c>
      <c r="F119" s="3">
        <v>37.1</v>
      </c>
      <c r="G119" s="3">
        <v>7.4</v>
      </c>
      <c r="H119" s="44">
        <v>1</v>
      </c>
      <c r="J119" s="1">
        <f t="shared" si="4"/>
        <v>1996</v>
      </c>
      <c r="K119" s="3">
        <f t="shared" si="5"/>
        <v>37.1</v>
      </c>
      <c r="L119" s="3">
        <f t="shared" si="6"/>
        <v>7.4</v>
      </c>
      <c r="M119" s="3">
        <f t="shared" si="7"/>
        <v>29.700000000000003</v>
      </c>
      <c r="AO119" s="40"/>
      <c r="AP119" s="40"/>
    </row>
    <row r="120" spans="1:42">
      <c r="A120">
        <f>A119+1</f>
        <v>1997</v>
      </c>
      <c r="B120" s="21"/>
      <c r="C120" s="21"/>
      <c r="D120" s="21"/>
      <c r="E120" s="21"/>
      <c r="F120" s="3">
        <v>36.5</v>
      </c>
      <c r="G120" s="3">
        <v>7</v>
      </c>
      <c r="H120" s="44">
        <v>1</v>
      </c>
      <c r="J120" s="1">
        <f t="shared" si="4"/>
        <v>1997</v>
      </c>
      <c r="K120" s="3">
        <f t="shared" si="5"/>
        <v>36.5</v>
      </c>
      <c r="L120" s="3">
        <f t="shared" si="6"/>
        <v>7</v>
      </c>
      <c r="M120" s="3">
        <f t="shared" si="7"/>
        <v>29.5</v>
      </c>
      <c r="AO120" s="40"/>
      <c r="AP120" s="40"/>
    </row>
    <row r="121" spans="1:42">
      <c r="A121">
        <f t="shared" ref="A121:A146" si="8">A120+1</f>
        <v>1998</v>
      </c>
      <c r="B121" s="21"/>
      <c r="C121" s="21"/>
      <c r="D121" s="21"/>
      <c r="E121" s="21"/>
      <c r="F121" s="3">
        <v>35.9</v>
      </c>
      <c r="G121" s="3">
        <v>6.7</v>
      </c>
      <c r="H121" s="44">
        <v>1</v>
      </c>
      <c r="J121" s="1">
        <f t="shared" si="4"/>
        <v>1998</v>
      </c>
      <c r="K121" s="3">
        <f t="shared" si="5"/>
        <v>35.9</v>
      </c>
      <c r="L121" s="3">
        <f t="shared" si="6"/>
        <v>6.7</v>
      </c>
      <c r="M121" s="3">
        <f t="shared" si="7"/>
        <v>29.2</v>
      </c>
      <c r="AO121" s="40"/>
      <c r="AP121" s="40"/>
    </row>
    <row r="122" spans="1:42">
      <c r="A122">
        <f t="shared" si="8"/>
        <v>1999</v>
      </c>
      <c r="B122" s="21"/>
      <c r="C122" s="21"/>
      <c r="D122" s="21"/>
      <c r="E122" s="21"/>
      <c r="F122" s="3">
        <v>35.200000000000003</v>
      </c>
      <c r="G122" s="3">
        <v>6.4</v>
      </c>
      <c r="H122" s="44">
        <v>1</v>
      </c>
      <c r="J122" s="1">
        <f t="shared" si="4"/>
        <v>1999</v>
      </c>
      <c r="K122" s="3">
        <f t="shared" si="5"/>
        <v>35.200000000000003</v>
      </c>
      <c r="L122" s="3">
        <f t="shared" si="6"/>
        <v>6.4</v>
      </c>
      <c r="M122" s="3">
        <f t="shared" si="7"/>
        <v>28.800000000000004</v>
      </c>
    </row>
    <row r="123" spans="1:42">
      <c r="A123">
        <f t="shared" si="8"/>
        <v>2000</v>
      </c>
      <c r="B123" s="21"/>
      <c r="C123" s="21"/>
      <c r="D123" s="21"/>
      <c r="E123" s="21"/>
      <c r="F123" s="3">
        <v>34.700000000000003</v>
      </c>
      <c r="G123" s="3">
        <v>6.3</v>
      </c>
      <c r="H123" s="44">
        <v>1</v>
      </c>
      <c r="J123" s="1">
        <f t="shared" si="4"/>
        <v>2000</v>
      </c>
      <c r="K123" s="3">
        <f t="shared" si="5"/>
        <v>34.700000000000003</v>
      </c>
      <c r="L123" s="3">
        <f t="shared" si="6"/>
        <v>6.3</v>
      </c>
      <c r="M123" s="3">
        <f t="shared" si="7"/>
        <v>28.400000000000002</v>
      </c>
    </row>
    <row r="124" spans="1:42">
      <c r="A124">
        <f t="shared" si="8"/>
        <v>2001</v>
      </c>
      <c r="B124" s="21"/>
      <c r="C124" s="21"/>
      <c r="D124" s="21"/>
      <c r="E124" s="21"/>
      <c r="F124" s="3">
        <v>34.200000000000003</v>
      </c>
      <c r="G124" s="3">
        <v>6.1</v>
      </c>
      <c r="H124" s="44">
        <v>1</v>
      </c>
      <c r="J124" s="1">
        <f t="shared" si="4"/>
        <v>2001</v>
      </c>
      <c r="K124" s="3">
        <f t="shared" si="5"/>
        <v>34.200000000000003</v>
      </c>
      <c r="L124" s="3">
        <f t="shared" si="6"/>
        <v>6.1</v>
      </c>
      <c r="M124" s="3">
        <f t="shared" si="7"/>
        <v>28.1</v>
      </c>
    </row>
    <row r="125" spans="1:42">
      <c r="A125">
        <f t="shared" si="8"/>
        <v>2002</v>
      </c>
      <c r="B125" s="21"/>
      <c r="C125" s="21"/>
      <c r="D125" s="21"/>
      <c r="E125" s="21"/>
      <c r="F125" s="3">
        <v>33.299999999999997</v>
      </c>
      <c r="G125" s="3">
        <v>6</v>
      </c>
      <c r="H125" s="44">
        <v>1</v>
      </c>
      <c r="J125" s="1">
        <f t="shared" si="4"/>
        <v>2002</v>
      </c>
      <c r="K125" s="3">
        <f t="shared" si="5"/>
        <v>33.299999999999997</v>
      </c>
      <c r="L125" s="3">
        <f t="shared" si="6"/>
        <v>6</v>
      </c>
      <c r="M125" s="3">
        <f t="shared" si="7"/>
        <v>27.299999999999997</v>
      </c>
    </row>
    <row r="126" spans="1:42">
      <c r="A126">
        <f t="shared" si="8"/>
        <v>2003</v>
      </c>
      <c r="B126" s="21"/>
      <c r="C126" s="21"/>
      <c r="D126" s="21"/>
      <c r="E126" s="21"/>
      <c r="F126" s="3">
        <v>32.5</v>
      </c>
      <c r="G126" s="3">
        <v>5.8</v>
      </c>
      <c r="H126" s="44">
        <v>1</v>
      </c>
      <c r="J126" s="1">
        <f t="shared" si="4"/>
        <v>2003</v>
      </c>
      <c r="K126" s="3">
        <f t="shared" si="5"/>
        <v>32.5</v>
      </c>
      <c r="L126" s="3">
        <f t="shared" si="6"/>
        <v>5.8</v>
      </c>
      <c r="M126" s="3">
        <f t="shared" si="7"/>
        <v>26.7</v>
      </c>
    </row>
    <row r="127" spans="1:42">
      <c r="A127">
        <f t="shared" si="8"/>
        <v>2004</v>
      </c>
      <c r="B127" s="21"/>
      <c r="C127" s="21"/>
      <c r="D127" s="21"/>
      <c r="E127" s="21"/>
      <c r="F127" s="3">
        <v>31.7</v>
      </c>
      <c r="G127" s="3">
        <v>5.8</v>
      </c>
      <c r="H127" s="44">
        <v>1</v>
      </c>
      <c r="J127" s="1">
        <f t="shared" si="4"/>
        <v>2004</v>
      </c>
      <c r="K127" s="3">
        <f t="shared" si="5"/>
        <v>31.7</v>
      </c>
      <c r="L127" s="3">
        <f t="shared" si="6"/>
        <v>5.8</v>
      </c>
      <c r="M127" s="3">
        <f t="shared" si="7"/>
        <v>25.9</v>
      </c>
    </row>
    <row r="128" spans="1:42">
      <c r="A128">
        <f t="shared" si="8"/>
        <v>2005</v>
      </c>
      <c r="B128" s="21"/>
      <c r="C128" s="21"/>
      <c r="D128" s="21"/>
      <c r="E128" s="21"/>
      <c r="F128" s="3">
        <v>30.8</v>
      </c>
      <c r="G128" s="3">
        <v>5.9</v>
      </c>
      <c r="H128" s="44">
        <v>1</v>
      </c>
      <c r="J128" s="1">
        <f t="shared" si="4"/>
        <v>2005</v>
      </c>
      <c r="K128" s="3">
        <f t="shared" si="5"/>
        <v>30.8</v>
      </c>
      <c r="L128" s="3">
        <f t="shared" si="6"/>
        <v>5.9</v>
      </c>
      <c r="M128" s="3">
        <f t="shared" si="7"/>
        <v>24.9</v>
      </c>
    </row>
    <row r="129" spans="1:13">
      <c r="A129">
        <f t="shared" si="8"/>
        <v>2006</v>
      </c>
      <c r="B129" s="21"/>
      <c r="C129" s="21"/>
      <c r="D129" s="21"/>
      <c r="E129" s="21"/>
      <c r="F129" s="3">
        <v>30</v>
      </c>
      <c r="G129" s="3">
        <v>5.7</v>
      </c>
      <c r="H129" s="44">
        <v>1</v>
      </c>
      <c r="J129" s="1">
        <f t="shared" si="4"/>
        <v>2006</v>
      </c>
      <c r="K129" s="3">
        <f t="shared" si="5"/>
        <v>30</v>
      </c>
      <c r="L129" s="3">
        <f t="shared" si="6"/>
        <v>5.7</v>
      </c>
      <c r="M129" s="3">
        <f t="shared" si="7"/>
        <v>24.3</v>
      </c>
    </row>
    <row r="130" spans="1:13">
      <c r="A130">
        <f t="shared" si="8"/>
        <v>2007</v>
      </c>
      <c r="B130" s="21"/>
      <c r="C130" s="21"/>
      <c r="D130" s="21"/>
      <c r="E130" s="21"/>
      <c r="F130" s="3">
        <v>29.4</v>
      </c>
      <c r="G130" s="3">
        <v>5.5</v>
      </c>
      <c r="H130" s="44">
        <v>1</v>
      </c>
      <c r="J130" s="1">
        <f t="shared" si="4"/>
        <v>2007</v>
      </c>
      <c r="K130" s="3">
        <f t="shared" si="5"/>
        <v>29.4</v>
      </c>
      <c r="L130" s="3">
        <f t="shared" si="6"/>
        <v>5.5</v>
      </c>
      <c r="M130" s="3">
        <f t="shared" si="7"/>
        <v>23.9</v>
      </c>
    </row>
    <row r="131" spans="1:13">
      <c r="A131">
        <f t="shared" si="8"/>
        <v>2008</v>
      </c>
      <c r="B131" s="21"/>
      <c r="C131" s="21"/>
      <c r="D131" s="21"/>
      <c r="E131" s="21"/>
      <c r="F131" s="3">
        <v>28.7</v>
      </c>
      <c r="G131" s="3">
        <v>5.5</v>
      </c>
      <c r="H131" s="44">
        <v>1</v>
      </c>
      <c r="J131" s="1">
        <f t="shared" si="4"/>
        <v>2008</v>
      </c>
      <c r="K131" s="3">
        <f t="shared" si="5"/>
        <v>28.7</v>
      </c>
      <c r="L131" s="3">
        <f t="shared" si="6"/>
        <v>5.5</v>
      </c>
      <c r="M131" s="3">
        <f t="shared" si="7"/>
        <v>23.2</v>
      </c>
    </row>
    <row r="132" spans="1:13">
      <c r="A132">
        <f t="shared" si="8"/>
        <v>2009</v>
      </c>
      <c r="B132" s="21"/>
      <c r="C132" s="21"/>
      <c r="D132" s="21"/>
      <c r="E132" s="21"/>
      <c r="F132" s="3">
        <v>28.2</v>
      </c>
      <c r="G132" s="3">
        <v>5.5</v>
      </c>
      <c r="H132" s="44">
        <v>1</v>
      </c>
      <c r="J132" s="1">
        <f t="shared" ref="J132:J146" si="9">A132</f>
        <v>2009</v>
      </c>
      <c r="K132" s="3">
        <f t="shared" ref="K132:K146" si="10">D132*(1-H132)+F132*H132</f>
        <v>28.2</v>
      </c>
      <c r="L132" s="3">
        <f t="shared" ref="L132:L146" si="11">E132*(1-H132)+G132*H132</f>
        <v>5.5</v>
      </c>
      <c r="M132" s="3">
        <f t="shared" ref="M132:M146" si="12">K132-L132</f>
        <v>22.7</v>
      </c>
    </row>
    <row r="133" spans="1:13">
      <c r="A133">
        <f t="shared" si="8"/>
        <v>2010</v>
      </c>
      <c r="B133" s="21"/>
      <c r="C133" s="21"/>
      <c r="D133" s="21"/>
      <c r="E133" s="21"/>
      <c r="F133" s="3">
        <v>27.8</v>
      </c>
      <c r="G133" s="3">
        <v>5.4</v>
      </c>
      <c r="H133" s="44">
        <v>1</v>
      </c>
      <c r="J133" s="1">
        <f t="shared" si="9"/>
        <v>2010</v>
      </c>
      <c r="K133" s="3">
        <f t="shared" si="10"/>
        <v>27.8</v>
      </c>
      <c r="L133" s="3">
        <f t="shared" si="11"/>
        <v>5.4</v>
      </c>
      <c r="M133" s="3">
        <f t="shared" si="12"/>
        <v>22.4</v>
      </c>
    </row>
    <row r="134" spans="1:13">
      <c r="A134">
        <f t="shared" si="8"/>
        <v>2011</v>
      </c>
      <c r="B134" s="21"/>
      <c r="C134" s="21"/>
      <c r="D134" s="21"/>
      <c r="E134" s="21"/>
      <c r="F134" s="3">
        <v>27.5</v>
      </c>
      <c r="G134" s="3">
        <v>5.3</v>
      </c>
      <c r="H134" s="44">
        <v>1</v>
      </c>
      <c r="J134" s="1">
        <f t="shared" si="9"/>
        <v>2011</v>
      </c>
      <c r="K134" s="3">
        <f t="shared" si="10"/>
        <v>27.5</v>
      </c>
      <c r="L134" s="3">
        <f t="shared" si="11"/>
        <v>5.3</v>
      </c>
      <c r="M134" s="3">
        <f t="shared" si="12"/>
        <v>22.2</v>
      </c>
    </row>
    <row r="135" spans="1:13">
      <c r="A135">
        <f t="shared" si="8"/>
        <v>2012</v>
      </c>
      <c r="B135" s="21"/>
      <c r="C135" s="21"/>
      <c r="D135" s="21"/>
      <c r="E135" s="21"/>
      <c r="F135" s="3">
        <v>27.2</v>
      </c>
      <c r="G135" s="3">
        <v>5.2</v>
      </c>
      <c r="H135" s="44">
        <v>1</v>
      </c>
      <c r="J135" s="1">
        <f t="shared" si="9"/>
        <v>2012</v>
      </c>
      <c r="K135" s="3">
        <f t="shared" si="10"/>
        <v>27.2</v>
      </c>
      <c r="L135" s="3">
        <f t="shared" si="11"/>
        <v>5.2</v>
      </c>
      <c r="M135" s="3">
        <f t="shared" si="12"/>
        <v>22</v>
      </c>
    </row>
    <row r="136" spans="1:13">
      <c r="A136">
        <f t="shared" si="8"/>
        <v>2013</v>
      </c>
      <c r="B136" s="21"/>
      <c r="C136" s="21"/>
      <c r="D136" s="21"/>
      <c r="E136" s="21"/>
      <c r="F136" s="3">
        <v>26.7</v>
      </c>
      <c r="G136" s="3">
        <v>5.2</v>
      </c>
      <c r="H136" s="44">
        <v>1</v>
      </c>
      <c r="J136" s="1">
        <f t="shared" si="9"/>
        <v>2013</v>
      </c>
      <c r="K136" s="3">
        <f t="shared" si="10"/>
        <v>26.7</v>
      </c>
      <c r="L136" s="3">
        <f t="shared" si="11"/>
        <v>5.2</v>
      </c>
      <c r="M136" s="3">
        <f t="shared" si="12"/>
        <v>21.5</v>
      </c>
    </row>
    <row r="137" spans="1:13">
      <c r="A137">
        <f t="shared" si="8"/>
        <v>2014</v>
      </c>
      <c r="B137" s="21"/>
      <c r="C137" s="21"/>
      <c r="D137" s="21"/>
      <c r="E137" s="21"/>
      <c r="F137" s="3">
        <v>26.5</v>
      </c>
      <c r="G137" s="3">
        <v>5.2</v>
      </c>
      <c r="H137" s="44">
        <v>1</v>
      </c>
      <c r="J137" s="1">
        <f t="shared" si="9"/>
        <v>2014</v>
      </c>
      <c r="K137" s="3">
        <f t="shared" si="10"/>
        <v>26.5</v>
      </c>
      <c r="L137" s="3">
        <f t="shared" si="11"/>
        <v>5.2</v>
      </c>
      <c r="M137" s="3">
        <f t="shared" si="12"/>
        <v>21.3</v>
      </c>
    </row>
    <row r="138" spans="1:13">
      <c r="A138">
        <f t="shared" si="8"/>
        <v>2015</v>
      </c>
      <c r="B138" s="21"/>
      <c r="C138" s="21"/>
      <c r="D138" s="21"/>
      <c r="E138" s="21"/>
      <c r="F138" s="3">
        <v>26.2</v>
      </c>
      <c r="G138" s="3">
        <v>5.2</v>
      </c>
      <c r="H138" s="44">
        <v>1</v>
      </c>
      <c r="J138" s="1">
        <f t="shared" si="9"/>
        <v>2015</v>
      </c>
      <c r="K138" s="3">
        <f t="shared" si="10"/>
        <v>26.2</v>
      </c>
      <c r="L138" s="3">
        <f t="shared" si="11"/>
        <v>5.2</v>
      </c>
      <c r="M138" s="3">
        <f t="shared" si="12"/>
        <v>21</v>
      </c>
    </row>
    <row r="139" spans="1:13">
      <c r="A139">
        <f t="shared" si="8"/>
        <v>2016</v>
      </c>
      <c r="B139" s="21"/>
      <c r="C139" s="21"/>
      <c r="D139" s="21"/>
      <c r="E139" s="21"/>
      <c r="F139" s="3">
        <v>26</v>
      </c>
      <c r="G139" s="3">
        <v>5.2</v>
      </c>
      <c r="H139" s="44">
        <v>1</v>
      </c>
      <c r="J139" s="1">
        <f t="shared" si="9"/>
        <v>2016</v>
      </c>
      <c r="K139" s="3">
        <f t="shared" si="10"/>
        <v>26</v>
      </c>
      <c r="L139" s="3">
        <f t="shared" si="11"/>
        <v>5.2</v>
      </c>
      <c r="M139" s="3">
        <f t="shared" si="12"/>
        <v>20.8</v>
      </c>
    </row>
    <row r="140" spans="1:13">
      <c r="A140">
        <f t="shared" si="8"/>
        <v>2017</v>
      </c>
      <c r="B140" s="21"/>
      <c r="C140" s="21"/>
      <c r="D140" s="21"/>
      <c r="E140" s="21"/>
      <c r="F140" s="3">
        <v>25.2</v>
      </c>
      <c r="G140" s="3">
        <v>5.0999999999999996</v>
      </c>
      <c r="H140" s="44">
        <v>1</v>
      </c>
      <c r="J140" s="1">
        <f t="shared" si="9"/>
        <v>2017</v>
      </c>
      <c r="K140" s="3">
        <f t="shared" si="10"/>
        <v>25.2</v>
      </c>
      <c r="L140" s="3">
        <f t="shared" si="11"/>
        <v>5.0999999999999996</v>
      </c>
      <c r="M140" s="3">
        <f t="shared" si="12"/>
        <v>20.100000000000001</v>
      </c>
    </row>
    <row r="141" spans="1:13">
      <c r="A141">
        <f t="shared" si="8"/>
        <v>2018</v>
      </c>
      <c r="B141" s="21"/>
      <c r="C141" s="21"/>
      <c r="D141" s="21"/>
      <c r="E141" s="21"/>
      <c r="F141" s="3">
        <v>24.3</v>
      </c>
      <c r="G141" s="3">
        <v>5.0999999999999996</v>
      </c>
      <c r="H141" s="44">
        <v>1</v>
      </c>
      <c r="J141" s="1">
        <f t="shared" si="9"/>
        <v>2018</v>
      </c>
      <c r="K141" s="3">
        <f t="shared" si="10"/>
        <v>24.3</v>
      </c>
      <c r="L141" s="3">
        <f t="shared" si="11"/>
        <v>5.0999999999999996</v>
      </c>
      <c r="M141" s="3">
        <f t="shared" si="12"/>
        <v>19.200000000000003</v>
      </c>
    </row>
    <row r="142" spans="1:13">
      <c r="A142">
        <f t="shared" si="8"/>
        <v>2019</v>
      </c>
      <c r="B142" s="21"/>
      <c r="C142" s="21"/>
      <c r="D142" s="21"/>
      <c r="E142" s="21"/>
      <c r="F142" s="3">
        <v>23.1</v>
      </c>
      <c r="G142" s="3">
        <v>5.0999999999999996</v>
      </c>
      <c r="H142" s="44">
        <v>1</v>
      </c>
      <c r="J142" s="1">
        <f t="shared" si="9"/>
        <v>2019</v>
      </c>
      <c r="K142" s="3">
        <f t="shared" si="10"/>
        <v>23.1</v>
      </c>
      <c r="L142" s="3">
        <f t="shared" si="11"/>
        <v>5.0999999999999996</v>
      </c>
      <c r="M142" s="3">
        <f t="shared" si="12"/>
        <v>18</v>
      </c>
    </row>
    <row r="143" spans="1:13">
      <c r="A143">
        <f t="shared" si="8"/>
        <v>2020</v>
      </c>
      <c r="B143" s="21"/>
      <c r="C143" s="21"/>
      <c r="D143" s="21"/>
      <c r="E143" s="21"/>
      <c r="F143" s="3">
        <v>22</v>
      </c>
      <c r="G143" s="3">
        <v>5.8</v>
      </c>
      <c r="H143" s="44">
        <v>1</v>
      </c>
      <c r="J143" s="1">
        <f t="shared" si="9"/>
        <v>2020</v>
      </c>
      <c r="K143" s="3">
        <f t="shared" si="10"/>
        <v>22</v>
      </c>
      <c r="L143" s="3">
        <f t="shared" si="11"/>
        <v>5.8</v>
      </c>
      <c r="M143" s="3">
        <f t="shared" si="12"/>
        <v>16.2</v>
      </c>
    </row>
    <row r="144" spans="1:13">
      <c r="A144">
        <f t="shared" si="8"/>
        <v>2021</v>
      </c>
      <c r="B144" s="21"/>
      <c r="C144" s="21"/>
      <c r="D144" s="21"/>
      <c r="E144" s="21"/>
      <c r="F144" s="3">
        <v>21.4</v>
      </c>
      <c r="G144" s="3">
        <v>6.9</v>
      </c>
      <c r="H144" s="44">
        <v>1</v>
      </c>
      <c r="J144" s="1">
        <f t="shared" si="9"/>
        <v>2021</v>
      </c>
      <c r="K144" s="3">
        <f t="shared" si="10"/>
        <v>21.4</v>
      </c>
      <c r="L144" s="3">
        <f t="shared" si="11"/>
        <v>6.9</v>
      </c>
      <c r="M144" s="3">
        <f t="shared" si="12"/>
        <v>14.499999999999998</v>
      </c>
    </row>
    <row r="145" spans="1:13">
      <c r="A145">
        <f t="shared" si="8"/>
        <v>2022</v>
      </c>
      <c r="B145" s="21"/>
      <c r="C145" s="21"/>
      <c r="D145" s="21"/>
      <c r="E145" s="21"/>
      <c r="F145" s="3">
        <v>21.1</v>
      </c>
      <c r="G145" s="3">
        <v>5.3</v>
      </c>
      <c r="H145" s="44">
        <v>1</v>
      </c>
      <c r="J145" s="1">
        <f t="shared" si="9"/>
        <v>2022</v>
      </c>
      <c r="K145" s="3">
        <f t="shared" si="10"/>
        <v>21.1</v>
      </c>
      <c r="L145" s="3">
        <f t="shared" si="11"/>
        <v>5.3</v>
      </c>
      <c r="M145" s="3">
        <f t="shared" si="12"/>
        <v>15.8</v>
      </c>
    </row>
    <row r="146" spans="1:13">
      <c r="A146">
        <f t="shared" si="8"/>
        <v>2023</v>
      </c>
      <c r="B146" s="21"/>
      <c r="C146" s="21"/>
      <c r="D146" s="21"/>
      <c r="E146" s="21"/>
      <c r="F146" s="3">
        <v>20.8</v>
      </c>
      <c r="G146" s="3">
        <v>4.8</v>
      </c>
      <c r="H146" s="44">
        <v>1</v>
      </c>
      <c r="J146" s="1">
        <f t="shared" si="9"/>
        <v>2023</v>
      </c>
      <c r="K146" s="3">
        <f t="shared" si="10"/>
        <v>20.8</v>
      </c>
      <c r="L146" s="3">
        <f t="shared" si="11"/>
        <v>4.8</v>
      </c>
      <c r="M146" s="3">
        <f t="shared" si="12"/>
        <v>16</v>
      </c>
    </row>
  </sheetData>
  <mergeCells count="3">
    <mergeCell ref="B1:C1"/>
    <mergeCell ref="F1:G1"/>
    <mergeCell ref="D1:E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E5B5-F83B-4EB5-BADF-EDA1F1540951}">
  <dimension ref="A1:AD125"/>
  <sheetViews>
    <sheetView topLeftCell="A10" workbookViewId="0">
      <selection activeCell="B2" sqref="B2:C125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30">
      <c r="A1" s="13" t="s">
        <v>73</v>
      </c>
      <c r="B1" s="13" t="s">
        <v>89</v>
      </c>
      <c r="C1" s="13" t="s">
        <v>90</v>
      </c>
      <c r="D1" s="13" t="s">
        <v>88</v>
      </c>
    </row>
    <row r="2" spans="1:30">
      <c r="A2" s="17">
        <v>1900</v>
      </c>
      <c r="B2" s="3">
        <v>46.6</v>
      </c>
      <c r="C2" s="3">
        <v>35.5</v>
      </c>
      <c r="D2" s="3">
        <f>B2-C2</f>
        <v>11.100000000000001</v>
      </c>
      <c r="AD2" t="s">
        <v>265</v>
      </c>
    </row>
    <row r="3" spans="1:30">
      <c r="A3" s="17">
        <v>1901</v>
      </c>
      <c r="B3" s="3">
        <v>46.4</v>
      </c>
      <c r="C3" s="3">
        <v>35.5</v>
      </c>
      <c r="D3" s="3">
        <f t="shared" ref="D3:D66" si="0">B3-C3</f>
        <v>10.899999999999999</v>
      </c>
      <c r="AD3" t="s">
        <v>266</v>
      </c>
    </row>
    <row r="4" spans="1:30">
      <c r="A4" s="17">
        <v>1902</v>
      </c>
      <c r="B4" s="3">
        <v>46</v>
      </c>
      <c r="C4" s="3">
        <v>35.4</v>
      </c>
      <c r="D4" s="3">
        <f t="shared" si="0"/>
        <v>10.600000000000001</v>
      </c>
    </row>
    <row r="5" spans="1:30">
      <c r="A5" s="17">
        <v>1903</v>
      </c>
      <c r="B5" s="3">
        <v>45.4</v>
      </c>
      <c r="C5" s="3">
        <v>35.299999999999997</v>
      </c>
      <c r="D5" s="3">
        <f t="shared" si="0"/>
        <v>10.100000000000001</v>
      </c>
      <c r="AD5" t="s">
        <v>243</v>
      </c>
    </row>
    <row r="6" spans="1:30">
      <c r="A6" s="17">
        <v>1904</v>
      </c>
      <c r="B6" s="3">
        <v>44.6</v>
      </c>
      <c r="C6" s="3">
        <v>35.200000000000003</v>
      </c>
      <c r="D6" s="3">
        <f t="shared" si="0"/>
        <v>9.3999999999999986</v>
      </c>
    </row>
    <row r="7" spans="1:30">
      <c r="A7" s="17">
        <v>1905</v>
      </c>
      <c r="B7" s="3">
        <v>43.6</v>
      </c>
      <c r="C7" s="3">
        <v>35</v>
      </c>
      <c r="D7" s="3">
        <f t="shared" si="0"/>
        <v>8.6000000000000014</v>
      </c>
      <c r="AD7" t="s">
        <v>244</v>
      </c>
    </row>
    <row r="8" spans="1:30">
      <c r="A8" s="17">
        <v>1906</v>
      </c>
      <c r="B8" s="3">
        <v>43.1</v>
      </c>
      <c r="C8" s="3">
        <v>34.700000000000003</v>
      </c>
      <c r="D8" s="3">
        <f t="shared" si="0"/>
        <v>8.3999999999999986</v>
      </c>
      <c r="AD8" t="s">
        <v>245</v>
      </c>
    </row>
    <row r="9" spans="1:30">
      <c r="A9" s="17">
        <v>1907</v>
      </c>
      <c r="B9" s="3">
        <v>43.1</v>
      </c>
      <c r="C9" s="3">
        <v>34.200000000000003</v>
      </c>
      <c r="D9" s="3">
        <f t="shared" si="0"/>
        <v>8.8999999999999986</v>
      </c>
      <c r="AD9" t="s">
        <v>246</v>
      </c>
    </row>
    <row r="10" spans="1:30">
      <c r="A10" s="17">
        <v>1908</v>
      </c>
      <c r="B10" s="3">
        <v>43.6</v>
      </c>
      <c r="C10" s="3">
        <v>33.5</v>
      </c>
      <c r="D10" s="3">
        <f t="shared" si="0"/>
        <v>10.100000000000001</v>
      </c>
      <c r="AD10" t="s">
        <v>247</v>
      </c>
    </row>
    <row r="11" spans="1:30">
      <c r="A11" s="17">
        <v>1909</v>
      </c>
      <c r="B11" s="3">
        <v>44.6</v>
      </c>
      <c r="C11" s="3">
        <v>32.700000000000003</v>
      </c>
      <c r="D11" s="3">
        <f t="shared" si="0"/>
        <v>11.899999999999999</v>
      </c>
      <c r="AD11" t="s">
        <v>248</v>
      </c>
    </row>
    <row r="12" spans="1:30">
      <c r="A12" s="17">
        <v>1910</v>
      </c>
      <c r="B12" s="3">
        <v>46.2</v>
      </c>
      <c r="C12" s="3">
        <v>31.7</v>
      </c>
      <c r="D12" s="3">
        <f t="shared" si="0"/>
        <v>14.500000000000004</v>
      </c>
      <c r="AD12" t="s">
        <v>249</v>
      </c>
    </row>
    <row r="13" spans="1:30">
      <c r="A13" s="17">
        <v>1911</v>
      </c>
      <c r="B13" s="3">
        <v>47.1</v>
      </c>
      <c r="C13" s="3">
        <v>31.5</v>
      </c>
      <c r="D13" s="3">
        <f t="shared" si="0"/>
        <v>15.600000000000001</v>
      </c>
    </row>
    <row r="14" spans="1:30">
      <c r="A14" s="17">
        <v>1912</v>
      </c>
      <c r="B14" s="3">
        <v>47.3</v>
      </c>
      <c r="C14" s="3">
        <v>32.1</v>
      </c>
      <c r="D14" s="3">
        <f t="shared" si="0"/>
        <v>15.199999999999996</v>
      </c>
      <c r="AD14" t="s">
        <v>250</v>
      </c>
    </row>
    <row r="15" spans="1:30">
      <c r="A15" s="17">
        <v>1913</v>
      </c>
      <c r="B15" s="3">
        <v>46.8</v>
      </c>
      <c r="C15" s="3">
        <v>33.6</v>
      </c>
      <c r="D15" s="3">
        <f t="shared" si="0"/>
        <v>13.199999999999996</v>
      </c>
      <c r="AD15" t="s">
        <v>251</v>
      </c>
    </row>
    <row r="16" spans="1:30">
      <c r="A16" s="17">
        <v>1914</v>
      </c>
      <c r="B16" s="3">
        <v>45.7</v>
      </c>
      <c r="C16" s="3">
        <v>35.9</v>
      </c>
      <c r="D16" s="3">
        <f t="shared" si="0"/>
        <v>9.8000000000000043</v>
      </c>
      <c r="AD16" t="s">
        <v>252</v>
      </c>
    </row>
    <row r="17" spans="1:30">
      <c r="A17" s="17">
        <v>1915</v>
      </c>
      <c r="B17" s="3">
        <v>43.8</v>
      </c>
      <c r="C17" s="3">
        <v>39.200000000000003</v>
      </c>
      <c r="D17" s="3">
        <f t="shared" si="0"/>
        <v>4.5999999999999943</v>
      </c>
      <c r="AD17" t="s">
        <v>253</v>
      </c>
    </row>
    <row r="18" spans="1:30">
      <c r="A18" s="17">
        <v>1916</v>
      </c>
      <c r="B18" s="3">
        <v>42.8</v>
      </c>
      <c r="C18" s="3">
        <v>41.3</v>
      </c>
      <c r="D18" s="3">
        <f t="shared" si="0"/>
        <v>1.5</v>
      </c>
      <c r="AD18" t="s">
        <v>254</v>
      </c>
    </row>
    <row r="19" spans="1:30">
      <c r="A19" s="17">
        <v>1917</v>
      </c>
      <c r="B19" s="3">
        <v>42.5</v>
      </c>
      <c r="C19" s="3">
        <v>42.1</v>
      </c>
      <c r="D19" s="3">
        <f t="shared" si="0"/>
        <v>0.39999999999999858</v>
      </c>
      <c r="AD19" t="s">
        <v>255</v>
      </c>
    </row>
    <row r="20" spans="1:30">
      <c r="A20" s="17">
        <v>1918</v>
      </c>
      <c r="B20" s="3">
        <v>42.9</v>
      </c>
      <c r="C20" s="3">
        <v>41.6</v>
      </c>
      <c r="D20" s="3">
        <f t="shared" si="0"/>
        <v>1.2999999999999972</v>
      </c>
      <c r="AD20" t="s">
        <v>256</v>
      </c>
    </row>
    <row r="21" spans="1:30">
      <c r="A21" s="17">
        <v>1919</v>
      </c>
      <c r="B21" s="3">
        <v>44</v>
      </c>
      <c r="C21" s="3">
        <v>39.799999999999997</v>
      </c>
      <c r="D21" s="3">
        <f t="shared" si="0"/>
        <v>4.2000000000000028</v>
      </c>
    </row>
    <row r="22" spans="1:30">
      <c r="A22" s="17">
        <v>1920</v>
      </c>
      <c r="B22" s="3">
        <v>45.9</v>
      </c>
      <c r="C22" s="3">
        <v>36.9</v>
      </c>
      <c r="D22" s="3">
        <f t="shared" si="0"/>
        <v>9</v>
      </c>
      <c r="AD22" t="s">
        <v>257</v>
      </c>
    </row>
    <row r="23" spans="1:30">
      <c r="A23" s="17">
        <v>1921</v>
      </c>
      <c r="B23" s="3">
        <v>47.5</v>
      </c>
      <c r="C23" s="3">
        <v>34.6</v>
      </c>
      <c r="D23" s="3">
        <f t="shared" si="0"/>
        <v>12.899999999999999</v>
      </c>
      <c r="AD23" t="s">
        <v>258</v>
      </c>
    </row>
    <row r="24" spans="1:30">
      <c r="A24" s="17">
        <v>1922</v>
      </c>
      <c r="B24" s="3">
        <v>48.7</v>
      </c>
      <c r="C24" s="3">
        <v>33.1</v>
      </c>
      <c r="D24" s="3">
        <f t="shared" si="0"/>
        <v>15.600000000000001</v>
      </c>
      <c r="AD24" t="s">
        <v>259</v>
      </c>
    </row>
    <row r="25" spans="1:30">
      <c r="A25" s="17">
        <v>1923</v>
      </c>
      <c r="B25" s="3">
        <v>49.4</v>
      </c>
      <c r="C25" s="3">
        <v>32.200000000000003</v>
      </c>
      <c r="D25" s="3">
        <f t="shared" si="0"/>
        <v>17.199999999999996</v>
      </c>
      <c r="AD25" t="s">
        <v>260</v>
      </c>
    </row>
    <row r="26" spans="1:30">
      <c r="A26" s="17">
        <v>1924</v>
      </c>
      <c r="B26" s="3">
        <v>49.8</v>
      </c>
      <c r="C26" s="3">
        <v>32</v>
      </c>
      <c r="D26" s="3">
        <f t="shared" si="0"/>
        <v>17.799999999999997</v>
      </c>
      <c r="AD26" t="s">
        <v>261</v>
      </c>
    </row>
    <row r="27" spans="1:30">
      <c r="A27" s="17">
        <v>1925</v>
      </c>
      <c r="B27" s="3">
        <v>49.8</v>
      </c>
      <c r="C27" s="3">
        <v>32.4</v>
      </c>
      <c r="D27" s="3">
        <f t="shared" si="0"/>
        <v>17.399999999999999</v>
      </c>
    </row>
    <row r="28" spans="1:30">
      <c r="A28" s="17">
        <v>1926</v>
      </c>
      <c r="B28" s="3">
        <v>49.7</v>
      </c>
      <c r="C28" s="3">
        <v>32.6</v>
      </c>
      <c r="D28" s="3">
        <f t="shared" si="0"/>
        <v>17.100000000000001</v>
      </c>
      <c r="AD28" t="s">
        <v>262</v>
      </c>
    </row>
    <row r="29" spans="1:30">
      <c r="A29" s="17">
        <v>1927</v>
      </c>
      <c r="B29" s="3">
        <v>49.4</v>
      </c>
      <c r="C29" s="3">
        <v>32.799999999999997</v>
      </c>
      <c r="D29" s="3">
        <f t="shared" si="0"/>
        <v>16.600000000000001</v>
      </c>
      <c r="AD29" t="s">
        <v>263</v>
      </c>
    </row>
    <row r="30" spans="1:30">
      <c r="A30" s="17">
        <v>1928</v>
      </c>
      <c r="B30" s="3">
        <v>48.9</v>
      </c>
      <c r="C30" s="3">
        <v>32.700000000000003</v>
      </c>
      <c r="D30" s="3">
        <f t="shared" si="0"/>
        <v>16.199999999999996</v>
      </c>
      <c r="AD30" t="s">
        <v>264</v>
      </c>
    </row>
    <row r="31" spans="1:30">
      <c r="A31" s="17">
        <v>1929</v>
      </c>
      <c r="B31" s="3">
        <v>48.3</v>
      </c>
      <c r="C31" s="3">
        <v>32.5</v>
      </c>
      <c r="D31" s="3">
        <f t="shared" si="0"/>
        <v>15.799999999999997</v>
      </c>
    </row>
    <row r="32" spans="1:30">
      <c r="A32" s="17">
        <v>1930</v>
      </c>
      <c r="B32" s="3">
        <v>47.5</v>
      </c>
      <c r="C32" s="3">
        <v>32.200000000000003</v>
      </c>
      <c r="D32" s="3">
        <f t="shared" si="0"/>
        <v>15.299999999999997</v>
      </c>
      <c r="AD32" t="s">
        <v>267</v>
      </c>
    </row>
    <row r="33" spans="1:30">
      <c r="A33" s="17">
        <v>1931</v>
      </c>
      <c r="B33" s="3">
        <v>46.8</v>
      </c>
      <c r="C33" s="3">
        <v>31.9</v>
      </c>
      <c r="D33" s="3">
        <f t="shared" si="0"/>
        <v>14.899999999999999</v>
      </c>
    </row>
    <row r="34" spans="1:30">
      <c r="A34" s="17">
        <v>1932</v>
      </c>
      <c r="B34" s="3">
        <v>46.2</v>
      </c>
      <c r="C34" s="3">
        <v>31.7</v>
      </c>
      <c r="D34" s="3">
        <f t="shared" si="0"/>
        <v>14.500000000000004</v>
      </c>
      <c r="AD34" t="s">
        <v>268</v>
      </c>
    </row>
    <row r="35" spans="1:30">
      <c r="A35" s="17">
        <v>1933</v>
      </c>
      <c r="B35" s="3">
        <v>45.6</v>
      </c>
      <c r="C35" s="3">
        <v>31.5</v>
      </c>
      <c r="D35" s="3">
        <f t="shared" si="0"/>
        <v>14.100000000000001</v>
      </c>
      <c r="AD35" t="s">
        <v>269</v>
      </c>
    </row>
    <row r="36" spans="1:30">
      <c r="A36" s="17">
        <v>1934</v>
      </c>
      <c r="B36" s="3">
        <v>45.1</v>
      </c>
      <c r="C36" s="3">
        <v>31.3</v>
      </c>
      <c r="D36" s="3">
        <f t="shared" si="0"/>
        <v>13.8</v>
      </c>
      <c r="AD36" t="s">
        <v>270</v>
      </c>
    </row>
    <row r="37" spans="1:30">
      <c r="A37" s="17">
        <v>1935</v>
      </c>
      <c r="B37" s="3">
        <v>44.6</v>
      </c>
      <c r="C37" s="3">
        <v>31.3</v>
      </c>
      <c r="D37" s="3">
        <f t="shared" si="0"/>
        <v>13.3</v>
      </c>
      <c r="AD37" t="s">
        <v>271</v>
      </c>
    </row>
    <row r="38" spans="1:30">
      <c r="A38" s="17">
        <v>1936</v>
      </c>
      <c r="B38" s="3">
        <v>44.3</v>
      </c>
      <c r="C38" s="3">
        <v>31.1</v>
      </c>
      <c r="D38" s="3">
        <f t="shared" si="0"/>
        <v>13.199999999999996</v>
      </c>
    </row>
    <row r="39" spans="1:30">
      <c r="A39" s="17">
        <v>1937</v>
      </c>
      <c r="B39" s="3">
        <v>44.1</v>
      </c>
      <c r="C39" s="3">
        <v>30.8</v>
      </c>
      <c r="D39" s="3">
        <f t="shared" si="0"/>
        <v>13.3</v>
      </c>
      <c r="AD39" t="s">
        <v>272</v>
      </c>
    </row>
    <row r="40" spans="1:30">
      <c r="A40" s="17">
        <v>1938</v>
      </c>
      <c r="B40" s="3">
        <v>44</v>
      </c>
      <c r="C40" s="3">
        <v>30.4</v>
      </c>
      <c r="D40" s="3">
        <f t="shared" si="0"/>
        <v>13.600000000000001</v>
      </c>
      <c r="AD40" t="s">
        <v>273</v>
      </c>
    </row>
    <row r="41" spans="1:30">
      <c r="A41" s="17">
        <v>1939</v>
      </c>
      <c r="B41" s="3">
        <v>44</v>
      </c>
      <c r="C41" s="3">
        <v>30</v>
      </c>
      <c r="D41" s="3">
        <f t="shared" si="0"/>
        <v>14</v>
      </c>
      <c r="AD41" t="s">
        <v>274</v>
      </c>
    </row>
    <row r="42" spans="1:30">
      <c r="A42" s="17">
        <v>1940</v>
      </c>
      <c r="B42" s="3">
        <v>44.2</v>
      </c>
      <c r="C42" s="3">
        <v>29.4</v>
      </c>
      <c r="D42" s="3">
        <f t="shared" si="0"/>
        <v>14.800000000000004</v>
      </c>
      <c r="AD42" t="s">
        <v>275</v>
      </c>
    </row>
    <row r="43" spans="1:30">
      <c r="A43" s="17">
        <v>1941</v>
      </c>
      <c r="B43" s="3">
        <v>44.5</v>
      </c>
      <c r="C43" s="3">
        <v>28.9</v>
      </c>
      <c r="D43" s="3">
        <f t="shared" si="0"/>
        <v>15.600000000000001</v>
      </c>
      <c r="AD43" t="s">
        <v>276</v>
      </c>
    </row>
    <row r="44" spans="1:30">
      <c r="A44" s="17">
        <v>1942</v>
      </c>
      <c r="B44" s="3">
        <v>45</v>
      </c>
      <c r="C44" s="3">
        <v>28.5</v>
      </c>
      <c r="D44" s="3">
        <f t="shared" si="0"/>
        <v>16.5</v>
      </c>
      <c r="AD44" t="s">
        <v>277</v>
      </c>
    </row>
    <row r="45" spans="1:30">
      <c r="A45" s="17">
        <v>1943</v>
      </c>
      <c r="B45" s="3">
        <v>45.7</v>
      </c>
      <c r="C45" s="3">
        <v>28.1</v>
      </c>
      <c r="D45" s="3">
        <f t="shared" si="0"/>
        <v>17.600000000000001</v>
      </c>
    </row>
    <row r="46" spans="1:30">
      <c r="A46" s="17">
        <v>1944</v>
      </c>
      <c r="B46" s="3">
        <v>46.5</v>
      </c>
      <c r="C46" s="3">
        <v>27.7</v>
      </c>
      <c r="D46" s="3">
        <f t="shared" si="0"/>
        <v>18.8</v>
      </c>
      <c r="AD46" t="s">
        <v>278</v>
      </c>
    </row>
    <row r="47" spans="1:30">
      <c r="A47" s="17">
        <v>1945</v>
      </c>
      <c r="B47" s="3">
        <v>47.5</v>
      </c>
      <c r="C47" s="3">
        <v>27.4</v>
      </c>
      <c r="D47" s="3">
        <f t="shared" si="0"/>
        <v>20.100000000000001</v>
      </c>
      <c r="AD47" t="s">
        <v>279</v>
      </c>
    </row>
    <row r="48" spans="1:30">
      <c r="A48" s="17">
        <v>1946</v>
      </c>
      <c r="B48" s="3">
        <v>48.4</v>
      </c>
      <c r="C48" s="3">
        <v>27</v>
      </c>
      <c r="D48" s="3">
        <f t="shared" si="0"/>
        <v>21.4</v>
      </c>
      <c r="AD48" t="s">
        <v>280</v>
      </c>
    </row>
    <row r="49" spans="1:30">
      <c r="A49" s="17">
        <v>1947</v>
      </c>
      <c r="B49" s="3">
        <v>49.2</v>
      </c>
      <c r="C49" s="3">
        <v>26.6</v>
      </c>
      <c r="D49" s="3">
        <f t="shared" si="0"/>
        <v>22.6</v>
      </c>
      <c r="AD49" t="s">
        <v>271</v>
      </c>
    </row>
    <row r="50" spans="1:30">
      <c r="A50" s="17">
        <v>1948</v>
      </c>
      <c r="B50" s="3">
        <v>49.9</v>
      </c>
      <c r="C50" s="3">
        <v>26.1</v>
      </c>
      <c r="D50" s="3">
        <f t="shared" si="0"/>
        <v>23.799999999999997</v>
      </c>
    </row>
    <row r="51" spans="1:30">
      <c r="A51" s="17">
        <v>1949</v>
      </c>
      <c r="B51" s="3">
        <v>50.4</v>
      </c>
      <c r="C51" s="3">
        <v>25.5</v>
      </c>
      <c r="D51" s="3">
        <f t="shared" si="0"/>
        <v>24.9</v>
      </c>
      <c r="AD51" t="s">
        <v>281</v>
      </c>
    </row>
    <row r="52" spans="1:30">
      <c r="A52" s="17">
        <v>1950</v>
      </c>
      <c r="B52" s="3">
        <v>50.9</v>
      </c>
      <c r="C52" s="3">
        <v>24.9</v>
      </c>
      <c r="D52" s="3">
        <f t="shared" si="0"/>
        <v>26</v>
      </c>
    </row>
    <row r="53" spans="1:30">
      <c r="A53" s="17">
        <v>1951</v>
      </c>
      <c r="B53" s="3">
        <v>51.1</v>
      </c>
      <c r="C53" s="3">
        <v>24.2</v>
      </c>
      <c r="D53" s="3">
        <f t="shared" si="0"/>
        <v>26.900000000000002</v>
      </c>
      <c r="AD53" t="s">
        <v>282</v>
      </c>
    </row>
    <row r="54" spans="1:30">
      <c r="A54" s="17">
        <v>1952</v>
      </c>
      <c r="B54" s="3">
        <v>51.1</v>
      </c>
      <c r="C54" s="3">
        <v>23.6</v>
      </c>
      <c r="D54" s="3">
        <f t="shared" si="0"/>
        <v>27.5</v>
      </c>
      <c r="AD54" t="s">
        <v>283</v>
      </c>
    </row>
    <row r="55" spans="1:30">
      <c r="A55" s="17">
        <v>1953</v>
      </c>
      <c r="B55" s="3">
        <v>51</v>
      </c>
      <c r="C55" s="3">
        <v>23</v>
      </c>
      <c r="D55" s="3">
        <f t="shared" si="0"/>
        <v>28</v>
      </c>
    </row>
    <row r="56" spans="1:30">
      <c r="A56" s="17">
        <v>1954</v>
      </c>
      <c r="B56" s="3">
        <v>50.7</v>
      </c>
      <c r="C56" s="3">
        <v>22.5</v>
      </c>
      <c r="D56" s="3">
        <f t="shared" si="0"/>
        <v>28.200000000000003</v>
      </c>
      <c r="AD56" t="s">
        <v>178</v>
      </c>
    </row>
    <row r="57" spans="1:30">
      <c r="A57" s="17">
        <v>1955</v>
      </c>
      <c r="B57" s="3">
        <v>50.4</v>
      </c>
      <c r="C57" s="3">
        <v>22.1</v>
      </c>
      <c r="D57" s="3">
        <f t="shared" si="0"/>
        <v>28.299999999999997</v>
      </c>
      <c r="AD57" t="s">
        <v>284</v>
      </c>
    </row>
    <row r="58" spans="1:30">
      <c r="A58" s="17">
        <v>1956</v>
      </c>
      <c r="B58" s="3">
        <v>50.2</v>
      </c>
      <c r="C58" s="3">
        <v>21.9</v>
      </c>
      <c r="D58" s="3">
        <f t="shared" si="0"/>
        <v>28.300000000000004</v>
      </c>
      <c r="AD58" t="s">
        <v>285</v>
      </c>
    </row>
    <row r="59" spans="1:30">
      <c r="A59" s="17">
        <v>1957</v>
      </c>
      <c r="B59" s="3">
        <v>50.1</v>
      </c>
      <c r="C59" s="3">
        <v>21.6</v>
      </c>
      <c r="D59" s="3">
        <f t="shared" si="0"/>
        <v>28.5</v>
      </c>
      <c r="AD59" t="s">
        <v>286</v>
      </c>
    </row>
    <row r="60" spans="1:30">
      <c r="A60" s="17">
        <v>1958</v>
      </c>
      <c r="B60" s="3">
        <v>49.6</v>
      </c>
      <c r="C60" s="3">
        <v>20.8</v>
      </c>
      <c r="D60" s="3">
        <f t="shared" si="0"/>
        <v>28.8</v>
      </c>
      <c r="AD60" t="s">
        <v>289</v>
      </c>
    </row>
    <row r="61" spans="1:30">
      <c r="A61" s="17">
        <v>1959</v>
      </c>
      <c r="B61" s="3">
        <v>49.1</v>
      </c>
      <c r="C61" s="3">
        <v>19.899999999999999</v>
      </c>
      <c r="D61" s="3">
        <f t="shared" si="0"/>
        <v>29.200000000000003</v>
      </c>
    </row>
    <row r="62" spans="1:30">
      <c r="A62" s="17">
        <v>1960</v>
      </c>
      <c r="B62" s="3">
        <v>48.5</v>
      </c>
      <c r="C62" s="3">
        <v>18.8</v>
      </c>
      <c r="D62" s="3">
        <f t="shared" si="0"/>
        <v>29.7</v>
      </c>
    </row>
    <row r="63" spans="1:30">
      <c r="A63" s="17">
        <v>1961</v>
      </c>
      <c r="B63" s="3">
        <v>48</v>
      </c>
      <c r="C63" s="3">
        <v>18.5</v>
      </c>
      <c r="D63" s="3">
        <f t="shared" si="0"/>
        <v>29.5</v>
      </c>
    </row>
    <row r="64" spans="1:30">
      <c r="A64" s="17">
        <v>1962</v>
      </c>
      <c r="B64" s="3">
        <v>47.4</v>
      </c>
      <c r="C64" s="3">
        <v>18.100000000000001</v>
      </c>
      <c r="D64" s="3">
        <f t="shared" si="0"/>
        <v>29.299999999999997</v>
      </c>
    </row>
    <row r="65" spans="1:4">
      <c r="A65" s="17">
        <v>1963</v>
      </c>
      <c r="B65" s="3">
        <v>46.9</v>
      </c>
      <c r="C65" s="3">
        <v>17.8</v>
      </c>
      <c r="D65" s="3">
        <f t="shared" si="0"/>
        <v>29.099999999999998</v>
      </c>
    </row>
    <row r="66" spans="1:4">
      <c r="A66" s="17">
        <v>1964</v>
      </c>
      <c r="B66" s="3">
        <v>46.5</v>
      </c>
      <c r="C66" s="3">
        <v>17.5</v>
      </c>
      <c r="D66" s="3">
        <f t="shared" si="0"/>
        <v>29</v>
      </c>
    </row>
    <row r="67" spans="1:4">
      <c r="A67" s="17">
        <v>1965</v>
      </c>
      <c r="B67" s="3">
        <v>46.2</v>
      </c>
      <c r="C67" s="3">
        <v>17.3</v>
      </c>
      <c r="D67" s="3">
        <f t="shared" ref="D67:D125" si="1">B67-C67</f>
        <v>28.900000000000002</v>
      </c>
    </row>
    <row r="68" spans="1:4">
      <c r="A68" s="17">
        <v>1966</v>
      </c>
      <c r="B68" s="3">
        <v>46</v>
      </c>
      <c r="C68" s="3">
        <v>17</v>
      </c>
      <c r="D68" s="3">
        <f t="shared" si="1"/>
        <v>29</v>
      </c>
    </row>
    <row r="69" spans="1:4">
      <c r="A69" s="17">
        <v>1967</v>
      </c>
      <c r="B69" s="3">
        <v>45.6</v>
      </c>
      <c r="C69" s="3">
        <v>16.7</v>
      </c>
      <c r="D69" s="3">
        <f t="shared" si="1"/>
        <v>28.900000000000002</v>
      </c>
    </row>
    <row r="70" spans="1:4">
      <c r="A70" s="17">
        <v>1968</v>
      </c>
      <c r="B70" s="3">
        <v>45.3</v>
      </c>
      <c r="C70" s="3">
        <v>16.600000000000001</v>
      </c>
      <c r="D70" s="3">
        <f t="shared" si="1"/>
        <v>28.699999999999996</v>
      </c>
    </row>
    <row r="71" spans="1:4">
      <c r="A71" s="17">
        <v>1969</v>
      </c>
      <c r="B71" s="3">
        <v>45.1</v>
      </c>
      <c r="C71" s="3">
        <v>16.7</v>
      </c>
      <c r="D71" s="3">
        <f t="shared" si="1"/>
        <v>28.400000000000002</v>
      </c>
    </row>
    <row r="72" spans="1:4">
      <c r="A72" s="17">
        <v>1970</v>
      </c>
      <c r="B72" s="3">
        <v>44.9</v>
      </c>
      <c r="C72" s="3">
        <v>16</v>
      </c>
      <c r="D72" s="3">
        <f t="shared" si="1"/>
        <v>28.9</v>
      </c>
    </row>
    <row r="73" spans="1:4">
      <c r="A73" s="17">
        <v>1971</v>
      </c>
      <c r="B73" s="3">
        <v>44.7</v>
      </c>
      <c r="C73" s="3">
        <v>14.9</v>
      </c>
      <c r="D73" s="3">
        <f t="shared" si="1"/>
        <v>29.800000000000004</v>
      </c>
    </row>
    <row r="74" spans="1:4">
      <c r="A74" s="17">
        <v>1972</v>
      </c>
      <c r="B74" s="3">
        <v>44.4</v>
      </c>
      <c r="C74" s="3">
        <v>14</v>
      </c>
      <c r="D74" s="3">
        <f t="shared" si="1"/>
        <v>30.4</v>
      </c>
    </row>
    <row r="75" spans="1:4">
      <c r="A75" s="17">
        <v>1973</v>
      </c>
      <c r="B75" s="3">
        <v>44.2</v>
      </c>
      <c r="C75" s="3">
        <v>13.4</v>
      </c>
      <c r="D75" s="3">
        <f t="shared" si="1"/>
        <v>30.800000000000004</v>
      </c>
    </row>
    <row r="76" spans="1:4">
      <c r="A76" s="17">
        <v>1974</v>
      </c>
      <c r="B76" s="3">
        <v>44.1</v>
      </c>
      <c r="C76" s="3">
        <v>13.2</v>
      </c>
      <c r="D76" s="3">
        <f t="shared" si="1"/>
        <v>30.900000000000002</v>
      </c>
    </row>
    <row r="77" spans="1:4">
      <c r="A77" s="17">
        <v>1975</v>
      </c>
      <c r="B77" s="3">
        <v>44.1</v>
      </c>
      <c r="C77" s="3">
        <v>13.3</v>
      </c>
      <c r="D77" s="3">
        <f t="shared" si="1"/>
        <v>30.8</v>
      </c>
    </row>
    <row r="78" spans="1:4">
      <c r="A78" s="17">
        <v>1976</v>
      </c>
      <c r="B78" s="3">
        <v>44</v>
      </c>
      <c r="C78" s="3">
        <v>16.600000000000001</v>
      </c>
      <c r="D78" s="3">
        <f t="shared" si="1"/>
        <v>27.4</v>
      </c>
    </row>
    <row r="79" spans="1:4">
      <c r="A79" s="17">
        <v>1977</v>
      </c>
      <c r="B79" s="3">
        <v>43.9</v>
      </c>
      <c r="C79" s="3">
        <v>12.1</v>
      </c>
      <c r="D79" s="3">
        <f t="shared" si="1"/>
        <v>31.799999999999997</v>
      </c>
    </row>
    <row r="80" spans="1:4">
      <c r="A80" s="17">
        <v>1978</v>
      </c>
      <c r="B80" s="3">
        <v>43.7</v>
      </c>
      <c r="C80" s="3">
        <v>11.5</v>
      </c>
      <c r="D80" s="3">
        <f t="shared" si="1"/>
        <v>32.200000000000003</v>
      </c>
    </row>
    <row r="81" spans="1:4">
      <c r="A81" s="17">
        <v>1979</v>
      </c>
      <c r="B81" s="3">
        <v>43.6</v>
      </c>
      <c r="C81" s="3">
        <v>11.4</v>
      </c>
      <c r="D81" s="3">
        <f t="shared" si="1"/>
        <v>32.200000000000003</v>
      </c>
    </row>
    <row r="82" spans="1:4">
      <c r="A82" s="17">
        <v>1980</v>
      </c>
      <c r="B82" s="3">
        <v>43.6</v>
      </c>
      <c r="C82" s="3">
        <v>12</v>
      </c>
      <c r="D82" s="3">
        <f t="shared" si="1"/>
        <v>31.6</v>
      </c>
    </row>
    <row r="83" spans="1:4">
      <c r="A83" s="17">
        <v>1981</v>
      </c>
      <c r="B83" s="3">
        <v>43.4</v>
      </c>
      <c r="C83" s="3">
        <v>12.2</v>
      </c>
      <c r="D83" s="3">
        <f t="shared" si="1"/>
        <v>31.2</v>
      </c>
    </row>
    <row r="84" spans="1:4">
      <c r="A84" s="17">
        <v>1982</v>
      </c>
      <c r="B84" s="3">
        <v>43.2</v>
      </c>
      <c r="C84" s="3">
        <v>15.6</v>
      </c>
      <c r="D84" s="3">
        <f t="shared" si="1"/>
        <v>27.6</v>
      </c>
    </row>
    <row r="85" spans="1:4">
      <c r="A85" s="17">
        <v>1983</v>
      </c>
      <c r="B85" s="3">
        <v>42.8</v>
      </c>
      <c r="C85" s="3">
        <v>10.7</v>
      </c>
      <c r="D85" s="3">
        <f t="shared" si="1"/>
        <v>32.099999999999994</v>
      </c>
    </row>
    <row r="86" spans="1:4">
      <c r="A86" s="17">
        <v>1984</v>
      </c>
      <c r="B86" s="3">
        <v>41.9</v>
      </c>
      <c r="C86" s="3">
        <v>10.199999999999999</v>
      </c>
      <c r="D86" s="3">
        <f t="shared" si="1"/>
        <v>31.7</v>
      </c>
    </row>
    <row r="87" spans="1:4">
      <c r="A87" s="17">
        <v>1985</v>
      </c>
      <c r="B87" s="3">
        <v>41.1</v>
      </c>
      <c r="C87" s="3">
        <v>9.8000000000000007</v>
      </c>
      <c r="D87" s="3">
        <f t="shared" si="1"/>
        <v>31.3</v>
      </c>
    </row>
    <row r="88" spans="1:4">
      <c r="A88" s="17">
        <v>1986</v>
      </c>
      <c r="B88" s="3">
        <v>40.799999999999997</v>
      </c>
      <c r="C88" s="3">
        <v>9.5</v>
      </c>
      <c r="D88" s="3">
        <f t="shared" si="1"/>
        <v>31.299999999999997</v>
      </c>
    </row>
    <row r="89" spans="1:4">
      <c r="A89" s="17">
        <v>1987</v>
      </c>
      <c r="B89" s="3">
        <v>40.700000000000003</v>
      </c>
      <c r="C89" s="3">
        <v>9.1999999999999993</v>
      </c>
      <c r="D89" s="3">
        <f t="shared" si="1"/>
        <v>31.500000000000004</v>
      </c>
    </row>
    <row r="90" spans="1:4">
      <c r="A90" s="17">
        <v>1988</v>
      </c>
      <c r="B90" s="3">
        <v>40.700000000000003</v>
      </c>
      <c r="C90" s="3">
        <v>8.9</v>
      </c>
      <c r="D90" s="3">
        <f t="shared" si="1"/>
        <v>31.800000000000004</v>
      </c>
    </row>
    <row r="91" spans="1:4">
      <c r="A91" s="17">
        <v>1989</v>
      </c>
      <c r="B91" s="3">
        <v>40.299999999999997</v>
      </c>
      <c r="C91" s="3">
        <v>8.8000000000000007</v>
      </c>
      <c r="D91" s="3">
        <f t="shared" si="1"/>
        <v>31.499999999999996</v>
      </c>
    </row>
    <row r="92" spans="1:4">
      <c r="A92" s="17">
        <v>1990</v>
      </c>
      <c r="B92" s="3">
        <v>39.799999999999997</v>
      </c>
      <c r="C92" s="3">
        <v>8.8000000000000007</v>
      </c>
      <c r="D92" s="3">
        <f t="shared" si="1"/>
        <v>30.999999999999996</v>
      </c>
    </row>
    <row r="93" spans="1:4">
      <c r="A93" s="17">
        <v>1991</v>
      </c>
      <c r="B93" s="3">
        <v>39.299999999999997</v>
      </c>
      <c r="C93" s="3">
        <v>8.6</v>
      </c>
      <c r="D93" s="3">
        <f t="shared" si="1"/>
        <v>30.699999999999996</v>
      </c>
    </row>
    <row r="94" spans="1:4">
      <c r="A94" s="17">
        <v>1992</v>
      </c>
      <c r="B94" s="3">
        <v>38.9</v>
      </c>
      <c r="C94" s="3">
        <v>8.6</v>
      </c>
      <c r="D94" s="3">
        <f t="shared" si="1"/>
        <v>30.299999999999997</v>
      </c>
    </row>
    <row r="95" spans="1:4">
      <c r="A95" s="17">
        <v>1993</v>
      </c>
      <c r="B95" s="3">
        <v>38.6</v>
      </c>
      <c r="C95" s="3">
        <v>8.4</v>
      </c>
      <c r="D95" s="3">
        <f t="shared" si="1"/>
        <v>30.200000000000003</v>
      </c>
    </row>
    <row r="96" spans="1:4">
      <c r="A96" s="17">
        <v>1994</v>
      </c>
      <c r="B96" s="3">
        <v>38.200000000000003</v>
      </c>
      <c r="C96" s="3">
        <v>8.1</v>
      </c>
      <c r="D96" s="3">
        <f t="shared" si="1"/>
        <v>30.1</v>
      </c>
    </row>
    <row r="97" spans="1:4">
      <c r="A97" s="17">
        <v>1995</v>
      </c>
      <c r="B97" s="3">
        <v>37.799999999999997</v>
      </c>
      <c r="C97" s="3">
        <v>7.8</v>
      </c>
      <c r="D97" s="3">
        <f t="shared" si="1"/>
        <v>29.999999999999996</v>
      </c>
    </row>
    <row r="98" spans="1:4">
      <c r="A98" s="17">
        <v>1996</v>
      </c>
      <c r="B98" s="3">
        <v>37.1</v>
      </c>
      <c r="C98" s="3">
        <v>7.4</v>
      </c>
      <c r="D98" s="3">
        <f t="shared" si="1"/>
        <v>29.700000000000003</v>
      </c>
    </row>
    <row r="99" spans="1:4">
      <c r="A99" s="17">
        <v>1997</v>
      </c>
      <c r="B99" s="3">
        <v>36.5</v>
      </c>
      <c r="C99" s="3">
        <v>7</v>
      </c>
      <c r="D99" s="3">
        <f t="shared" si="1"/>
        <v>29.5</v>
      </c>
    </row>
    <row r="100" spans="1:4">
      <c r="A100" s="17">
        <v>1998</v>
      </c>
      <c r="B100" s="3">
        <v>35.9</v>
      </c>
      <c r="C100" s="3">
        <v>6.7</v>
      </c>
      <c r="D100" s="3">
        <f t="shared" si="1"/>
        <v>29.2</v>
      </c>
    </row>
    <row r="101" spans="1:4">
      <c r="A101" s="17">
        <v>1999</v>
      </c>
      <c r="B101" s="3">
        <v>35.200000000000003</v>
      </c>
      <c r="C101" s="3">
        <v>6.4</v>
      </c>
      <c r="D101" s="3">
        <f t="shared" si="1"/>
        <v>28.800000000000004</v>
      </c>
    </row>
    <row r="102" spans="1:4">
      <c r="A102" s="17">
        <v>2000</v>
      </c>
      <c r="B102" s="3">
        <v>34.700000000000003</v>
      </c>
      <c r="C102" s="3">
        <v>6.3</v>
      </c>
      <c r="D102" s="3">
        <f t="shared" si="1"/>
        <v>28.400000000000002</v>
      </c>
    </row>
    <row r="103" spans="1:4">
      <c r="A103" s="17">
        <v>2001</v>
      </c>
      <c r="B103" s="3">
        <v>34.200000000000003</v>
      </c>
      <c r="C103" s="3">
        <v>6.1</v>
      </c>
      <c r="D103" s="3">
        <f t="shared" si="1"/>
        <v>28.1</v>
      </c>
    </row>
    <row r="104" spans="1:4">
      <c r="A104" s="17">
        <v>2002</v>
      </c>
      <c r="B104" s="3">
        <v>33.299999999999997</v>
      </c>
      <c r="C104" s="3">
        <v>6</v>
      </c>
      <c r="D104" s="3">
        <f t="shared" si="1"/>
        <v>27.299999999999997</v>
      </c>
    </row>
    <row r="105" spans="1:4">
      <c r="A105" s="17">
        <v>2003</v>
      </c>
      <c r="B105" s="3">
        <v>32.5</v>
      </c>
      <c r="C105" s="3">
        <v>5.8</v>
      </c>
      <c r="D105" s="3">
        <f t="shared" si="1"/>
        <v>26.7</v>
      </c>
    </row>
    <row r="106" spans="1:4">
      <c r="A106" s="17">
        <v>2004</v>
      </c>
      <c r="B106" s="3">
        <v>31.7</v>
      </c>
      <c r="C106" s="3">
        <v>5.8</v>
      </c>
      <c r="D106" s="3">
        <f t="shared" si="1"/>
        <v>25.9</v>
      </c>
    </row>
    <row r="107" spans="1:4">
      <c r="A107" s="17">
        <v>2005</v>
      </c>
      <c r="B107" s="3">
        <v>30.8</v>
      </c>
      <c r="C107" s="3">
        <v>5.9</v>
      </c>
      <c r="D107" s="3">
        <f t="shared" si="1"/>
        <v>24.9</v>
      </c>
    </row>
    <row r="108" spans="1:4">
      <c r="A108" s="17">
        <v>2006</v>
      </c>
      <c r="B108" s="3">
        <v>30</v>
      </c>
      <c r="C108" s="3">
        <v>5.7</v>
      </c>
      <c r="D108" s="3">
        <f t="shared" si="1"/>
        <v>24.3</v>
      </c>
    </row>
    <row r="109" spans="1:4">
      <c r="A109" s="17">
        <v>2007</v>
      </c>
      <c r="B109" s="3">
        <v>29.4</v>
      </c>
      <c r="C109" s="3">
        <v>5.5</v>
      </c>
      <c r="D109" s="3">
        <f t="shared" si="1"/>
        <v>23.9</v>
      </c>
    </row>
    <row r="110" spans="1:4">
      <c r="A110" s="17">
        <v>2008</v>
      </c>
      <c r="B110" s="3">
        <v>28.7</v>
      </c>
      <c r="C110" s="3">
        <v>5.5</v>
      </c>
      <c r="D110" s="3">
        <f t="shared" si="1"/>
        <v>23.2</v>
      </c>
    </row>
    <row r="111" spans="1:4">
      <c r="A111" s="17">
        <v>2009</v>
      </c>
      <c r="B111" s="3">
        <v>28.2</v>
      </c>
      <c r="C111" s="3">
        <v>5.5</v>
      </c>
      <c r="D111" s="3">
        <f t="shared" si="1"/>
        <v>22.7</v>
      </c>
    </row>
    <row r="112" spans="1:4">
      <c r="A112" s="17">
        <v>2010</v>
      </c>
      <c r="B112" s="3">
        <v>27.8</v>
      </c>
      <c r="C112" s="3">
        <v>5.4</v>
      </c>
      <c r="D112" s="3">
        <f t="shared" si="1"/>
        <v>22.4</v>
      </c>
    </row>
    <row r="113" spans="1:4">
      <c r="A113" s="17">
        <v>2011</v>
      </c>
      <c r="B113" s="3">
        <v>27.5</v>
      </c>
      <c r="C113" s="3">
        <v>5.3</v>
      </c>
      <c r="D113" s="3">
        <f t="shared" si="1"/>
        <v>22.2</v>
      </c>
    </row>
    <row r="114" spans="1:4">
      <c r="A114" s="17">
        <v>2012</v>
      </c>
      <c r="B114" s="3">
        <v>27.2</v>
      </c>
      <c r="C114" s="3">
        <v>5.2</v>
      </c>
      <c r="D114" s="3">
        <f t="shared" si="1"/>
        <v>22</v>
      </c>
    </row>
    <row r="115" spans="1:4">
      <c r="A115" s="17">
        <v>2013</v>
      </c>
      <c r="B115" s="3">
        <v>26.7</v>
      </c>
      <c r="C115" s="3">
        <v>5.2</v>
      </c>
      <c r="D115" s="3">
        <f t="shared" si="1"/>
        <v>21.5</v>
      </c>
    </row>
    <row r="116" spans="1:4">
      <c r="A116" s="17">
        <v>2014</v>
      </c>
      <c r="B116" s="3">
        <v>26.5</v>
      </c>
      <c r="C116" s="3">
        <v>5.2</v>
      </c>
      <c r="D116" s="3">
        <f t="shared" si="1"/>
        <v>21.3</v>
      </c>
    </row>
    <row r="117" spans="1:4">
      <c r="A117" s="17">
        <v>2015</v>
      </c>
      <c r="B117" s="3">
        <v>26.2</v>
      </c>
      <c r="C117" s="3">
        <v>5.2</v>
      </c>
      <c r="D117" s="3">
        <f t="shared" si="1"/>
        <v>21</v>
      </c>
    </row>
    <row r="118" spans="1:4">
      <c r="A118" s="17">
        <v>2016</v>
      </c>
      <c r="B118" s="3">
        <v>26</v>
      </c>
      <c r="C118" s="3">
        <v>5.2</v>
      </c>
      <c r="D118" s="3">
        <f t="shared" si="1"/>
        <v>20.8</v>
      </c>
    </row>
    <row r="119" spans="1:4">
      <c r="A119" s="17">
        <v>2017</v>
      </c>
      <c r="B119" s="3">
        <v>25.2</v>
      </c>
      <c r="C119" s="3">
        <v>5.0999999999999996</v>
      </c>
      <c r="D119" s="3">
        <f t="shared" si="1"/>
        <v>20.100000000000001</v>
      </c>
    </row>
    <row r="120" spans="1:4">
      <c r="A120" s="17">
        <v>2018</v>
      </c>
      <c r="B120" s="3">
        <v>24.3</v>
      </c>
      <c r="C120" s="3">
        <v>5.0999999999999996</v>
      </c>
      <c r="D120" s="3">
        <f t="shared" si="1"/>
        <v>19.200000000000003</v>
      </c>
    </row>
    <row r="121" spans="1:4">
      <c r="A121" s="17">
        <v>2019</v>
      </c>
      <c r="B121" s="3">
        <v>23.1</v>
      </c>
      <c r="C121" s="3">
        <v>5.0999999999999996</v>
      </c>
      <c r="D121" s="3">
        <f t="shared" si="1"/>
        <v>18</v>
      </c>
    </row>
    <row r="122" spans="1:4">
      <c r="A122" s="17">
        <v>2020</v>
      </c>
      <c r="B122" s="3">
        <v>22</v>
      </c>
      <c r="C122" s="3">
        <v>5.8</v>
      </c>
      <c r="D122" s="3">
        <f t="shared" si="1"/>
        <v>16.2</v>
      </c>
    </row>
    <row r="123" spans="1:4">
      <c r="A123" s="17">
        <v>2021</v>
      </c>
      <c r="B123" s="3">
        <v>21.4</v>
      </c>
      <c r="C123" s="3">
        <v>6.9</v>
      </c>
      <c r="D123" s="3">
        <f t="shared" si="1"/>
        <v>14.499999999999998</v>
      </c>
    </row>
    <row r="124" spans="1:4">
      <c r="A124" s="17">
        <v>2022</v>
      </c>
      <c r="B124" s="3">
        <v>21.1</v>
      </c>
      <c r="C124" s="3">
        <v>5.3</v>
      </c>
      <c r="D124" s="3">
        <f t="shared" si="1"/>
        <v>15.8</v>
      </c>
    </row>
    <row r="125" spans="1:4">
      <c r="A125" s="17">
        <v>2023</v>
      </c>
      <c r="B125" s="3">
        <v>20.8</v>
      </c>
      <c r="C125" s="3">
        <v>4.8</v>
      </c>
      <c r="D125" s="3">
        <f t="shared" si="1"/>
        <v>16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B8B3-5193-4952-8A32-0715CE4B854E}">
  <dimension ref="A1:J128"/>
  <sheetViews>
    <sheetView workbookViewId="0">
      <selection activeCell="G1" sqref="G1:J1048576"/>
    </sheetView>
  </sheetViews>
  <sheetFormatPr defaultRowHeight="15"/>
  <cols>
    <col min="7" max="7" width="5" style="1" bestFit="1" customWidth="1"/>
    <col min="8" max="8" width="13.85546875" bestFit="1" customWidth="1"/>
    <col min="9" max="9" width="11.5703125" bestFit="1" customWidth="1"/>
    <col min="10" max="10" width="4.5703125" style="1" bestFit="1" customWidth="1"/>
  </cols>
  <sheetData>
    <row r="1" spans="1:10">
      <c r="A1" s="29" t="s">
        <v>451</v>
      </c>
    </row>
    <row r="3" spans="1:10">
      <c r="B3" s="56" t="s">
        <v>115</v>
      </c>
      <c r="C3" s="56"/>
      <c r="D3" s="56" t="s">
        <v>452</v>
      </c>
      <c r="E3" s="56"/>
    </row>
    <row r="4" spans="1:10">
      <c r="A4" s="1" t="s">
        <v>73</v>
      </c>
      <c r="B4" s="1" t="s">
        <v>84</v>
      </c>
      <c r="C4" s="1" t="s">
        <v>85</v>
      </c>
      <c r="D4" s="1" t="s">
        <v>84</v>
      </c>
      <c r="E4" s="1" t="s">
        <v>85</v>
      </c>
      <c r="G4" s="46" t="s">
        <v>73</v>
      </c>
      <c r="H4" s="46" t="s">
        <v>89</v>
      </c>
      <c r="I4" s="46" t="s">
        <v>90</v>
      </c>
      <c r="J4" s="46" t="s">
        <v>88</v>
      </c>
    </row>
    <row r="5" spans="1:10">
      <c r="A5" s="17">
        <v>1900</v>
      </c>
      <c r="B5" s="3">
        <v>43.738399999999999</v>
      </c>
      <c r="C5" s="3">
        <v>28.269500000000001</v>
      </c>
      <c r="D5" s="3">
        <v>46.6</v>
      </c>
      <c r="E5" s="3">
        <v>35.5</v>
      </c>
      <c r="G5" s="17">
        <f>A5</f>
        <v>1900</v>
      </c>
      <c r="H5" s="3">
        <f>(B5+D5)/2</f>
        <v>45.169200000000004</v>
      </c>
      <c r="I5" s="3">
        <f>(C5+E5)/2</f>
        <v>31.88475</v>
      </c>
      <c r="J5" s="26">
        <f>H5-I5</f>
        <v>13.284450000000003</v>
      </c>
    </row>
    <row r="6" spans="1:10">
      <c r="A6" s="17">
        <v>1901</v>
      </c>
      <c r="B6" s="3">
        <v>42.281199999999998</v>
      </c>
      <c r="C6" s="3">
        <v>28.084199999999999</v>
      </c>
      <c r="D6" s="3">
        <v>46.4</v>
      </c>
      <c r="E6" s="3">
        <v>35.5</v>
      </c>
      <c r="G6" s="17">
        <f t="shared" ref="G6:G69" si="0">A6</f>
        <v>1901</v>
      </c>
      <c r="H6" s="3">
        <f t="shared" ref="H6:H69" si="1">(B6+D6)/2</f>
        <v>44.340599999999995</v>
      </c>
      <c r="I6" s="3">
        <f t="shared" ref="I6:I69" si="2">(C6+E6)/2</f>
        <v>31.792099999999998</v>
      </c>
      <c r="J6" s="26">
        <f t="shared" ref="J6:J69" si="3">H6-I6</f>
        <v>12.548499999999997</v>
      </c>
    </row>
    <row r="7" spans="1:10">
      <c r="A7" s="17">
        <v>1902</v>
      </c>
      <c r="B7" s="3">
        <v>41.0259</v>
      </c>
      <c r="C7" s="3">
        <v>27.988900000000001</v>
      </c>
      <c r="D7" s="3">
        <v>46</v>
      </c>
      <c r="E7" s="3">
        <v>35.4</v>
      </c>
      <c r="G7" s="17">
        <f t="shared" si="0"/>
        <v>1902</v>
      </c>
      <c r="H7" s="3">
        <f t="shared" si="1"/>
        <v>43.512950000000004</v>
      </c>
      <c r="I7" s="3">
        <f t="shared" si="2"/>
        <v>31.69445</v>
      </c>
      <c r="J7" s="26">
        <f t="shared" si="3"/>
        <v>11.818500000000004</v>
      </c>
    </row>
    <row r="8" spans="1:10">
      <c r="A8" s="17">
        <v>1903</v>
      </c>
      <c r="B8" s="3">
        <v>39.951700000000002</v>
      </c>
      <c r="C8" s="3">
        <v>28.067900000000002</v>
      </c>
      <c r="D8" s="3">
        <v>45.4</v>
      </c>
      <c r="E8" s="3">
        <v>35.299999999999997</v>
      </c>
      <c r="G8" s="17">
        <f t="shared" si="0"/>
        <v>1903</v>
      </c>
      <c r="H8" s="3">
        <f t="shared" si="1"/>
        <v>42.675849999999997</v>
      </c>
      <c r="I8" s="3">
        <f t="shared" si="2"/>
        <v>31.683949999999999</v>
      </c>
      <c r="J8" s="26">
        <f t="shared" si="3"/>
        <v>10.991899999999998</v>
      </c>
    </row>
    <row r="9" spans="1:10">
      <c r="A9" s="17">
        <v>1904</v>
      </c>
      <c r="B9" s="3">
        <v>38.702199999999998</v>
      </c>
      <c r="C9" s="3">
        <v>27.845500000000001</v>
      </c>
      <c r="D9" s="3">
        <v>44.6</v>
      </c>
      <c r="E9" s="3">
        <v>35.200000000000003</v>
      </c>
      <c r="G9" s="17">
        <f t="shared" si="0"/>
        <v>1904</v>
      </c>
      <c r="H9" s="3">
        <f t="shared" si="1"/>
        <v>41.6511</v>
      </c>
      <c r="I9" s="3">
        <f t="shared" si="2"/>
        <v>31.522750000000002</v>
      </c>
      <c r="J9" s="26">
        <f t="shared" si="3"/>
        <v>10.128349999999998</v>
      </c>
    </row>
    <row r="10" spans="1:10">
      <c r="A10" s="17">
        <v>1905</v>
      </c>
      <c r="B10" s="3">
        <v>38.0139</v>
      </c>
      <c r="C10" s="3">
        <v>27.854500000000002</v>
      </c>
      <c r="D10" s="3">
        <v>43.6</v>
      </c>
      <c r="E10" s="3">
        <v>35</v>
      </c>
      <c r="G10" s="17">
        <f t="shared" si="0"/>
        <v>1905</v>
      </c>
      <c r="H10" s="3">
        <f t="shared" si="1"/>
        <v>40.806950000000001</v>
      </c>
      <c r="I10" s="3">
        <f t="shared" si="2"/>
        <v>31.427250000000001</v>
      </c>
      <c r="J10" s="26">
        <f t="shared" si="3"/>
        <v>9.3796999999999997</v>
      </c>
    </row>
    <row r="11" spans="1:10">
      <c r="A11" s="17">
        <v>1906</v>
      </c>
      <c r="B11" s="3">
        <v>38.199199999999998</v>
      </c>
      <c r="C11" s="3">
        <v>27.864599999999999</v>
      </c>
      <c r="D11" s="3">
        <v>43.1</v>
      </c>
      <c r="E11" s="3">
        <v>34.700000000000003</v>
      </c>
      <c r="G11" s="17">
        <f t="shared" si="0"/>
        <v>1906</v>
      </c>
      <c r="H11" s="3">
        <f t="shared" si="1"/>
        <v>40.6496</v>
      </c>
      <c r="I11" s="3">
        <f t="shared" si="2"/>
        <v>31.282299999999999</v>
      </c>
      <c r="J11" s="26">
        <f t="shared" si="3"/>
        <v>9.3673000000000002</v>
      </c>
    </row>
    <row r="12" spans="1:10">
      <c r="A12" s="17">
        <v>1907</v>
      </c>
      <c r="B12" s="3">
        <v>39.102699999999999</v>
      </c>
      <c r="C12" s="3">
        <v>27.822700000000001</v>
      </c>
      <c r="D12" s="3">
        <v>43.1</v>
      </c>
      <c r="E12" s="3">
        <v>34.200000000000003</v>
      </c>
      <c r="G12" s="17">
        <f t="shared" si="0"/>
        <v>1907</v>
      </c>
      <c r="H12" s="3">
        <f t="shared" si="1"/>
        <v>41.101349999999996</v>
      </c>
      <c r="I12" s="3">
        <f t="shared" si="2"/>
        <v>31.01135</v>
      </c>
      <c r="J12" s="26">
        <f t="shared" si="3"/>
        <v>10.089999999999996</v>
      </c>
    </row>
    <row r="13" spans="1:10">
      <c r="A13" s="17">
        <v>1908</v>
      </c>
      <c r="B13" s="3">
        <v>40.139000000000003</v>
      </c>
      <c r="C13" s="3">
        <v>27.8047</v>
      </c>
      <c r="D13" s="3">
        <v>43.6</v>
      </c>
      <c r="E13" s="3">
        <v>33.5</v>
      </c>
      <c r="G13" s="17">
        <f t="shared" si="0"/>
        <v>1908</v>
      </c>
      <c r="H13" s="3">
        <f t="shared" si="1"/>
        <v>41.869500000000002</v>
      </c>
      <c r="I13" s="3">
        <f t="shared" si="2"/>
        <v>30.652349999999998</v>
      </c>
      <c r="J13" s="26">
        <f t="shared" si="3"/>
        <v>11.217150000000004</v>
      </c>
    </row>
    <row r="14" spans="1:10">
      <c r="A14" s="17">
        <v>1909</v>
      </c>
      <c r="B14" s="3">
        <v>40.805300000000003</v>
      </c>
      <c r="C14" s="3">
        <v>27.6859</v>
      </c>
      <c r="D14" s="3">
        <v>44.6</v>
      </c>
      <c r="E14" s="3">
        <v>32.700000000000003</v>
      </c>
      <c r="G14" s="17">
        <f t="shared" si="0"/>
        <v>1909</v>
      </c>
      <c r="H14" s="3">
        <f t="shared" si="1"/>
        <v>42.702650000000006</v>
      </c>
      <c r="I14" s="3">
        <f t="shared" si="2"/>
        <v>30.192950000000003</v>
      </c>
      <c r="J14" s="26">
        <f t="shared" si="3"/>
        <v>12.509700000000002</v>
      </c>
    </row>
    <row r="15" spans="1:10">
      <c r="A15" s="17">
        <v>1910</v>
      </c>
      <c r="B15" s="3">
        <v>41.3324</v>
      </c>
      <c r="C15" s="3">
        <v>26.878799999999998</v>
      </c>
      <c r="D15" s="3">
        <v>46.2</v>
      </c>
      <c r="E15" s="3">
        <v>31.7</v>
      </c>
      <c r="G15" s="17">
        <f t="shared" si="0"/>
        <v>1910</v>
      </c>
      <c r="H15" s="3">
        <f t="shared" si="1"/>
        <v>43.766199999999998</v>
      </c>
      <c r="I15" s="3">
        <f t="shared" si="2"/>
        <v>29.289400000000001</v>
      </c>
      <c r="J15" s="26">
        <f t="shared" si="3"/>
        <v>14.476799999999997</v>
      </c>
    </row>
    <row r="16" spans="1:10">
      <c r="A16" s="17">
        <v>1911</v>
      </c>
      <c r="B16" s="3">
        <v>41.512700000000002</v>
      </c>
      <c r="C16" s="3">
        <v>26.326499999999999</v>
      </c>
      <c r="D16" s="3">
        <v>47.1</v>
      </c>
      <c r="E16" s="3">
        <v>31.5</v>
      </c>
      <c r="G16" s="17">
        <f t="shared" si="0"/>
        <v>1911</v>
      </c>
      <c r="H16" s="3">
        <f t="shared" si="1"/>
        <v>44.306350000000002</v>
      </c>
      <c r="I16" s="3">
        <f t="shared" si="2"/>
        <v>28.913249999999998</v>
      </c>
      <c r="J16" s="26">
        <f t="shared" si="3"/>
        <v>15.393100000000004</v>
      </c>
    </row>
    <row r="17" spans="1:10">
      <c r="A17" s="17">
        <v>1912</v>
      </c>
      <c r="B17" s="3">
        <v>41.3245</v>
      </c>
      <c r="C17" s="3">
        <v>26.330500000000001</v>
      </c>
      <c r="D17" s="3">
        <v>47.3</v>
      </c>
      <c r="E17" s="3">
        <v>32.1</v>
      </c>
      <c r="G17" s="17">
        <f t="shared" si="0"/>
        <v>1912</v>
      </c>
      <c r="H17" s="3">
        <f t="shared" si="1"/>
        <v>44.312249999999999</v>
      </c>
      <c r="I17" s="3">
        <f t="shared" si="2"/>
        <v>29.215250000000001</v>
      </c>
      <c r="J17" s="26">
        <f t="shared" si="3"/>
        <v>15.096999999999998</v>
      </c>
    </row>
    <row r="18" spans="1:10">
      <c r="A18" s="17">
        <v>1913</v>
      </c>
      <c r="B18" s="3">
        <v>40.968499999999999</v>
      </c>
      <c r="C18" s="3">
        <v>26.815000000000001</v>
      </c>
      <c r="D18" s="3">
        <v>46.8</v>
      </c>
      <c r="E18" s="3">
        <v>33.6</v>
      </c>
      <c r="G18" s="17">
        <f t="shared" si="0"/>
        <v>1913</v>
      </c>
      <c r="H18" s="3">
        <f t="shared" si="1"/>
        <v>43.884249999999994</v>
      </c>
      <c r="I18" s="3">
        <f t="shared" si="2"/>
        <v>30.207500000000003</v>
      </c>
      <c r="J18" s="26">
        <f t="shared" si="3"/>
        <v>13.676749999999991</v>
      </c>
    </row>
    <row r="19" spans="1:10">
      <c r="A19" s="17">
        <v>1914</v>
      </c>
      <c r="B19" s="3">
        <v>40.323900000000002</v>
      </c>
      <c r="C19" s="3">
        <v>28.053999999999998</v>
      </c>
      <c r="D19" s="3">
        <v>45.7</v>
      </c>
      <c r="E19" s="3">
        <v>35.9</v>
      </c>
      <c r="G19" s="17">
        <f t="shared" si="0"/>
        <v>1914</v>
      </c>
      <c r="H19" s="3">
        <f t="shared" si="1"/>
        <v>43.011949999999999</v>
      </c>
      <c r="I19" s="3">
        <f t="shared" si="2"/>
        <v>31.976999999999997</v>
      </c>
      <c r="J19" s="26">
        <f t="shared" si="3"/>
        <v>11.034950000000002</v>
      </c>
    </row>
    <row r="20" spans="1:10">
      <c r="A20" s="17">
        <v>1915</v>
      </c>
      <c r="B20" s="3">
        <v>39.366900000000001</v>
      </c>
      <c r="C20" s="3">
        <v>29.8447</v>
      </c>
      <c r="D20" s="3">
        <v>43.8</v>
      </c>
      <c r="E20" s="3">
        <v>39.200000000000003</v>
      </c>
      <c r="G20" s="17">
        <f t="shared" si="0"/>
        <v>1915</v>
      </c>
      <c r="H20" s="3">
        <f t="shared" si="1"/>
        <v>41.583449999999999</v>
      </c>
      <c r="I20" s="3">
        <f t="shared" si="2"/>
        <v>34.522350000000003</v>
      </c>
      <c r="J20" s="26">
        <f t="shared" si="3"/>
        <v>7.0610999999999962</v>
      </c>
    </row>
    <row r="21" spans="1:10">
      <c r="A21" s="17">
        <v>1916</v>
      </c>
      <c r="B21" s="3">
        <v>38.462699999999998</v>
      </c>
      <c r="C21" s="3">
        <v>31.389199999999999</v>
      </c>
      <c r="D21" s="3">
        <v>42.8</v>
      </c>
      <c r="E21" s="3">
        <v>41.3</v>
      </c>
      <c r="G21" s="17">
        <f t="shared" si="0"/>
        <v>1916</v>
      </c>
      <c r="H21" s="3">
        <f t="shared" si="1"/>
        <v>40.631349999999998</v>
      </c>
      <c r="I21" s="3">
        <f t="shared" si="2"/>
        <v>36.3446</v>
      </c>
      <c r="J21" s="26">
        <f t="shared" si="3"/>
        <v>4.2867499999999978</v>
      </c>
    </row>
    <row r="22" spans="1:10">
      <c r="A22" s="17">
        <v>1917</v>
      </c>
      <c r="B22" s="3">
        <v>38.070599999999999</v>
      </c>
      <c r="C22" s="3">
        <v>32.564900000000002</v>
      </c>
      <c r="D22" s="3">
        <v>42.5</v>
      </c>
      <c r="E22" s="3">
        <v>42.1</v>
      </c>
      <c r="G22" s="17">
        <f t="shared" si="0"/>
        <v>1917</v>
      </c>
      <c r="H22" s="3">
        <f t="shared" si="1"/>
        <v>40.285299999999999</v>
      </c>
      <c r="I22" s="3">
        <f t="shared" si="2"/>
        <v>37.332450000000001</v>
      </c>
      <c r="J22" s="26">
        <f t="shared" si="3"/>
        <v>2.952849999999998</v>
      </c>
    </row>
    <row r="23" spans="1:10">
      <c r="A23" s="17">
        <v>1918</v>
      </c>
      <c r="B23" s="3">
        <v>38.029299999999999</v>
      </c>
      <c r="C23" s="3">
        <v>32.769399999999997</v>
      </c>
      <c r="D23" s="3">
        <v>42.9</v>
      </c>
      <c r="E23" s="3">
        <v>41.6</v>
      </c>
      <c r="G23" s="17">
        <f t="shared" si="0"/>
        <v>1918</v>
      </c>
      <c r="H23" s="3">
        <f t="shared" si="1"/>
        <v>40.464649999999999</v>
      </c>
      <c r="I23" s="3">
        <f t="shared" si="2"/>
        <v>37.184699999999999</v>
      </c>
      <c r="J23" s="26">
        <f t="shared" si="3"/>
        <v>3.2799499999999995</v>
      </c>
    </row>
    <row r="24" spans="1:10">
      <c r="A24" s="17">
        <v>1919</v>
      </c>
      <c r="B24" s="3">
        <v>38.4803</v>
      </c>
      <c r="C24" s="3">
        <v>31.0871</v>
      </c>
      <c r="D24" s="3">
        <v>44</v>
      </c>
      <c r="E24" s="3">
        <v>39.799999999999997</v>
      </c>
      <c r="G24" s="17">
        <f t="shared" si="0"/>
        <v>1919</v>
      </c>
      <c r="H24" s="3">
        <f t="shared" si="1"/>
        <v>41.24015</v>
      </c>
      <c r="I24" s="3">
        <f t="shared" si="2"/>
        <v>35.443550000000002</v>
      </c>
      <c r="J24" s="26">
        <f t="shared" si="3"/>
        <v>5.796599999999998</v>
      </c>
    </row>
    <row r="25" spans="1:10">
      <c r="A25" s="17">
        <v>1920</v>
      </c>
      <c r="B25" s="3">
        <v>39.722299999999997</v>
      </c>
      <c r="C25" s="3">
        <v>27.970600000000001</v>
      </c>
      <c r="D25" s="3">
        <v>45.9</v>
      </c>
      <c r="E25" s="3">
        <v>36.9</v>
      </c>
      <c r="G25" s="17">
        <f t="shared" si="0"/>
        <v>1920</v>
      </c>
      <c r="H25" s="3">
        <f t="shared" si="1"/>
        <v>42.811149999999998</v>
      </c>
      <c r="I25" s="3">
        <f t="shared" si="2"/>
        <v>32.435299999999998</v>
      </c>
      <c r="J25" s="26">
        <f t="shared" si="3"/>
        <v>10.37585</v>
      </c>
    </row>
    <row r="26" spans="1:10">
      <c r="A26" s="17">
        <v>1921</v>
      </c>
      <c r="B26" s="3">
        <v>40.726900000000001</v>
      </c>
      <c r="C26" s="3">
        <v>25.417300000000001</v>
      </c>
      <c r="D26" s="3">
        <v>47.5</v>
      </c>
      <c r="E26" s="3">
        <v>34.6</v>
      </c>
      <c r="G26" s="17">
        <f t="shared" si="0"/>
        <v>1921</v>
      </c>
      <c r="H26" s="3">
        <f t="shared" si="1"/>
        <v>44.11345</v>
      </c>
      <c r="I26" s="3">
        <f t="shared" si="2"/>
        <v>30.008650000000003</v>
      </c>
      <c r="J26" s="26">
        <f t="shared" si="3"/>
        <v>14.104799999999997</v>
      </c>
    </row>
    <row r="27" spans="1:10">
      <c r="A27" s="17">
        <v>1922</v>
      </c>
      <c r="B27" s="3">
        <v>41.4953</v>
      </c>
      <c r="C27" s="3">
        <v>24.264099999999999</v>
      </c>
      <c r="D27" s="3">
        <v>48.7</v>
      </c>
      <c r="E27" s="3">
        <v>33.1</v>
      </c>
      <c r="G27" s="17">
        <f t="shared" si="0"/>
        <v>1922</v>
      </c>
      <c r="H27" s="3">
        <f t="shared" si="1"/>
        <v>45.097650000000002</v>
      </c>
      <c r="I27" s="3">
        <f t="shared" si="2"/>
        <v>28.68205</v>
      </c>
      <c r="J27" s="26">
        <f t="shared" si="3"/>
        <v>16.415600000000001</v>
      </c>
    </row>
    <row r="28" spans="1:10">
      <c r="A28" s="17">
        <v>1923</v>
      </c>
      <c r="B28" s="3">
        <v>42.109299999999998</v>
      </c>
      <c r="C28" s="3">
        <v>24.3368</v>
      </c>
      <c r="D28" s="3">
        <v>49.4</v>
      </c>
      <c r="E28" s="3">
        <v>32.200000000000003</v>
      </c>
      <c r="G28" s="17">
        <f t="shared" si="0"/>
        <v>1923</v>
      </c>
      <c r="H28" s="3">
        <f t="shared" si="1"/>
        <v>45.754649999999998</v>
      </c>
      <c r="I28" s="3">
        <f t="shared" si="2"/>
        <v>28.2684</v>
      </c>
      <c r="J28" s="26">
        <f t="shared" si="3"/>
        <v>17.486249999999998</v>
      </c>
    </row>
    <row r="29" spans="1:10">
      <c r="A29" s="17">
        <v>1924</v>
      </c>
      <c r="B29" s="3">
        <v>42.496000000000002</v>
      </c>
      <c r="C29" s="3">
        <v>25.388100000000001</v>
      </c>
      <c r="D29" s="3">
        <v>49.8</v>
      </c>
      <c r="E29" s="3">
        <v>32</v>
      </c>
      <c r="G29" s="17">
        <f t="shared" si="0"/>
        <v>1924</v>
      </c>
      <c r="H29" s="3">
        <f t="shared" si="1"/>
        <v>46.147999999999996</v>
      </c>
      <c r="I29" s="3">
        <f t="shared" si="2"/>
        <v>28.694050000000001</v>
      </c>
      <c r="J29" s="26">
        <f t="shared" si="3"/>
        <v>17.453949999999995</v>
      </c>
    </row>
    <row r="30" spans="1:10">
      <c r="A30" s="17">
        <v>1925</v>
      </c>
      <c r="B30" s="3">
        <v>42.765999999999998</v>
      </c>
      <c r="C30" s="3">
        <v>26.779499999999999</v>
      </c>
      <c r="D30" s="3">
        <v>49.8</v>
      </c>
      <c r="E30" s="3">
        <v>32.4</v>
      </c>
      <c r="G30" s="17">
        <f t="shared" si="0"/>
        <v>1925</v>
      </c>
      <c r="H30" s="3">
        <f t="shared" si="1"/>
        <v>46.283000000000001</v>
      </c>
      <c r="I30" s="3">
        <f t="shared" si="2"/>
        <v>29.589749999999999</v>
      </c>
      <c r="J30" s="26">
        <f t="shared" si="3"/>
        <v>16.693250000000003</v>
      </c>
    </row>
    <row r="31" spans="1:10">
      <c r="A31" s="17">
        <v>1926</v>
      </c>
      <c r="B31" s="3">
        <v>43.094200000000001</v>
      </c>
      <c r="C31" s="3">
        <v>27.462900000000001</v>
      </c>
      <c r="D31" s="3">
        <v>49.7</v>
      </c>
      <c r="E31" s="3">
        <v>32.6</v>
      </c>
      <c r="G31" s="17">
        <f t="shared" si="0"/>
        <v>1926</v>
      </c>
      <c r="H31" s="3">
        <f t="shared" si="1"/>
        <v>46.397100000000002</v>
      </c>
      <c r="I31" s="3">
        <f t="shared" si="2"/>
        <v>30.03145</v>
      </c>
      <c r="J31" s="26">
        <f t="shared" si="3"/>
        <v>16.365650000000002</v>
      </c>
    </row>
    <row r="32" spans="1:10">
      <c r="A32" s="17">
        <v>1927</v>
      </c>
      <c r="B32" s="3">
        <v>43.250700000000002</v>
      </c>
      <c r="C32" s="3">
        <v>27.254000000000001</v>
      </c>
      <c r="D32" s="3">
        <v>49.4</v>
      </c>
      <c r="E32" s="3">
        <v>32.799999999999997</v>
      </c>
      <c r="G32" s="17">
        <f t="shared" si="0"/>
        <v>1927</v>
      </c>
      <c r="H32" s="3">
        <f t="shared" si="1"/>
        <v>46.32535</v>
      </c>
      <c r="I32" s="3">
        <f t="shared" si="2"/>
        <v>30.027000000000001</v>
      </c>
      <c r="J32" s="26">
        <f t="shared" si="3"/>
        <v>16.298349999999999</v>
      </c>
    </row>
    <row r="33" spans="1:10">
      <c r="A33" s="17">
        <v>1928</v>
      </c>
      <c r="B33" s="3">
        <v>43.057200000000002</v>
      </c>
      <c r="C33" s="3">
        <v>26.836400000000001</v>
      </c>
      <c r="D33" s="3">
        <v>48.9</v>
      </c>
      <c r="E33" s="3">
        <v>32.700000000000003</v>
      </c>
      <c r="G33" s="17">
        <f t="shared" si="0"/>
        <v>1928</v>
      </c>
      <c r="H33" s="3">
        <f t="shared" si="1"/>
        <v>45.9786</v>
      </c>
      <c r="I33" s="3">
        <f t="shared" si="2"/>
        <v>29.7682</v>
      </c>
      <c r="J33" s="26">
        <f t="shared" si="3"/>
        <v>16.2104</v>
      </c>
    </row>
    <row r="34" spans="1:10">
      <c r="A34" s="17">
        <v>1929</v>
      </c>
      <c r="B34" s="3">
        <v>42.501800000000003</v>
      </c>
      <c r="C34" s="3">
        <v>26.456600000000002</v>
      </c>
      <c r="D34" s="3">
        <v>48.3</v>
      </c>
      <c r="E34" s="3">
        <v>32.5</v>
      </c>
      <c r="G34" s="17">
        <f t="shared" si="0"/>
        <v>1929</v>
      </c>
      <c r="H34" s="3">
        <f t="shared" si="1"/>
        <v>45.4009</v>
      </c>
      <c r="I34" s="3">
        <f t="shared" si="2"/>
        <v>29.478300000000001</v>
      </c>
      <c r="J34" s="26">
        <f t="shared" si="3"/>
        <v>15.922599999999999</v>
      </c>
    </row>
    <row r="35" spans="1:10">
      <c r="A35" s="17">
        <v>1930</v>
      </c>
      <c r="B35" s="3">
        <v>41.977200000000003</v>
      </c>
      <c r="C35" s="3">
        <v>26.011700000000001</v>
      </c>
      <c r="D35" s="3">
        <v>47.5</v>
      </c>
      <c r="E35" s="3">
        <v>32.200000000000003</v>
      </c>
      <c r="G35" s="17">
        <f t="shared" si="0"/>
        <v>1930</v>
      </c>
      <c r="H35" s="3">
        <f t="shared" si="1"/>
        <v>44.738600000000005</v>
      </c>
      <c r="I35" s="3">
        <f t="shared" si="2"/>
        <v>29.105850000000004</v>
      </c>
      <c r="J35" s="26">
        <f t="shared" si="3"/>
        <v>15.632750000000001</v>
      </c>
    </row>
    <row r="36" spans="1:10">
      <c r="A36" s="17">
        <v>1931</v>
      </c>
      <c r="B36" s="3">
        <v>41.0717</v>
      </c>
      <c r="C36" s="3">
        <v>25.951799999999999</v>
      </c>
      <c r="D36" s="3">
        <v>46.8</v>
      </c>
      <c r="E36" s="3">
        <v>31.9</v>
      </c>
      <c r="G36" s="17">
        <f t="shared" si="0"/>
        <v>1931</v>
      </c>
      <c r="H36" s="3">
        <f t="shared" si="1"/>
        <v>43.935850000000002</v>
      </c>
      <c r="I36" s="3">
        <f t="shared" si="2"/>
        <v>28.925899999999999</v>
      </c>
      <c r="J36" s="26">
        <f t="shared" si="3"/>
        <v>15.009950000000003</v>
      </c>
    </row>
    <row r="37" spans="1:10">
      <c r="A37" s="17">
        <v>1932</v>
      </c>
      <c r="B37" s="3">
        <v>39.854799999999997</v>
      </c>
      <c r="C37" s="3">
        <v>26.430499999999999</v>
      </c>
      <c r="D37" s="3">
        <v>46.2</v>
      </c>
      <c r="E37" s="3">
        <v>31.7</v>
      </c>
      <c r="G37" s="17">
        <f t="shared" si="0"/>
        <v>1932</v>
      </c>
      <c r="H37" s="3">
        <f t="shared" si="1"/>
        <v>43.0274</v>
      </c>
      <c r="I37" s="3">
        <f t="shared" si="2"/>
        <v>29.065249999999999</v>
      </c>
      <c r="J37" s="26">
        <f t="shared" si="3"/>
        <v>13.962150000000001</v>
      </c>
    </row>
    <row r="38" spans="1:10">
      <c r="A38" s="17">
        <v>1933</v>
      </c>
      <c r="B38" s="3">
        <v>38.828899999999997</v>
      </c>
      <c r="C38" s="3">
        <v>27.286999999999999</v>
      </c>
      <c r="D38" s="3">
        <v>45.6</v>
      </c>
      <c r="E38" s="3">
        <v>31.5</v>
      </c>
      <c r="G38" s="17">
        <f t="shared" si="0"/>
        <v>1933</v>
      </c>
      <c r="H38" s="3">
        <f t="shared" si="1"/>
        <v>42.214449999999999</v>
      </c>
      <c r="I38" s="3">
        <f t="shared" si="2"/>
        <v>29.3935</v>
      </c>
      <c r="J38" s="26">
        <f t="shared" si="3"/>
        <v>12.82095</v>
      </c>
    </row>
    <row r="39" spans="1:10">
      <c r="A39" s="17">
        <v>1934</v>
      </c>
      <c r="B39" s="3">
        <v>38.347900000000003</v>
      </c>
      <c r="C39" s="3">
        <v>27.968399999999999</v>
      </c>
      <c r="D39" s="3">
        <v>45.1</v>
      </c>
      <c r="E39" s="3">
        <v>31.3</v>
      </c>
      <c r="G39" s="17">
        <f t="shared" si="0"/>
        <v>1934</v>
      </c>
      <c r="H39" s="3">
        <f t="shared" si="1"/>
        <v>41.723950000000002</v>
      </c>
      <c r="I39" s="3">
        <f t="shared" si="2"/>
        <v>29.6342</v>
      </c>
      <c r="J39" s="26">
        <f t="shared" si="3"/>
        <v>12.089750000000002</v>
      </c>
    </row>
    <row r="40" spans="1:10">
      <c r="A40" s="17">
        <v>1935</v>
      </c>
      <c r="B40" s="3">
        <v>38.352699999999999</v>
      </c>
      <c r="C40" s="3">
        <v>28.072500000000002</v>
      </c>
      <c r="D40" s="3">
        <v>44.6</v>
      </c>
      <c r="E40" s="3">
        <v>31.3</v>
      </c>
      <c r="G40" s="17">
        <f t="shared" si="0"/>
        <v>1935</v>
      </c>
      <c r="H40" s="3">
        <f t="shared" si="1"/>
        <v>41.476349999999996</v>
      </c>
      <c r="I40" s="3">
        <f t="shared" si="2"/>
        <v>29.686250000000001</v>
      </c>
      <c r="J40" s="26">
        <f t="shared" si="3"/>
        <v>11.790099999999995</v>
      </c>
    </row>
    <row r="41" spans="1:10">
      <c r="A41" s="17">
        <v>1936</v>
      </c>
      <c r="B41" s="3">
        <v>38.484999999999999</v>
      </c>
      <c r="C41" s="3">
        <v>27.945399999999999</v>
      </c>
      <c r="D41" s="3">
        <v>44.3</v>
      </c>
      <c r="E41" s="3">
        <v>31.1</v>
      </c>
      <c r="G41" s="17">
        <f t="shared" si="0"/>
        <v>1936</v>
      </c>
      <c r="H41" s="3">
        <f t="shared" si="1"/>
        <v>41.392499999999998</v>
      </c>
      <c r="I41" s="3">
        <f t="shared" si="2"/>
        <v>29.5227</v>
      </c>
      <c r="J41" s="26">
        <f t="shared" si="3"/>
        <v>11.869799999999998</v>
      </c>
    </row>
    <row r="42" spans="1:10">
      <c r="A42" s="17">
        <v>1937</v>
      </c>
      <c r="B42" s="3">
        <v>38.662399999999998</v>
      </c>
      <c r="C42" s="3">
        <v>28.070599999999999</v>
      </c>
      <c r="D42" s="3">
        <v>44.1</v>
      </c>
      <c r="E42" s="3">
        <v>30.8</v>
      </c>
      <c r="G42" s="17">
        <f t="shared" si="0"/>
        <v>1937</v>
      </c>
      <c r="H42" s="3">
        <f t="shared" si="1"/>
        <v>41.3812</v>
      </c>
      <c r="I42" s="3">
        <f t="shared" si="2"/>
        <v>29.435299999999998</v>
      </c>
      <c r="J42" s="26">
        <f t="shared" si="3"/>
        <v>11.945900000000002</v>
      </c>
    </row>
    <row r="43" spans="1:10">
      <c r="A43" s="17">
        <v>1938</v>
      </c>
      <c r="B43" s="3">
        <v>38.983899999999998</v>
      </c>
      <c r="C43" s="3">
        <v>28.6007</v>
      </c>
      <c r="D43" s="3">
        <v>44</v>
      </c>
      <c r="E43" s="3">
        <v>30.4</v>
      </c>
      <c r="G43" s="17">
        <f t="shared" si="0"/>
        <v>1938</v>
      </c>
      <c r="H43" s="3">
        <f t="shared" si="1"/>
        <v>41.491950000000003</v>
      </c>
      <c r="I43" s="3">
        <f t="shared" si="2"/>
        <v>29.500349999999997</v>
      </c>
      <c r="J43" s="26">
        <f t="shared" si="3"/>
        <v>11.991600000000005</v>
      </c>
    </row>
    <row r="44" spans="1:10">
      <c r="A44" s="17">
        <v>1939</v>
      </c>
      <c r="B44" s="3">
        <v>39.417900000000003</v>
      </c>
      <c r="C44" s="3">
        <v>29.31</v>
      </c>
      <c r="D44" s="3">
        <v>44</v>
      </c>
      <c r="E44" s="3">
        <v>30</v>
      </c>
      <c r="G44" s="17">
        <f t="shared" si="0"/>
        <v>1939</v>
      </c>
      <c r="H44" s="3">
        <f t="shared" si="1"/>
        <v>41.708950000000002</v>
      </c>
      <c r="I44" s="3">
        <f t="shared" si="2"/>
        <v>29.655000000000001</v>
      </c>
      <c r="J44" s="26">
        <f t="shared" si="3"/>
        <v>12.05395</v>
      </c>
    </row>
    <row r="45" spans="1:10">
      <c r="A45" s="17">
        <v>1940</v>
      </c>
      <c r="B45" s="3">
        <v>39.794600000000003</v>
      </c>
      <c r="C45" s="3">
        <v>29.942799999999998</v>
      </c>
      <c r="D45" s="3">
        <v>44.2</v>
      </c>
      <c r="E45" s="3">
        <v>29.4</v>
      </c>
      <c r="G45" s="17">
        <f t="shared" si="0"/>
        <v>1940</v>
      </c>
      <c r="H45" s="3">
        <f t="shared" si="1"/>
        <v>41.997300000000003</v>
      </c>
      <c r="I45" s="3">
        <f t="shared" si="2"/>
        <v>29.671399999999998</v>
      </c>
      <c r="J45" s="26">
        <f t="shared" si="3"/>
        <v>12.325900000000004</v>
      </c>
    </row>
    <row r="46" spans="1:10">
      <c r="A46" s="17">
        <v>1941</v>
      </c>
      <c r="B46" s="3">
        <v>40.041899999999998</v>
      </c>
      <c r="C46" s="3">
        <v>30.8172</v>
      </c>
      <c r="D46" s="3">
        <v>44.5</v>
      </c>
      <c r="E46" s="3">
        <v>28.9</v>
      </c>
      <c r="G46" s="17">
        <f t="shared" si="0"/>
        <v>1941</v>
      </c>
      <c r="H46" s="3">
        <f t="shared" si="1"/>
        <v>42.270949999999999</v>
      </c>
      <c r="I46" s="3">
        <f t="shared" si="2"/>
        <v>29.858599999999999</v>
      </c>
      <c r="J46" s="26">
        <f t="shared" si="3"/>
        <v>12.41235</v>
      </c>
    </row>
    <row r="47" spans="1:10">
      <c r="A47" s="17">
        <v>1942</v>
      </c>
      <c r="B47" s="3">
        <v>40.485799999999998</v>
      </c>
      <c r="C47" s="3">
        <v>31.750800000000002</v>
      </c>
      <c r="D47" s="3">
        <v>45</v>
      </c>
      <c r="E47" s="3">
        <v>28.5</v>
      </c>
      <c r="G47" s="17">
        <f t="shared" si="0"/>
        <v>1942</v>
      </c>
      <c r="H47" s="3">
        <f t="shared" si="1"/>
        <v>42.742899999999999</v>
      </c>
      <c r="I47" s="3">
        <f t="shared" si="2"/>
        <v>30.125399999999999</v>
      </c>
      <c r="J47" s="26">
        <f t="shared" si="3"/>
        <v>12.6175</v>
      </c>
    </row>
    <row r="48" spans="1:10">
      <c r="A48" s="17">
        <v>1943</v>
      </c>
      <c r="B48" s="3">
        <v>41.171900000000001</v>
      </c>
      <c r="C48" s="3">
        <v>31.946000000000002</v>
      </c>
      <c r="D48" s="3">
        <v>45.7</v>
      </c>
      <c r="E48" s="3">
        <v>28.1</v>
      </c>
      <c r="G48" s="17">
        <f t="shared" si="0"/>
        <v>1943</v>
      </c>
      <c r="H48" s="3">
        <f t="shared" si="1"/>
        <v>43.435950000000005</v>
      </c>
      <c r="I48" s="3">
        <f t="shared" si="2"/>
        <v>30.023000000000003</v>
      </c>
      <c r="J48" s="26">
        <f t="shared" si="3"/>
        <v>13.412950000000002</v>
      </c>
    </row>
    <row r="49" spans="1:10">
      <c r="A49" s="17">
        <v>1944</v>
      </c>
      <c r="B49" s="3">
        <v>42.043799999999997</v>
      </c>
      <c r="C49" s="3">
        <v>31.296800000000001</v>
      </c>
      <c r="D49" s="3">
        <v>46.5</v>
      </c>
      <c r="E49" s="3">
        <v>27.7</v>
      </c>
      <c r="G49" s="17">
        <f t="shared" si="0"/>
        <v>1944</v>
      </c>
      <c r="H49" s="3">
        <f t="shared" si="1"/>
        <v>44.271900000000002</v>
      </c>
      <c r="I49" s="3">
        <f t="shared" si="2"/>
        <v>29.4984</v>
      </c>
      <c r="J49" s="26">
        <f t="shared" si="3"/>
        <v>14.773500000000002</v>
      </c>
    </row>
    <row r="50" spans="1:10">
      <c r="A50" s="17">
        <v>1945</v>
      </c>
      <c r="B50" s="3">
        <v>43.2545</v>
      </c>
      <c r="C50" s="3">
        <v>30.349900000000002</v>
      </c>
      <c r="D50" s="3">
        <v>47.5</v>
      </c>
      <c r="E50" s="3">
        <v>27.4</v>
      </c>
      <c r="G50" s="17">
        <f t="shared" si="0"/>
        <v>1945</v>
      </c>
      <c r="H50" s="3">
        <f t="shared" si="1"/>
        <v>45.377250000000004</v>
      </c>
      <c r="I50" s="3">
        <f t="shared" si="2"/>
        <v>28.874949999999998</v>
      </c>
      <c r="J50" s="26">
        <f t="shared" si="3"/>
        <v>16.502300000000005</v>
      </c>
    </row>
    <row r="51" spans="1:10">
      <c r="A51" s="17">
        <v>1946</v>
      </c>
      <c r="B51" s="3">
        <v>44.652500000000003</v>
      </c>
      <c r="C51" s="3">
        <v>29.451000000000001</v>
      </c>
      <c r="D51" s="3">
        <v>48.4</v>
      </c>
      <c r="E51" s="3">
        <v>27</v>
      </c>
      <c r="G51" s="17">
        <f t="shared" si="0"/>
        <v>1946</v>
      </c>
      <c r="H51" s="3">
        <f t="shared" si="1"/>
        <v>46.526250000000005</v>
      </c>
      <c r="I51" s="3">
        <f t="shared" si="2"/>
        <v>28.2255</v>
      </c>
      <c r="J51" s="26">
        <f t="shared" si="3"/>
        <v>18.300750000000004</v>
      </c>
    </row>
    <row r="52" spans="1:10">
      <c r="A52" s="17">
        <v>1947</v>
      </c>
      <c r="B52" s="3">
        <v>46.154499999999999</v>
      </c>
      <c r="C52" s="3">
        <v>28.551500000000001</v>
      </c>
      <c r="D52" s="3">
        <v>49.2</v>
      </c>
      <c r="E52" s="3">
        <v>26.6</v>
      </c>
      <c r="G52" s="17">
        <f t="shared" si="0"/>
        <v>1947</v>
      </c>
      <c r="H52" s="3">
        <f t="shared" si="1"/>
        <v>47.677250000000001</v>
      </c>
      <c r="I52" s="3">
        <f t="shared" si="2"/>
        <v>27.575749999999999</v>
      </c>
      <c r="J52" s="26">
        <f t="shared" si="3"/>
        <v>20.101500000000001</v>
      </c>
    </row>
    <row r="53" spans="1:10">
      <c r="A53" s="17">
        <v>1948</v>
      </c>
      <c r="B53" s="3">
        <v>47.26</v>
      </c>
      <c r="C53" s="3">
        <v>27.482700000000001</v>
      </c>
      <c r="D53" s="3">
        <v>49.9</v>
      </c>
      <c r="E53" s="3">
        <v>26.1</v>
      </c>
      <c r="G53" s="17">
        <f t="shared" si="0"/>
        <v>1948</v>
      </c>
      <c r="H53" s="3">
        <f t="shared" si="1"/>
        <v>48.58</v>
      </c>
      <c r="I53" s="3">
        <f t="shared" si="2"/>
        <v>26.791350000000001</v>
      </c>
      <c r="J53" s="26">
        <f t="shared" si="3"/>
        <v>21.788649999999997</v>
      </c>
    </row>
    <row r="54" spans="1:10">
      <c r="A54" s="17">
        <v>1949</v>
      </c>
      <c r="B54" s="3">
        <v>47.9435</v>
      </c>
      <c r="C54" s="3">
        <v>26.207699999999999</v>
      </c>
      <c r="D54" s="3">
        <v>50.4</v>
      </c>
      <c r="E54" s="3">
        <v>25.5</v>
      </c>
      <c r="G54" s="17">
        <f t="shared" si="0"/>
        <v>1949</v>
      </c>
      <c r="H54" s="3">
        <f t="shared" si="1"/>
        <v>49.171750000000003</v>
      </c>
      <c r="I54" s="3">
        <f t="shared" si="2"/>
        <v>25.853850000000001</v>
      </c>
      <c r="J54" s="26">
        <f t="shared" si="3"/>
        <v>23.317900000000002</v>
      </c>
    </row>
    <row r="55" spans="1:10">
      <c r="A55" s="17">
        <v>1950</v>
      </c>
      <c r="B55" s="3">
        <v>48.557181603899998</v>
      </c>
      <c r="C55" s="3">
        <v>24.917363538099998</v>
      </c>
      <c r="D55" s="3">
        <v>50.9</v>
      </c>
      <c r="E55" s="3">
        <v>24.9</v>
      </c>
      <c r="G55" s="17">
        <f t="shared" si="0"/>
        <v>1950</v>
      </c>
      <c r="H55" s="3">
        <f t="shared" si="1"/>
        <v>49.728590801949998</v>
      </c>
      <c r="I55" s="3">
        <f t="shared" si="2"/>
        <v>24.908681769049998</v>
      </c>
      <c r="J55" s="26">
        <f t="shared" si="3"/>
        <v>24.8199090329</v>
      </c>
    </row>
    <row r="56" spans="1:10">
      <c r="A56" s="17">
        <v>1951</v>
      </c>
      <c r="B56" s="3">
        <v>49.09954501</v>
      </c>
      <c r="C56" s="3">
        <v>23.792845097399997</v>
      </c>
      <c r="D56" s="3">
        <v>51.1</v>
      </c>
      <c r="E56" s="3">
        <v>24.2</v>
      </c>
      <c r="G56" s="17">
        <f t="shared" si="0"/>
        <v>1951</v>
      </c>
      <c r="H56" s="3">
        <f t="shared" si="1"/>
        <v>50.099772505000004</v>
      </c>
      <c r="I56" s="3">
        <f t="shared" si="2"/>
        <v>23.996422548699996</v>
      </c>
      <c r="J56" s="26">
        <f t="shared" si="3"/>
        <v>26.103349956300008</v>
      </c>
    </row>
    <row r="57" spans="1:10">
      <c r="A57" s="17">
        <v>1952</v>
      </c>
      <c r="B57" s="3">
        <v>49.531781155100006</v>
      </c>
      <c r="C57" s="3">
        <v>23.155344837800001</v>
      </c>
      <c r="D57" s="3">
        <v>51.1</v>
      </c>
      <c r="E57" s="3">
        <v>23.6</v>
      </c>
      <c r="G57" s="17">
        <f t="shared" si="0"/>
        <v>1952</v>
      </c>
      <c r="H57" s="3">
        <f t="shared" si="1"/>
        <v>50.315890577550007</v>
      </c>
      <c r="I57" s="3">
        <f t="shared" si="2"/>
        <v>23.377672418900001</v>
      </c>
      <c r="J57" s="26">
        <f t="shared" si="3"/>
        <v>26.938218158650006</v>
      </c>
    </row>
    <row r="58" spans="1:10">
      <c r="A58" s="17">
        <v>1953</v>
      </c>
      <c r="B58" s="3">
        <v>50.019762904799997</v>
      </c>
      <c r="C58" s="3">
        <v>22.7166627316</v>
      </c>
      <c r="D58" s="3">
        <v>51</v>
      </c>
      <c r="E58" s="3">
        <v>23</v>
      </c>
      <c r="G58" s="17">
        <f t="shared" si="0"/>
        <v>1953</v>
      </c>
      <c r="H58" s="3">
        <f t="shared" si="1"/>
        <v>50.509881452399995</v>
      </c>
      <c r="I58" s="3">
        <f t="shared" si="2"/>
        <v>22.858331365799998</v>
      </c>
      <c r="J58" s="26">
        <f t="shared" si="3"/>
        <v>27.651550086599997</v>
      </c>
    </row>
    <row r="59" spans="1:10">
      <c r="A59" s="17">
        <v>1954</v>
      </c>
      <c r="B59" s="3">
        <v>50.513417693000001</v>
      </c>
      <c r="C59" s="3">
        <v>22.403526108999998</v>
      </c>
      <c r="D59" s="3">
        <v>50.7</v>
      </c>
      <c r="E59" s="3">
        <v>22.5</v>
      </c>
      <c r="G59" s="17">
        <f t="shared" si="0"/>
        <v>1954</v>
      </c>
      <c r="H59" s="3">
        <f t="shared" si="1"/>
        <v>50.606708846499998</v>
      </c>
      <c r="I59" s="3">
        <f t="shared" si="2"/>
        <v>22.451763054499999</v>
      </c>
      <c r="J59" s="26">
        <f t="shared" si="3"/>
        <v>28.154945791999999</v>
      </c>
    </row>
    <row r="60" spans="1:10">
      <c r="A60" s="17">
        <v>1955</v>
      </c>
      <c r="B60" s="3">
        <v>50.919636343999997</v>
      </c>
      <c r="C60" s="3">
        <v>22.227410063499999</v>
      </c>
      <c r="D60" s="3">
        <v>50.4</v>
      </c>
      <c r="E60" s="3">
        <v>22.1</v>
      </c>
      <c r="G60" s="17">
        <f t="shared" si="0"/>
        <v>1955</v>
      </c>
      <c r="H60" s="3">
        <f t="shared" si="1"/>
        <v>50.659818172000001</v>
      </c>
      <c r="I60" s="3">
        <f t="shared" si="2"/>
        <v>22.163705031749998</v>
      </c>
      <c r="J60" s="26">
        <f t="shared" si="3"/>
        <v>28.496113140250003</v>
      </c>
    </row>
    <row r="61" spans="1:10">
      <c r="A61" s="17">
        <v>1956</v>
      </c>
      <c r="B61" s="3">
        <v>50.985781432400003</v>
      </c>
      <c r="C61" s="3">
        <v>22.003382414800001</v>
      </c>
      <c r="D61" s="3">
        <v>50.2</v>
      </c>
      <c r="E61" s="3">
        <v>21.9</v>
      </c>
      <c r="G61" s="17">
        <f t="shared" si="0"/>
        <v>1956</v>
      </c>
      <c r="H61" s="3">
        <f t="shared" si="1"/>
        <v>50.592890716200003</v>
      </c>
      <c r="I61" s="3">
        <f t="shared" si="2"/>
        <v>21.9516912074</v>
      </c>
      <c r="J61" s="26">
        <f t="shared" si="3"/>
        <v>28.641199508800003</v>
      </c>
    </row>
    <row r="62" spans="1:10">
      <c r="A62" s="17">
        <v>1957</v>
      </c>
      <c r="B62" s="3">
        <v>50.798217683600001</v>
      </c>
      <c r="C62" s="3">
        <v>21.660918520900001</v>
      </c>
      <c r="D62" s="3">
        <v>50.1</v>
      </c>
      <c r="E62" s="3">
        <v>21.6</v>
      </c>
      <c r="G62" s="17">
        <f t="shared" si="0"/>
        <v>1957</v>
      </c>
      <c r="H62" s="3">
        <f t="shared" si="1"/>
        <v>50.449108841799998</v>
      </c>
      <c r="I62" s="3">
        <f t="shared" si="2"/>
        <v>21.630459260450003</v>
      </c>
      <c r="J62" s="26">
        <f t="shared" si="3"/>
        <v>28.818649581349995</v>
      </c>
    </row>
    <row r="63" spans="1:10">
      <c r="A63" s="17">
        <v>1958</v>
      </c>
      <c r="B63" s="3">
        <v>50.1811995188</v>
      </c>
      <c r="C63" s="3">
        <v>20.781527391200001</v>
      </c>
      <c r="D63" s="3">
        <v>49.6</v>
      </c>
      <c r="E63" s="3">
        <v>20.8</v>
      </c>
      <c r="G63" s="17">
        <f t="shared" si="0"/>
        <v>1958</v>
      </c>
      <c r="H63" s="3">
        <f t="shared" si="1"/>
        <v>49.890599759400004</v>
      </c>
      <c r="I63" s="3">
        <f t="shared" si="2"/>
        <v>20.790763695599999</v>
      </c>
      <c r="J63" s="26">
        <f t="shared" si="3"/>
        <v>29.099836063800005</v>
      </c>
    </row>
    <row r="64" spans="1:10">
      <c r="A64" s="17">
        <v>1959</v>
      </c>
      <c r="B64" s="3">
        <v>49.403054242400003</v>
      </c>
      <c r="C64" s="3">
        <v>19.855009135899998</v>
      </c>
      <c r="D64" s="3">
        <v>49.1</v>
      </c>
      <c r="E64" s="3">
        <v>19.899999999999999</v>
      </c>
      <c r="G64" s="17">
        <f t="shared" si="0"/>
        <v>1959</v>
      </c>
      <c r="H64" s="3">
        <f t="shared" si="1"/>
        <v>49.251527121199999</v>
      </c>
      <c r="I64" s="3">
        <f t="shared" si="2"/>
        <v>19.877504567949998</v>
      </c>
      <c r="J64" s="26">
        <f t="shared" si="3"/>
        <v>29.374022553250001</v>
      </c>
    </row>
    <row r="65" spans="1:10">
      <c r="A65" s="17">
        <v>1960</v>
      </c>
      <c r="B65" s="3">
        <v>48.5</v>
      </c>
      <c r="C65" s="3">
        <v>18.8</v>
      </c>
      <c r="D65" s="3">
        <v>48.5</v>
      </c>
      <c r="E65" s="3">
        <v>18.8</v>
      </c>
      <c r="G65" s="17">
        <f t="shared" si="0"/>
        <v>1960</v>
      </c>
      <c r="H65" s="3">
        <f t="shared" si="1"/>
        <v>48.5</v>
      </c>
      <c r="I65" s="3">
        <f t="shared" si="2"/>
        <v>18.8</v>
      </c>
      <c r="J65" s="26">
        <f t="shared" si="3"/>
        <v>29.7</v>
      </c>
    </row>
    <row r="66" spans="1:10">
      <c r="A66" s="17">
        <v>1961</v>
      </c>
      <c r="B66" s="3">
        <v>48</v>
      </c>
      <c r="C66" s="3">
        <v>18.5</v>
      </c>
      <c r="D66" s="3">
        <v>48</v>
      </c>
      <c r="E66" s="3">
        <v>18.5</v>
      </c>
      <c r="G66" s="17">
        <f t="shared" si="0"/>
        <v>1961</v>
      </c>
      <c r="H66" s="3">
        <f t="shared" si="1"/>
        <v>48</v>
      </c>
      <c r="I66" s="3">
        <f t="shared" si="2"/>
        <v>18.5</v>
      </c>
      <c r="J66" s="26">
        <f t="shared" si="3"/>
        <v>29.5</v>
      </c>
    </row>
    <row r="67" spans="1:10">
      <c r="A67" s="17">
        <v>1962</v>
      </c>
      <c r="B67" s="3">
        <v>47.4</v>
      </c>
      <c r="C67" s="3">
        <v>18.100000000000001</v>
      </c>
      <c r="D67" s="3">
        <v>47.4</v>
      </c>
      <c r="E67" s="3">
        <v>18.100000000000001</v>
      </c>
      <c r="G67" s="17">
        <f t="shared" si="0"/>
        <v>1962</v>
      </c>
      <c r="H67" s="3">
        <f t="shared" si="1"/>
        <v>47.4</v>
      </c>
      <c r="I67" s="3">
        <f t="shared" si="2"/>
        <v>18.100000000000001</v>
      </c>
      <c r="J67" s="26">
        <f t="shared" si="3"/>
        <v>29.299999999999997</v>
      </c>
    </row>
    <row r="68" spans="1:10">
      <c r="A68" s="17">
        <v>1963</v>
      </c>
      <c r="B68" s="3">
        <v>46.9</v>
      </c>
      <c r="C68" s="3">
        <v>17.8</v>
      </c>
      <c r="D68" s="3">
        <v>46.9</v>
      </c>
      <c r="E68" s="3">
        <v>17.8</v>
      </c>
      <c r="G68" s="17">
        <f t="shared" si="0"/>
        <v>1963</v>
      </c>
      <c r="H68" s="3">
        <f t="shared" si="1"/>
        <v>46.9</v>
      </c>
      <c r="I68" s="3">
        <f t="shared" si="2"/>
        <v>17.8</v>
      </c>
      <c r="J68" s="26">
        <f t="shared" si="3"/>
        <v>29.099999999999998</v>
      </c>
    </row>
    <row r="69" spans="1:10">
      <c r="A69" s="17">
        <v>1964</v>
      </c>
      <c r="B69" s="3">
        <v>46.5</v>
      </c>
      <c r="C69" s="3">
        <v>17.5</v>
      </c>
      <c r="D69" s="3">
        <v>46.5</v>
      </c>
      <c r="E69" s="3">
        <v>17.5</v>
      </c>
      <c r="G69" s="17">
        <f t="shared" si="0"/>
        <v>1964</v>
      </c>
      <c r="H69" s="3">
        <f t="shared" si="1"/>
        <v>46.5</v>
      </c>
      <c r="I69" s="3">
        <f t="shared" si="2"/>
        <v>17.5</v>
      </c>
      <c r="J69" s="26">
        <f t="shared" si="3"/>
        <v>29</v>
      </c>
    </row>
    <row r="70" spans="1:10">
      <c r="A70" s="17">
        <v>1965</v>
      </c>
      <c r="B70" s="3">
        <v>46.2</v>
      </c>
      <c r="C70" s="3">
        <v>17.3</v>
      </c>
      <c r="D70" s="3">
        <v>46.2</v>
      </c>
      <c r="E70" s="3">
        <v>17.3</v>
      </c>
      <c r="G70" s="17">
        <f t="shared" ref="G70:G128" si="4">A70</f>
        <v>1965</v>
      </c>
      <c r="H70" s="3">
        <f t="shared" ref="H70:H128" si="5">(B70+D70)/2</f>
        <v>46.2</v>
      </c>
      <c r="I70" s="3">
        <f t="shared" ref="I70:I128" si="6">(C70+E70)/2</f>
        <v>17.3</v>
      </c>
      <c r="J70" s="26">
        <f t="shared" ref="J70:J128" si="7">H70-I70</f>
        <v>28.900000000000002</v>
      </c>
    </row>
    <row r="71" spans="1:10">
      <c r="A71" s="17">
        <v>1966</v>
      </c>
      <c r="B71" s="3">
        <v>46</v>
      </c>
      <c r="C71" s="3">
        <v>17</v>
      </c>
      <c r="D71" s="3">
        <v>46</v>
      </c>
      <c r="E71" s="3">
        <v>17</v>
      </c>
      <c r="G71" s="17">
        <f t="shared" si="4"/>
        <v>1966</v>
      </c>
      <c r="H71" s="3">
        <f t="shared" si="5"/>
        <v>46</v>
      </c>
      <c r="I71" s="3">
        <f t="shared" si="6"/>
        <v>17</v>
      </c>
      <c r="J71" s="26">
        <f t="shared" si="7"/>
        <v>29</v>
      </c>
    </row>
    <row r="72" spans="1:10">
      <c r="A72" s="17">
        <v>1967</v>
      </c>
      <c r="B72" s="3">
        <v>45.6</v>
      </c>
      <c r="C72" s="3">
        <v>16.7</v>
      </c>
      <c r="D72" s="3">
        <v>45.6</v>
      </c>
      <c r="E72" s="3">
        <v>16.7</v>
      </c>
      <c r="G72" s="17">
        <f t="shared" si="4"/>
        <v>1967</v>
      </c>
      <c r="H72" s="3">
        <f t="shared" si="5"/>
        <v>45.6</v>
      </c>
      <c r="I72" s="3">
        <f t="shared" si="6"/>
        <v>16.7</v>
      </c>
      <c r="J72" s="26">
        <f t="shared" si="7"/>
        <v>28.900000000000002</v>
      </c>
    </row>
    <row r="73" spans="1:10">
      <c r="A73" s="17">
        <v>1968</v>
      </c>
      <c r="B73" s="3">
        <v>45.3</v>
      </c>
      <c r="C73" s="3">
        <v>16.600000000000001</v>
      </c>
      <c r="D73" s="3">
        <v>45.3</v>
      </c>
      <c r="E73" s="3">
        <v>16.600000000000001</v>
      </c>
      <c r="G73" s="17">
        <f t="shared" si="4"/>
        <v>1968</v>
      </c>
      <c r="H73" s="3">
        <f t="shared" si="5"/>
        <v>45.3</v>
      </c>
      <c r="I73" s="3">
        <f t="shared" si="6"/>
        <v>16.600000000000001</v>
      </c>
      <c r="J73" s="26">
        <f t="shared" si="7"/>
        <v>28.699999999999996</v>
      </c>
    </row>
    <row r="74" spans="1:10">
      <c r="A74" s="17">
        <v>1969</v>
      </c>
      <c r="B74" s="3">
        <v>45.1</v>
      </c>
      <c r="C74" s="3">
        <v>16.7</v>
      </c>
      <c r="D74" s="3">
        <v>45.1</v>
      </c>
      <c r="E74" s="3">
        <v>16.7</v>
      </c>
      <c r="G74" s="17">
        <f t="shared" si="4"/>
        <v>1969</v>
      </c>
      <c r="H74" s="3">
        <f t="shared" si="5"/>
        <v>45.1</v>
      </c>
      <c r="I74" s="3">
        <f t="shared" si="6"/>
        <v>16.7</v>
      </c>
      <c r="J74" s="26">
        <f t="shared" si="7"/>
        <v>28.400000000000002</v>
      </c>
    </row>
    <row r="75" spans="1:10">
      <c r="A75" s="17">
        <v>1970</v>
      </c>
      <c r="B75" s="3">
        <v>44.9</v>
      </c>
      <c r="C75" s="3">
        <v>16</v>
      </c>
      <c r="D75" s="3">
        <v>44.9</v>
      </c>
      <c r="E75" s="3">
        <v>16</v>
      </c>
      <c r="G75" s="17">
        <f t="shared" si="4"/>
        <v>1970</v>
      </c>
      <c r="H75" s="3">
        <f t="shared" si="5"/>
        <v>44.9</v>
      </c>
      <c r="I75" s="3">
        <f t="shared" si="6"/>
        <v>16</v>
      </c>
      <c r="J75" s="26">
        <f t="shared" si="7"/>
        <v>28.9</v>
      </c>
    </row>
    <row r="76" spans="1:10">
      <c r="A76" s="17">
        <v>1971</v>
      </c>
      <c r="B76" s="3">
        <v>44.7</v>
      </c>
      <c r="C76" s="3">
        <v>14.9</v>
      </c>
      <c r="D76" s="3">
        <v>44.7</v>
      </c>
      <c r="E76" s="3">
        <v>14.9</v>
      </c>
      <c r="G76" s="17">
        <f t="shared" si="4"/>
        <v>1971</v>
      </c>
      <c r="H76" s="3">
        <f t="shared" si="5"/>
        <v>44.7</v>
      </c>
      <c r="I76" s="3">
        <f t="shared" si="6"/>
        <v>14.9</v>
      </c>
      <c r="J76" s="26">
        <f t="shared" si="7"/>
        <v>29.800000000000004</v>
      </c>
    </row>
    <row r="77" spans="1:10">
      <c r="A77" s="17">
        <v>1972</v>
      </c>
      <c r="B77" s="3">
        <v>44.4</v>
      </c>
      <c r="C77" s="3">
        <v>14</v>
      </c>
      <c r="D77" s="3">
        <v>44.4</v>
      </c>
      <c r="E77" s="3">
        <v>14</v>
      </c>
      <c r="G77" s="17">
        <f t="shared" si="4"/>
        <v>1972</v>
      </c>
      <c r="H77" s="3">
        <f t="shared" si="5"/>
        <v>44.4</v>
      </c>
      <c r="I77" s="3">
        <f t="shared" si="6"/>
        <v>14</v>
      </c>
      <c r="J77" s="26">
        <f t="shared" si="7"/>
        <v>30.4</v>
      </c>
    </row>
    <row r="78" spans="1:10">
      <c r="A78" s="17">
        <v>1973</v>
      </c>
      <c r="B78" s="3">
        <v>44.2</v>
      </c>
      <c r="C78" s="3">
        <v>13.4</v>
      </c>
      <c r="D78" s="3">
        <v>44.2</v>
      </c>
      <c r="E78" s="3">
        <v>13.4</v>
      </c>
      <c r="G78" s="17">
        <f t="shared" si="4"/>
        <v>1973</v>
      </c>
      <c r="H78" s="3">
        <f t="shared" si="5"/>
        <v>44.2</v>
      </c>
      <c r="I78" s="3">
        <f t="shared" si="6"/>
        <v>13.4</v>
      </c>
      <c r="J78" s="26">
        <f t="shared" si="7"/>
        <v>30.800000000000004</v>
      </c>
    </row>
    <row r="79" spans="1:10">
      <c r="A79" s="17">
        <v>1974</v>
      </c>
      <c r="B79" s="3">
        <v>44.1</v>
      </c>
      <c r="C79" s="3">
        <v>13.2</v>
      </c>
      <c r="D79" s="3">
        <v>44.1</v>
      </c>
      <c r="E79" s="3">
        <v>13.2</v>
      </c>
      <c r="G79" s="17">
        <f t="shared" si="4"/>
        <v>1974</v>
      </c>
      <c r="H79" s="3">
        <f t="shared" si="5"/>
        <v>44.1</v>
      </c>
      <c r="I79" s="3">
        <f t="shared" si="6"/>
        <v>13.2</v>
      </c>
      <c r="J79" s="26">
        <f t="shared" si="7"/>
        <v>30.900000000000002</v>
      </c>
    </row>
    <row r="80" spans="1:10">
      <c r="A80" s="17">
        <v>1975</v>
      </c>
      <c r="B80" s="3">
        <v>44.1</v>
      </c>
      <c r="C80" s="3">
        <v>13.3</v>
      </c>
      <c r="D80" s="3">
        <v>44.1</v>
      </c>
      <c r="E80" s="3">
        <v>13.3</v>
      </c>
      <c r="G80" s="17">
        <f t="shared" si="4"/>
        <v>1975</v>
      </c>
      <c r="H80" s="3">
        <f t="shared" si="5"/>
        <v>44.1</v>
      </c>
      <c r="I80" s="3">
        <f t="shared" si="6"/>
        <v>13.3</v>
      </c>
      <c r="J80" s="26">
        <f t="shared" si="7"/>
        <v>30.8</v>
      </c>
    </row>
    <row r="81" spans="1:10">
      <c r="A81" s="17">
        <v>1976</v>
      </c>
      <c r="B81" s="3">
        <v>44</v>
      </c>
      <c r="C81" s="3">
        <v>16.600000000000001</v>
      </c>
      <c r="D81" s="3">
        <v>44</v>
      </c>
      <c r="E81" s="3">
        <v>16.600000000000001</v>
      </c>
      <c r="G81" s="17">
        <f t="shared" si="4"/>
        <v>1976</v>
      </c>
      <c r="H81" s="3">
        <f t="shared" si="5"/>
        <v>44</v>
      </c>
      <c r="I81" s="3">
        <f t="shared" si="6"/>
        <v>16.600000000000001</v>
      </c>
      <c r="J81" s="26">
        <f t="shared" si="7"/>
        <v>27.4</v>
      </c>
    </row>
    <row r="82" spans="1:10">
      <c r="A82" s="17">
        <v>1977</v>
      </c>
      <c r="B82" s="3">
        <v>43.9</v>
      </c>
      <c r="C82" s="3">
        <v>12.1</v>
      </c>
      <c r="D82" s="3">
        <v>43.9</v>
      </c>
      <c r="E82" s="3">
        <v>12.1</v>
      </c>
      <c r="G82" s="17">
        <f t="shared" si="4"/>
        <v>1977</v>
      </c>
      <c r="H82" s="3">
        <f t="shared" si="5"/>
        <v>43.9</v>
      </c>
      <c r="I82" s="3">
        <f t="shared" si="6"/>
        <v>12.1</v>
      </c>
      <c r="J82" s="26">
        <f t="shared" si="7"/>
        <v>31.799999999999997</v>
      </c>
    </row>
    <row r="83" spans="1:10">
      <c r="A83" s="17">
        <v>1978</v>
      </c>
      <c r="B83" s="3">
        <v>43.7</v>
      </c>
      <c r="C83" s="3">
        <v>11.5</v>
      </c>
      <c r="D83" s="3">
        <v>43.7</v>
      </c>
      <c r="E83" s="3">
        <v>11.5</v>
      </c>
      <c r="G83" s="17">
        <f t="shared" si="4"/>
        <v>1978</v>
      </c>
      <c r="H83" s="3">
        <f t="shared" si="5"/>
        <v>43.7</v>
      </c>
      <c r="I83" s="3">
        <f t="shared" si="6"/>
        <v>11.5</v>
      </c>
      <c r="J83" s="26">
        <f t="shared" si="7"/>
        <v>32.200000000000003</v>
      </c>
    </row>
    <row r="84" spans="1:10">
      <c r="A84" s="17">
        <v>1979</v>
      </c>
      <c r="B84" s="3">
        <v>43.6</v>
      </c>
      <c r="C84" s="3">
        <v>11.4</v>
      </c>
      <c r="D84" s="3">
        <v>43.6</v>
      </c>
      <c r="E84" s="3">
        <v>11.4</v>
      </c>
      <c r="G84" s="17">
        <f t="shared" si="4"/>
        <v>1979</v>
      </c>
      <c r="H84" s="3">
        <f t="shared" si="5"/>
        <v>43.6</v>
      </c>
      <c r="I84" s="3">
        <f t="shared" si="6"/>
        <v>11.4</v>
      </c>
      <c r="J84" s="26">
        <f t="shared" si="7"/>
        <v>32.200000000000003</v>
      </c>
    </row>
    <row r="85" spans="1:10">
      <c r="A85" s="17">
        <v>1980</v>
      </c>
      <c r="B85" s="3">
        <v>43.6</v>
      </c>
      <c r="C85" s="3">
        <v>12</v>
      </c>
      <c r="D85" s="3">
        <v>43.6</v>
      </c>
      <c r="E85" s="3">
        <v>12</v>
      </c>
      <c r="G85" s="17">
        <f t="shared" si="4"/>
        <v>1980</v>
      </c>
      <c r="H85" s="3">
        <f t="shared" si="5"/>
        <v>43.6</v>
      </c>
      <c r="I85" s="3">
        <f t="shared" si="6"/>
        <v>12</v>
      </c>
      <c r="J85" s="26">
        <f t="shared" si="7"/>
        <v>31.6</v>
      </c>
    </row>
    <row r="86" spans="1:10">
      <c r="A86" s="17">
        <v>1981</v>
      </c>
      <c r="B86" s="3">
        <v>43.4</v>
      </c>
      <c r="C86" s="3">
        <v>12.2</v>
      </c>
      <c r="D86" s="3">
        <v>43.4</v>
      </c>
      <c r="E86" s="3">
        <v>12.2</v>
      </c>
      <c r="G86" s="17">
        <f t="shared" si="4"/>
        <v>1981</v>
      </c>
      <c r="H86" s="3">
        <f t="shared" si="5"/>
        <v>43.4</v>
      </c>
      <c r="I86" s="3">
        <f t="shared" si="6"/>
        <v>12.2</v>
      </c>
      <c r="J86" s="26">
        <f t="shared" si="7"/>
        <v>31.2</v>
      </c>
    </row>
    <row r="87" spans="1:10">
      <c r="A87" s="17">
        <v>1982</v>
      </c>
      <c r="B87" s="3">
        <v>43.2</v>
      </c>
      <c r="C87" s="3">
        <v>15.6</v>
      </c>
      <c r="D87" s="3">
        <v>43.2</v>
      </c>
      <c r="E87" s="3">
        <v>15.6</v>
      </c>
      <c r="G87" s="17">
        <f t="shared" si="4"/>
        <v>1982</v>
      </c>
      <c r="H87" s="3">
        <f t="shared" si="5"/>
        <v>43.2</v>
      </c>
      <c r="I87" s="3">
        <f t="shared" si="6"/>
        <v>15.6</v>
      </c>
      <c r="J87" s="26">
        <f t="shared" si="7"/>
        <v>27.6</v>
      </c>
    </row>
    <row r="88" spans="1:10">
      <c r="A88" s="17">
        <v>1983</v>
      </c>
      <c r="B88" s="3">
        <v>42.8</v>
      </c>
      <c r="C88" s="3">
        <v>10.7</v>
      </c>
      <c r="D88" s="3">
        <v>42.8</v>
      </c>
      <c r="E88" s="3">
        <v>10.7</v>
      </c>
      <c r="G88" s="17">
        <f t="shared" si="4"/>
        <v>1983</v>
      </c>
      <c r="H88" s="3">
        <f t="shared" si="5"/>
        <v>42.8</v>
      </c>
      <c r="I88" s="3">
        <f t="shared" si="6"/>
        <v>10.7</v>
      </c>
      <c r="J88" s="26">
        <f t="shared" si="7"/>
        <v>32.099999999999994</v>
      </c>
    </row>
    <row r="89" spans="1:10">
      <c r="A89" s="17">
        <v>1984</v>
      </c>
      <c r="B89" s="3">
        <v>41.9</v>
      </c>
      <c r="C89" s="3">
        <v>10.199999999999999</v>
      </c>
      <c r="D89" s="3">
        <v>41.9</v>
      </c>
      <c r="E89" s="3">
        <v>10.199999999999999</v>
      </c>
      <c r="G89" s="17">
        <f t="shared" si="4"/>
        <v>1984</v>
      </c>
      <c r="H89" s="3">
        <f t="shared" si="5"/>
        <v>41.9</v>
      </c>
      <c r="I89" s="3">
        <f t="shared" si="6"/>
        <v>10.199999999999999</v>
      </c>
      <c r="J89" s="26">
        <f t="shared" si="7"/>
        <v>31.7</v>
      </c>
    </row>
    <row r="90" spans="1:10">
      <c r="A90" s="17">
        <v>1985</v>
      </c>
      <c r="B90" s="3">
        <v>41.1</v>
      </c>
      <c r="C90" s="3">
        <v>9.8000000000000007</v>
      </c>
      <c r="D90" s="3">
        <v>41.1</v>
      </c>
      <c r="E90" s="3">
        <v>9.8000000000000007</v>
      </c>
      <c r="G90" s="17">
        <f t="shared" si="4"/>
        <v>1985</v>
      </c>
      <c r="H90" s="3">
        <f t="shared" si="5"/>
        <v>41.1</v>
      </c>
      <c r="I90" s="3">
        <f t="shared" si="6"/>
        <v>9.8000000000000007</v>
      </c>
      <c r="J90" s="26">
        <f t="shared" si="7"/>
        <v>31.3</v>
      </c>
    </row>
    <row r="91" spans="1:10">
      <c r="A91" s="17">
        <v>1986</v>
      </c>
      <c r="B91" s="3">
        <v>40.799999999999997</v>
      </c>
      <c r="C91" s="3">
        <v>9.5</v>
      </c>
      <c r="D91" s="3">
        <v>40.799999999999997</v>
      </c>
      <c r="E91" s="3">
        <v>9.5</v>
      </c>
      <c r="G91" s="17">
        <f t="shared" si="4"/>
        <v>1986</v>
      </c>
      <c r="H91" s="3">
        <f t="shared" si="5"/>
        <v>40.799999999999997</v>
      </c>
      <c r="I91" s="3">
        <f t="shared" si="6"/>
        <v>9.5</v>
      </c>
      <c r="J91" s="26">
        <f t="shared" si="7"/>
        <v>31.299999999999997</v>
      </c>
    </row>
    <row r="92" spans="1:10">
      <c r="A92" s="17">
        <v>1987</v>
      </c>
      <c r="B92" s="3">
        <v>40.700000000000003</v>
      </c>
      <c r="C92" s="3">
        <v>9.1999999999999993</v>
      </c>
      <c r="D92" s="3">
        <v>40.700000000000003</v>
      </c>
      <c r="E92" s="3">
        <v>9.1999999999999993</v>
      </c>
      <c r="G92" s="17">
        <f t="shared" si="4"/>
        <v>1987</v>
      </c>
      <c r="H92" s="3">
        <f t="shared" si="5"/>
        <v>40.700000000000003</v>
      </c>
      <c r="I92" s="3">
        <f t="shared" si="6"/>
        <v>9.1999999999999993</v>
      </c>
      <c r="J92" s="26">
        <f t="shared" si="7"/>
        <v>31.500000000000004</v>
      </c>
    </row>
    <row r="93" spans="1:10">
      <c r="A93" s="17">
        <v>1988</v>
      </c>
      <c r="B93" s="3">
        <v>40.700000000000003</v>
      </c>
      <c r="C93" s="3">
        <v>8.9</v>
      </c>
      <c r="D93" s="3">
        <v>40.700000000000003</v>
      </c>
      <c r="E93" s="3">
        <v>8.9</v>
      </c>
      <c r="G93" s="17">
        <f t="shared" si="4"/>
        <v>1988</v>
      </c>
      <c r="H93" s="3">
        <f t="shared" si="5"/>
        <v>40.700000000000003</v>
      </c>
      <c r="I93" s="3">
        <f t="shared" si="6"/>
        <v>8.9</v>
      </c>
      <c r="J93" s="26">
        <f t="shared" si="7"/>
        <v>31.800000000000004</v>
      </c>
    </row>
    <row r="94" spans="1:10">
      <c r="A94" s="17">
        <v>1989</v>
      </c>
      <c r="B94" s="3">
        <v>40.299999999999997</v>
      </c>
      <c r="C94" s="3">
        <v>8.8000000000000007</v>
      </c>
      <c r="D94" s="3">
        <v>40.299999999999997</v>
      </c>
      <c r="E94" s="3">
        <v>8.8000000000000007</v>
      </c>
      <c r="G94" s="17">
        <f t="shared" si="4"/>
        <v>1989</v>
      </c>
      <c r="H94" s="3">
        <f t="shared" si="5"/>
        <v>40.299999999999997</v>
      </c>
      <c r="I94" s="3">
        <f t="shared" si="6"/>
        <v>8.8000000000000007</v>
      </c>
      <c r="J94" s="26">
        <f t="shared" si="7"/>
        <v>31.499999999999996</v>
      </c>
    </row>
    <row r="95" spans="1:10">
      <c r="A95" s="17">
        <v>1990</v>
      </c>
      <c r="B95" s="3">
        <v>39.799999999999997</v>
      </c>
      <c r="C95" s="3">
        <v>8.8000000000000007</v>
      </c>
      <c r="D95" s="3">
        <v>39.799999999999997</v>
      </c>
      <c r="E95" s="3">
        <v>8.8000000000000007</v>
      </c>
      <c r="G95" s="17">
        <f t="shared" si="4"/>
        <v>1990</v>
      </c>
      <c r="H95" s="3">
        <f t="shared" si="5"/>
        <v>39.799999999999997</v>
      </c>
      <c r="I95" s="3">
        <f t="shared" si="6"/>
        <v>8.8000000000000007</v>
      </c>
      <c r="J95" s="26">
        <f t="shared" si="7"/>
        <v>30.999999999999996</v>
      </c>
    </row>
    <row r="96" spans="1:10">
      <c r="A96" s="17">
        <v>1991</v>
      </c>
      <c r="B96" s="3">
        <v>39.299999999999997</v>
      </c>
      <c r="C96" s="3">
        <v>8.6</v>
      </c>
      <c r="D96" s="3">
        <v>39.299999999999997</v>
      </c>
      <c r="E96" s="3">
        <v>8.6</v>
      </c>
      <c r="G96" s="17">
        <f t="shared" si="4"/>
        <v>1991</v>
      </c>
      <c r="H96" s="3">
        <f t="shared" si="5"/>
        <v>39.299999999999997</v>
      </c>
      <c r="I96" s="3">
        <f t="shared" si="6"/>
        <v>8.6</v>
      </c>
      <c r="J96" s="26">
        <f t="shared" si="7"/>
        <v>30.699999999999996</v>
      </c>
    </row>
    <row r="97" spans="1:10">
      <c r="A97" s="17">
        <v>1992</v>
      </c>
      <c r="B97" s="3">
        <v>38.9</v>
      </c>
      <c r="C97" s="3">
        <v>8.6</v>
      </c>
      <c r="D97" s="3">
        <v>38.9</v>
      </c>
      <c r="E97" s="3">
        <v>8.6</v>
      </c>
      <c r="G97" s="17">
        <f t="shared" si="4"/>
        <v>1992</v>
      </c>
      <c r="H97" s="3">
        <f t="shared" si="5"/>
        <v>38.9</v>
      </c>
      <c r="I97" s="3">
        <f t="shared" si="6"/>
        <v>8.6</v>
      </c>
      <c r="J97" s="26">
        <f t="shared" si="7"/>
        <v>30.299999999999997</v>
      </c>
    </row>
    <row r="98" spans="1:10">
      <c r="A98" s="17">
        <v>1993</v>
      </c>
      <c r="B98" s="3">
        <v>38.6</v>
      </c>
      <c r="C98" s="3">
        <v>8.4</v>
      </c>
      <c r="D98" s="3">
        <v>38.6</v>
      </c>
      <c r="E98" s="3">
        <v>8.4</v>
      </c>
      <c r="G98" s="17">
        <f t="shared" si="4"/>
        <v>1993</v>
      </c>
      <c r="H98" s="3">
        <f t="shared" si="5"/>
        <v>38.6</v>
      </c>
      <c r="I98" s="3">
        <f t="shared" si="6"/>
        <v>8.4</v>
      </c>
      <c r="J98" s="26">
        <f t="shared" si="7"/>
        <v>30.200000000000003</v>
      </c>
    </row>
    <row r="99" spans="1:10">
      <c r="A99" s="17">
        <v>1994</v>
      </c>
      <c r="B99" s="3">
        <v>38.200000000000003</v>
      </c>
      <c r="C99" s="3">
        <v>8.1</v>
      </c>
      <c r="D99" s="3">
        <v>38.200000000000003</v>
      </c>
      <c r="E99" s="3">
        <v>8.1</v>
      </c>
      <c r="G99" s="17">
        <f t="shared" si="4"/>
        <v>1994</v>
      </c>
      <c r="H99" s="3">
        <f t="shared" si="5"/>
        <v>38.200000000000003</v>
      </c>
      <c r="I99" s="3">
        <f t="shared" si="6"/>
        <v>8.1</v>
      </c>
      <c r="J99" s="26">
        <f t="shared" si="7"/>
        <v>30.1</v>
      </c>
    </row>
    <row r="100" spans="1:10">
      <c r="A100" s="17">
        <v>1995</v>
      </c>
      <c r="B100" s="3">
        <v>37.799999999999997</v>
      </c>
      <c r="C100" s="3">
        <v>7.8</v>
      </c>
      <c r="D100" s="3">
        <v>37.799999999999997</v>
      </c>
      <c r="E100" s="3">
        <v>7.8</v>
      </c>
      <c r="G100" s="17">
        <f t="shared" si="4"/>
        <v>1995</v>
      </c>
      <c r="H100" s="3">
        <f t="shared" si="5"/>
        <v>37.799999999999997</v>
      </c>
      <c r="I100" s="3">
        <f t="shared" si="6"/>
        <v>7.8</v>
      </c>
      <c r="J100" s="26">
        <f t="shared" si="7"/>
        <v>29.999999999999996</v>
      </c>
    </row>
    <row r="101" spans="1:10">
      <c r="A101" s="17">
        <v>1996</v>
      </c>
      <c r="B101" s="3">
        <v>37.1</v>
      </c>
      <c r="C101" s="3">
        <v>7.4</v>
      </c>
      <c r="D101" s="3">
        <v>37.1</v>
      </c>
      <c r="E101" s="3">
        <v>7.4</v>
      </c>
      <c r="G101" s="17">
        <f t="shared" si="4"/>
        <v>1996</v>
      </c>
      <c r="H101" s="3">
        <f t="shared" si="5"/>
        <v>37.1</v>
      </c>
      <c r="I101" s="3">
        <f t="shared" si="6"/>
        <v>7.4</v>
      </c>
      <c r="J101" s="26">
        <f t="shared" si="7"/>
        <v>29.700000000000003</v>
      </c>
    </row>
    <row r="102" spans="1:10">
      <c r="A102" s="17">
        <v>1997</v>
      </c>
      <c r="B102" s="3">
        <v>36.5</v>
      </c>
      <c r="C102" s="3">
        <v>7</v>
      </c>
      <c r="D102" s="3">
        <v>36.5</v>
      </c>
      <c r="E102" s="3">
        <v>7</v>
      </c>
      <c r="G102" s="17">
        <f t="shared" si="4"/>
        <v>1997</v>
      </c>
      <c r="H102" s="3">
        <f t="shared" si="5"/>
        <v>36.5</v>
      </c>
      <c r="I102" s="3">
        <f t="shared" si="6"/>
        <v>7</v>
      </c>
      <c r="J102" s="26">
        <f t="shared" si="7"/>
        <v>29.5</v>
      </c>
    </row>
    <row r="103" spans="1:10">
      <c r="A103" s="17">
        <v>1998</v>
      </c>
      <c r="B103" s="3">
        <v>35.9</v>
      </c>
      <c r="C103" s="3">
        <v>6.7</v>
      </c>
      <c r="D103" s="3">
        <v>35.9</v>
      </c>
      <c r="E103" s="3">
        <v>6.7</v>
      </c>
      <c r="G103" s="17">
        <f t="shared" si="4"/>
        <v>1998</v>
      </c>
      <c r="H103" s="3">
        <f t="shared" si="5"/>
        <v>35.9</v>
      </c>
      <c r="I103" s="3">
        <f t="shared" si="6"/>
        <v>6.7</v>
      </c>
      <c r="J103" s="26">
        <f t="shared" si="7"/>
        <v>29.2</v>
      </c>
    </row>
    <row r="104" spans="1:10">
      <c r="A104" s="17">
        <v>1999</v>
      </c>
      <c r="B104" s="3">
        <v>35.200000000000003</v>
      </c>
      <c r="C104" s="3">
        <v>6.4</v>
      </c>
      <c r="D104" s="3">
        <v>35.200000000000003</v>
      </c>
      <c r="E104" s="3">
        <v>6.4</v>
      </c>
      <c r="G104" s="17">
        <f t="shared" si="4"/>
        <v>1999</v>
      </c>
      <c r="H104" s="3">
        <f t="shared" si="5"/>
        <v>35.200000000000003</v>
      </c>
      <c r="I104" s="3">
        <f t="shared" si="6"/>
        <v>6.4</v>
      </c>
      <c r="J104" s="26">
        <f t="shared" si="7"/>
        <v>28.800000000000004</v>
      </c>
    </row>
    <row r="105" spans="1:10">
      <c r="A105" s="17">
        <v>2000</v>
      </c>
      <c r="B105" s="3">
        <v>34.700000000000003</v>
      </c>
      <c r="C105" s="3">
        <v>6.3</v>
      </c>
      <c r="D105" s="3">
        <v>34.700000000000003</v>
      </c>
      <c r="E105" s="3">
        <v>6.3</v>
      </c>
      <c r="G105" s="17">
        <f t="shared" si="4"/>
        <v>2000</v>
      </c>
      <c r="H105" s="3">
        <f t="shared" si="5"/>
        <v>34.700000000000003</v>
      </c>
      <c r="I105" s="3">
        <f t="shared" si="6"/>
        <v>6.3</v>
      </c>
      <c r="J105" s="26">
        <f t="shared" si="7"/>
        <v>28.400000000000002</v>
      </c>
    </row>
    <row r="106" spans="1:10">
      <c r="A106" s="17">
        <v>2001</v>
      </c>
      <c r="B106" s="3">
        <v>34.200000000000003</v>
      </c>
      <c r="C106" s="3">
        <v>6.1</v>
      </c>
      <c r="D106" s="3">
        <v>34.200000000000003</v>
      </c>
      <c r="E106" s="3">
        <v>6.1</v>
      </c>
      <c r="G106" s="17">
        <f t="shared" si="4"/>
        <v>2001</v>
      </c>
      <c r="H106" s="3">
        <f t="shared" si="5"/>
        <v>34.200000000000003</v>
      </c>
      <c r="I106" s="3">
        <f t="shared" si="6"/>
        <v>6.1</v>
      </c>
      <c r="J106" s="26">
        <f t="shared" si="7"/>
        <v>28.1</v>
      </c>
    </row>
    <row r="107" spans="1:10">
      <c r="A107" s="17">
        <v>2002</v>
      </c>
      <c r="B107" s="3">
        <v>33.299999999999997</v>
      </c>
      <c r="C107" s="3">
        <v>6</v>
      </c>
      <c r="D107" s="3">
        <v>33.299999999999997</v>
      </c>
      <c r="E107" s="3">
        <v>6</v>
      </c>
      <c r="G107" s="17">
        <f t="shared" si="4"/>
        <v>2002</v>
      </c>
      <c r="H107" s="3">
        <f t="shared" si="5"/>
        <v>33.299999999999997</v>
      </c>
      <c r="I107" s="3">
        <f t="shared" si="6"/>
        <v>6</v>
      </c>
      <c r="J107" s="26">
        <f t="shared" si="7"/>
        <v>27.299999999999997</v>
      </c>
    </row>
    <row r="108" spans="1:10">
      <c r="A108" s="17">
        <v>2003</v>
      </c>
      <c r="B108" s="3">
        <v>32.5</v>
      </c>
      <c r="C108" s="3">
        <v>5.8</v>
      </c>
      <c r="D108" s="3">
        <v>32.5</v>
      </c>
      <c r="E108" s="3">
        <v>5.8</v>
      </c>
      <c r="G108" s="17">
        <f t="shared" si="4"/>
        <v>2003</v>
      </c>
      <c r="H108" s="3">
        <f t="shared" si="5"/>
        <v>32.5</v>
      </c>
      <c r="I108" s="3">
        <f t="shared" si="6"/>
        <v>5.8</v>
      </c>
      <c r="J108" s="26">
        <f t="shared" si="7"/>
        <v>26.7</v>
      </c>
    </row>
    <row r="109" spans="1:10">
      <c r="A109" s="17">
        <v>2004</v>
      </c>
      <c r="B109" s="3">
        <v>31.7</v>
      </c>
      <c r="C109" s="3">
        <v>5.8</v>
      </c>
      <c r="D109" s="3">
        <v>31.7</v>
      </c>
      <c r="E109" s="3">
        <v>5.8</v>
      </c>
      <c r="G109" s="17">
        <f t="shared" si="4"/>
        <v>2004</v>
      </c>
      <c r="H109" s="3">
        <f t="shared" si="5"/>
        <v>31.7</v>
      </c>
      <c r="I109" s="3">
        <f t="shared" si="6"/>
        <v>5.8</v>
      </c>
      <c r="J109" s="26">
        <f t="shared" si="7"/>
        <v>25.9</v>
      </c>
    </row>
    <row r="110" spans="1:10">
      <c r="A110" s="17">
        <v>2005</v>
      </c>
      <c r="B110" s="3">
        <v>30.8</v>
      </c>
      <c r="C110" s="3">
        <v>5.9</v>
      </c>
      <c r="D110" s="3">
        <v>30.8</v>
      </c>
      <c r="E110" s="3">
        <v>5.9</v>
      </c>
      <c r="G110" s="17">
        <f t="shared" si="4"/>
        <v>2005</v>
      </c>
      <c r="H110" s="3">
        <f t="shared" si="5"/>
        <v>30.8</v>
      </c>
      <c r="I110" s="3">
        <f t="shared" si="6"/>
        <v>5.9</v>
      </c>
      <c r="J110" s="26">
        <f t="shared" si="7"/>
        <v>24.9</v>
      </c>
    </row>
    <row r="111" spans="1:10">
      <c r="A111" s="17">
        <v>2006</v>
      </c>
      <c r="B111" s="3">
        <v>30</v>
      </c>
      <c r="C111" s="3">
        <v>5.7</v>
      </c>
      <c r="D111" s="3">
        <v>30</v>
      </c>
      <c r="E111" s="3">
        <v>5.7</v>
      </c>
      <c r="G111" s="17">
        <f t="shared" si="4"/>
        <v>2006</v>
      </c>
      <c r="H111" s="3">
        <f t="shared" si="5"/>
        <v>30</v>
      </c>
      <c r="I111" s="3">
        <f t="shared" si="6"/>
        <v>5.7</v>
      </c>
      <c r="J111" s="26">
        <f t="shared" si="7"/>
        <v>24.3</v>
      </c>
    </row>
    <row r="112" spans="1:10">
      <c r="A112" s="17">
        <v>2007</v>
      </c>
      <c r="B112" s="3">
        <v>29.4</v>
      </c>
      <c r="C112" s="3">
        <v>5.5</v>
      </c>
      <c r="D112" s="3">
        <v>29.4</v>
      </c>
      <c r="E112" s="3">
        <v>5.5</v>
      </c>
      <c r="G112" s="17">
        <f t="shared" si="4"/>
        <v>2007</v>
      </c>
      <c r="H112" s="3">
        <f t="shared" si="5"/>
        <v>29.4</v>
      </c>
      <c r="I112" s="3">
        <f t="shared" si="6"/>
        <v>5.5</v>
      </c>
      <c r="J112" s="26">
        <f t="shared" si="7"/>
        <v>23.9</v>
      </c>
    </row>
    <row r="113" spans="1:10">
      <c r="A113" s="17">
        <v>2008</v>
      </c>
      <c r="B113" s="3">
        <v>28.7</v>
      </c>
      <c r="C113" s="3">
        <v>5.5</v>
      </c>
      <c r="D113" s="3">
        <v>28.7</v>
      </c>
      <c r="E113" s="3">
        <v>5.5</v>
      </c>
      <c r="G113" s="17">
        <f t="shared" si="4"/>
        <v>2008</v>
      </c>
      <c r="H113" s="3">
        <f t="shared" si="5"/>
        <v>28.7</v>
      </c>
      <c r="I113" s="3">
        <f t="shared" si="6"/>
        <v>5.5</v>
      </c>
      <c r="J113" s="26">
        <f t="shared" si="7"/>
        <v>23.2</v>
      </c>
    </row>
    <row r="114" spans="1:10">
      <c r="A114" s="17">
        <v>2009</v>
      </c>
      <c r="B114" s="3">
        <v>28.2</v>
      </c>
      <c r="C114" s="3">
        <v>5.5</v>
      </c>
      <c r="D114" s="3">
        <v>28.2</v>
      </c>
      <c r="E114" s="3">
        <v>5.5</v>
      </c>
      <c r="G114" s="17">
        <f t="shared" si="4"/>
        <v>2009</v>
      </c>
      <c r="H114" s="3">
        <f t="shared" si="5"/>
        <v>28.2</v>
      </c>
      <c r="I114" s="3">
        <f t="shared" si="6"/>
        <v>5.5</v>
      </c>
      <c r="J114" s="26">
        <f t="shared" si="7"/>
        <v>22.7</v>
      </c>
    </row>
    <row r="115" spans="1:10">
      <c r="A115" s="17">
        <v>2010</v>
      </c>
      <c r="B115" s="3">
        <v>27.8</v>
      </c>
      <c r="C115" s="3">
        <v>5.4</v>
      </c>
      <c r="D115" s="3">
        <v>27.8</v>
      </c>
      <c r="E115" s="3">
        <v>5.4</v>
      </c>
      <c r="G115" s="17">
        <f t="shared" si="4"/>
        <v>2010</v>
      </c>
      <c r="H115" s="3">
        <f t="shared" si="5"/>
        <v>27.8</v>
      </c>
      <c r="I115" s="3">
        <f t="shared" si="6"/>
        <v>5.4</v>
      </c>
      <c r="J115" s="26">
        <f t="shared" si="7"/>
        <v>22.4</v>
      </c>
    </row>
    <row r="116" spans="1:10">
      <c r="A116" s="17">
        <v>2011</v>
      </c>
      <c r="B116" s="3">
        <v>27.5</v>
      </c>
      <c r="C116" s="3">
        <v>5.3</v>
      </c>
      <c r="D116" s="3">
        <v>27.5</v>
      </c>
      <c r="E116" s="3">
        <v>5.3</v>
      </c>
      <c r="G116" s="17">
        <f t="shared" si="4"/>
        <v>2011</v>
      </c>
      <c r="H116" s="3">
        <f t="shared" si="5"/>
        <v>27.5</v>
      </c>
      <c r="I116" s="3">
        <f t="shared" si="6"/>
        <v>5.3</v>
      </c>
      <c r="J116" s="26">
        <f t="shared" si="7"/>
        <v>22.2</v>
      </c>
    </row>
    <row r="117" spans="1:10">
      <c r="A117" s="17">
        <v>2012</v>
      </c>
      <c r="B117" s="3">
        <v>27.2</v>
      </c>
      <c r="C117" s="3">
        <v>5.2</v>
      </c>
      <c r="D117" s="3">
        <v>27.2</v>
      </c>
      <c r="E117" s="3">
        <v>5.2</v>
      </c>
      <c r="G117" s="17">
        <f t="shared" si="4"/>
        <v>2012</v>
      </c>
      <c r="H117" s="3">
        <f t="shared" si="5"/>
        <v>27.2</v>
      </c>
      <c r="I117" s="3">
        <f t="shared" si="6"/>
        <v>5.2</v>
      </c>
      <c r="J117" s="26">
        <f t="shared" si="7"/>
        <v>22</v>
      </c>
    </row>
    <row r="118" spans="1:10">
      <c r="A118" s="17">
        <v>2013</v>
      </c>
      <c r="B118" s="3">
        <v>26.7</v>
      </c>
      <c r="C118" s="3">
        <v>5.2</v>
      </c>
      <c r="D118" s="3">
        <v>26.7</v>
      </c>
      <c r="E118" s="3">
        <v>5.2</v>
      </c>
      <c r="G118" s="17">
        <f t="shared" si="4"/>
        <v>2013</v>
      </c>
      <c r="H118" s="3">
        <f t="shared" si="5"/>
        <v>26.7</v>
      </c>
      <c r="I118" s="3">
        <f t="shared" si="6"/>
        <v>5.2</v>
      </c>
      <c r="J118" s="26">
        <f t="shared" si="7"/>
        <v>21.5</v>
      </c>
    </row>
    <row r="119" spans="1:10">
      <c r="A119" s="17">
        <v>2014</v>
      </c>
      <c r="B119" s="3">
        <v>26.5</v>
      </c>
      <c r="C119" s="3">
        <v>5.2</v>
      </c>
      <c r="D119" s="3">
        <v>26.5</v>
      </c>
      <c r="E119" s="3">
        <v>5.2</v>
      </c>
      <c r="G119" s="17">
        <f t="shared" si="4"/>
        <v>2014</v>
      </c>
      <c r="H119" s="3">
        <f t="shared" si="5"/>
        <v>26.5</v>
      </c>
      <c r="I119" s="3">
        <f t="shared" si="6"/>
        <v>5.2</v>
      </c>
      <c r="J119" s="26">
        <f t="shared" si="7"/>
        <v>21.3</v>
      </c>
    </row>
    <row r="120" spans="1:10">
      <c r="A120" s="17">
        <v>2015</v>
      </c>
      <c r="B120" s="3">
        <v>26.2</v>
      </c>
      <c r="C120" s="3">
        <v>5.2</v>
      </c>
      <c r="D120" s="3">
        <v>26.2</v>
      </c>
      <c r="E120" s="3">
        <v>5.2</v>
      </c>
      <c r="G120" s="17">
        <f t="shared" si="4"/>
        <v>2015</v>
      </c>
      <c r="H120" s="3">
        <f t="shared" si="5"/>
        <v>26.2</v>
      </c>
      <c r="I120" s="3">
        <f t="shared" si="6"/>
        <v>5.2</v>
      </c>
      <c r="J120" s="26">
        <f t="shared" si="7"/>
        <v>21</v>
      </c>
    </row>
    <row r="121" spans="1:10">
      <c r="A121" s="17">
        <v>2016</v>
      </c>
      <c r="B121" s="3">
        <v>26</v>
      </c>
      <c r="C121" s="3">
        <v>5.2</v>
      </c>
      <c r="D121" s="3">
        <v>26</v>
      </c>
      <c r="E121" s="3">
        <v>5.2</v>
      </c>
      <c r="G121" s="17">
        <f t="shared" si="4"/>
        <v>2016</v>
      </c>
      <c r="H121" s="3">
        <f t="shared" si="5"/>
        <v>26</v>
      </c>
      <c r="I121" s="3">
        <f t="shared" si="6"/>
        <v>5.2</v>
      </c>
      <c r="J121" s="26">
        <f t="shared" si="7"/>
        <v>20.8</v>
      </c>
    </row>
    <row r="122" spans="1:10">
      <c r="A122" s="17">
        <v>2017</v>
      </c>
      <c r="B122" s="3">
        <v>25.2</v>
      </c>
      <c r="C122" s="3">
        <v>5.0999999999999996</v>
      </c>
      <c r="D122" s="3">
        <v>25.2</v>
      </c>
      <c r="E122" s="3">
        <v>5.0999999999999996</v>
      </c>
      <c r="G122" s="17">
        <f t="shared" si="4"/>
        <v>2017</v>
      </c>
      <c r="H122" s="3">
        <f t="shared" si="5"/>
        <v>25.2</v>
      </c>
      <c r="I122" s="3">
        <f t="shared" si="6"/>
        <v>5.0999999999999996</v>
      </c>
      <c r="J122" s="26">
        <f t="shared" si="7"/>
        <v>20.100000000000001</v>
      </c>
    </row>
    <row r="123" spans="1:10">
      <c r="A123" s="17">
        <v>2018</v>
      </c>
      <c r="B123" s="3">
        <v>24.3</v>
      </c>
      <c r="C123" s="3">
        <v>5.0999999999999996</v>
      </c>
      <c r="D123" s="3">
        <v>24.3</v>
      </c>
      <c r="E123" s="3">
        <v>5.0999999999999996</v>
      </c>
      <c r="G123" s="17">
        <f t="shared" si="4"/>
        <v>2018</v>
      </c>
      <c r="H123" s="3">
        <f t="shared" si="5"/>
        <v>24.3</v>
      </c>
      <c r="I123" s="3">
        <f t="shared" si="6"/>
        <v>5.0999999999999996</v>
      </c>
      <c r="J123" s="26">
        <f t="shared" si="7"/>
        <v>19.200000000000003</v>
      </c>
    </row>
    <row r="124" spans="1:10">
      <c r="A124" s="17">
        <v>2019</v>
      </c>
      <c r="B124" s="3">
        <v>23.1</v>
      </c>
      <c r="C124" s="3">
        <v>5.0999999999999996</v>
      </c>
      <c r="D124" s="3">
        <v>23.1</v>
      </c>
      <c r="E124" s="3">
        <v>5.0999999999999996</v>
      </c>
      <c r="G124" s="17">
        <f t="shared" si="4"/>
        <v>2019</v>
      </c>
      <c r="H124" s="3">
        <f t="shared" si="5"/>
        <v>23.1</v>
      </c>
      <c r="I124" s="3">
        <f t="shared" si="6"/>
        <v>5.0999999999999996</v>
      </c>
      <c r="J124" s="26">
        <f t="shared" si="7"/>
        <v>18</v>
      </c>
    </row>
    <row r="125" spans="1:10">
      <c r="A125" s="17">
        <v>2020</v>
      </c>
      <c r="B125" s="3">
        <v>22</v>
      </c>
      <c r="C125" s="3">
        <v>5.8</v>
      </c>
      <c r="D125" s="3">
        <v>22</v>
      </c>
      <c r="E125" s="3">
        <v>5.8</v>
      </c>
      <c r="G125" s="17">
        <f t="shared" si="4"/>
        <v>2020</v>
      </c>
      <c r="H125" s="3">
        <f t="shared" si="5"/>
        <v>22</v>
      </c>
      <c r="I125" s="3">
        <f t="shared" si="6"/>
        <v>5.8</v>
      </c>
      <c r="J125" s="26">
        <f t="shared" si="7"/>
        <v>16.2</v>
      </c>
    </row>
    <row r="126" spans="1:10">
      <c r="A126" s="17">
        <v>2021</v>
      </c>
      <c r="B126" s="3">
        <v>21.4</v>
      </c>
      <c r="C126" s="3">
        <v>6.9</v>
      </c>
      <c r="D126" s="3">
        <v>21.4</v>
      </c>
      <c r="E126" s="3">
        <v>6.9</v>
      </c>
      <c r="G126" s="17">
        <f t="shared" si="4"/>
        <v>2021</v>
      </c>
      <c r="H126" s="3">
        <f t="shared" si="5"/>
        <v>21.4</v>
      </c>
      <c r="I126" s="3">
        <f t="shared" si="6"/>
        <v>6.9</v>
      </c>
      <c r="J126" s="26">
        <f t="shared" si="7"/>
        <v>14.499999999999998</v>
      </c>
    </row>
    <row r="127" spans="1:10">
      <c r="A127" s="17">
        <v>2022</v>
      </c>
      <c r="B127" s="3">
        <v>21.1</v>
      </c>
      <c r="C127" s="3">
        <v>5.3</v>
      </c>
      <c r="D127" s="3">
        <v>21.1</v>
      </c>
      <c r="E127" s="3">
        <v>5.3</v>
      </c>
      <c r="G127" s="17">
        <f t="shared" si="4"/>
        <v>2022</v>
      </c>
      <c r="H127" s="3">
        <f t="shared" si="5"/>
        <v>21.1</v>
      </c>
      <c r="I127" s="3">
        <f t="shared" si="6"/>
        <v>5.3</v>
      </c>
      <c r="J127" s="26">
        <f t="shared" si="7"/>
        <v>15.8</v>
      </c>
    </row>
    <row r="128" spans="1:10">
      <c r="A128" s="17">
        <v>2023</v>
      </c>
      <c r="B128" s="3">
        <v>20.8</v>
      </c>
      <c r="C128" s="3">
        <v>4.8</v>
      </c>
      <c r="D128" s="3">
        <v>20.8</v>
      </c>
      <c r="E128" s="3">
        <v>4.8</v>
      </c>
      <c r="G128" s="17">
        <f t="shared" si="4"/>
        <v>2023</v>
      </c>
      <c r="H128" s="3">
        <f t="shared" si="5"/>
        <v>20.8</v>
      </c>
      <c r="I128" s="3">
        <f t="shared" si="6"/>
        <v>4.8</v>
      </c>
      <c r="J128" s="26">
        <f t="shared" si="7"/>
        <v>16</v>
      </c>
    </row>
  </sheetData>
  <mergeCells count="2">
    <mergeCell ref="B3:C3"/>
    <mergeCell ref="D3:E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EE2B-A018-43F5-A8F7-5C70AE3C3CAD}">
  <dimension ref="A1:AD125"/>
  <sheetViews>
    <sheetView workbookViewId="0">
      <selection activeCell="AF17" sqref="AF17"/>
    </sheetView>
  </sheetViews>
  <sheetFormatPr defaultRowHeight="15"/>
  <sheetData>
    <row r="1" spans="1:30">
      <c r="A1" s="13" t="s">
        <v>73</v>
      </c>
      <c r="B1" s="13" t="s">
        <v>89</v>
      </c>
      <c r="C1" s="13" t="s">
        <v>90</v>
      </c>
      <c r="D1" s="13" t="s">
        <v>88</v>
      </c>
    </row>
    <row r="2" spans="1:30">
      <c r="A2" s="17">
        <v>1900</v>
      </c>
      <c r="B2" s="3">
        <v>46.6</v>
      </c>
      <c r="C2" s="3">
        <v>35.5</v>
      </c>
      <c r="D2" s="3">
        <f>B2-C2</f>
        <v>11.100000000000001</v>
      </c>
      <c r="AD2" t="s">
        <v>287</v>
      </c>
    </row>
    <row r="3" spans="1:30">
      <c r="A3" s="17">
        <v>1901</v>
      </c>
      <c r="B3" s="3">
        <v>46.4</v>
      </c>
      <c r="C3" s="3">
        <v>35.5</v>
      </c>
      <c r="D3" s="3">
        <f t="shared" ref="D3:D66" si="0">B3-C3</f>
        <v>10.899999999999999</v>
      </c>
    </row>
    <row r="4" spans="1:30">
      <c r="A4" s="17">
        <v>1902</v>
      </c>
      <c r="B4" s="3">
        <v>46</v>
      </c>
      <c r="C4" s="3">
        <v>35.4</v>
      </c>
      <c r="D4" s="3">
        <f t="shared" si="0"/>
        <v>10.600000000000001</v>
      </c>
      <c r="AD4" t="s">
        <v>288</v>
      </c>
    </row>
    <row r="5" spans="1:30">
      <c r="A5" s="17">
        <v>1903</v>
      </c>
      <c r="B5" s="3">
        <v>45.4</v>
      </c>
      <c r="C5" s="3">
        <v>35.299999999999997</v>
      </c>
      <c r="D5" s="3">
        <f t="shared" si="0"/>
        <v>10.100000000000001</v>
      </c>
    </row>
    <row r="6" spans="1:30">
      <c r="A6" s="17">
        <v>1904</v>
      </c>
      <c r="B6" s="3">
        <v>44.6</v>
      </c>
      <c r="C6" s="3">
        <v>35.200000000000003</v>
      </c>
      <c r="D6" s="3">
        <f t="shared" si="0"/>
        <v>9.3999999999999986</v>
      </c>
    </row>
    <row r="7" spans="1:30">
      <c r="A7" s="17">
        <v>1905</v>
      </c>
      <c r="B7" s="3">
        <v>43.6</v>
      </c>
      <c r="C7" s="3">
        <v>35</v>
      </c>
      <c r="D7" s="3">
        <f t="shared" si="0"/>
        <v>8.6000000000000014</v>
      </c>
    </row>
    <row r="8" spans="1:30">
      <c r="A8" s="17">
        <v>1906</v>
      </c>
      <c r="B8" s="3">
        <v>43.1</v>
      </c>
      <c r="C8" s="3">
        <v>34.700000000000003</v>
      </c>
      <c r="D8" s="3">
        <f t="shared" si="0"/>
        <v>8.3999999999999986</v>
      </c>
    </row>
    <row r="9" spans="1:30">
      <c r="A9" s="17">
        <v>1907</v>
      </c>
      <c r="B9" s="3">
        <v>43.1</v>
      </c>
      <c r="C9" s="3">
        <v>34.200000000000003</v>
      </c>
      <c r="D9" s="3">
        <f t="shared" si="0"/>
        <v>8.8999999999999986</v>
      </c>
    </row>
    <row r="10" spans="1:30">
      <c r="A10" s="17">
        <v>1908</v>
      </c>
      <c r="B10" s="3">
        <v>43.6</v>
      </c>
      <c r="C10" s="3">
        <v>33.5</v>
      </c>
      <c r="D10" s="3">
        <f t="shared" si="0"/>
        <v>10.100000000000001</v>
      </c>
    </row>
    <row r="11" spans="1:30">
      <c r="A11" s="17">
        <v>1909</v>
      </c>
      <c r="B11" s="3">
        <v>44.6</v>
      </c>
      <c r="C11" s="3">
        <v>32.700000000000003</v>
      </c>
      <c r="D11" s="3">
        <f t="shared" si="0"/>
        <v>11.899999999999999</v>
      </c>
    </row>
    <row r="12" spans="1:30">
      <c r="A12" s="17">
        <v>1910</v>
      </c>
      <c r="B12" s="3">
        <v>46.2</v>
      </c>
      <c r="C12" s="3">
        <v>31.7</v>
      </c>
      <c r="D12" s="3">
        <f t="shared" si="0"/>
        <v>14.500000000000004</v>
      </c>
    </row>
    <row r="13" spans="1:30">
      <c r="A13" s="17">
        <v>1911</v>
      </c>
      <c r="B13" s="3">
        <v>47.1</v>
      </c>
      <c r="C13" s="3">
        <v>31.5</v>
      </c>
      <c r="D13" s="3">
        <f t="shared" si="0"/>
        <v>15.600000000000001</v>
      </c>
    </row>
    <row r="14" spans="1:30">
      <c r="A14" s="17">
        <v>1912</v>
      </c>
      <c r="B14" s="3">
        <v>47.3</v>
      </c>
      <c r="C14" s="3">
        <v>32.1</v>
      </c>
      <c r="D14" s="3">
        <f t="shared" si="0"/>
        <v>15.199999999999996</v>
      </c>
    </row>
    <row r="15" spans="1:30">
      <c r="A15" s="17">
        <v>1913</v>
      </c>
      <c r="B15" s="3">
        <v>46.8</v>
      </c>
      <c r="C15" s="3">
        <v>33.6</v>
      </c>
      <c r="D15" s="3">
        <f t="shared" si="0"/>
        <v>13.199999999999996</v>
      </c>
    </row>
    <row r="16" spans="1:30">
      <c r="A16" s="17">
        <v>1914</v>
      </c>
      <c r="B16" s="3">
        <v>45.7</v>
      </c>
      <c r="C16" s="3">
        <v>35.9</v>
      </c>
      <c r="D16" s="3">
        <f t="shared" si="0"/>
        <v>9.8000000000000043</v>
      </c>
    </row>
    <row r="17" spans="1:4">
      <c r="A17" s="17">
        <v>1915</v>
      </c>
      <c r="B17" s="3">
        <v>43.8</v>
      </c>
      <c r="C17" s="3">
        <v>39.200000000000003</v>
      </c>
      <c r="D17" s="3">
        <f t="shared" si="0"/>
        <v>4.5999999999999943</v>
      </c>
    </row>
    <row r="18" spans="1:4">
      <c r="A18" s="17">
        <v>1916</v>
      </c>
      <c r="B18" s="3">
        <v>42.8</v>
      </c>
      <c r="C18" s="3">
        <v>41.3</v>
      </c>
      <c r="D18" s="3">
        <f t="shared" si="0"/>
        <v>1.5</v>
      </c>
    </row>
    <row r="19" spans="1:4">
      <c r="A19" s="17">
        <v>1917</v>
      </c>
      <c r="B19" s="3">
        <v>42.5</v>
      </c>
      <c r="C19" s="3">
        <v>42.1</v>
      </c>
      <c r="D19" s="3">
        <f t="shared" si="0"/>
        <v>0.39999999999999858</v>
      </c>
    </row>
    <row r="20" spans="1:4">
      <c r="A20" s="17">
        <v>1918</v>
      </c>
      <c r="B20" s="3">
        <v>42.9</v>
      </c>
      <c r="C20" s="3">
        <v>41.6</v>
      </c>
      <c r="D20" s="3">
        <f t="shared" si="0"/>
        <v>1.2999999999999972</v>
      </c>
    </row>
    <row r="21" spans="1:4">
      <c r="A21" s="17">
        <v>1919</v>
      </c>
      <c r="B21" s="3">
        <v>44</v>
      </c>
      <c r="C21" s="3">
        <v>39.799999999999997</v>
      </c>
      <c r="D21" s="3">
        <f t="shared" si="0"/>
        <v>4.2000000000000028</v>
      </c>
    </row>
    <row r="22" spans="1:4">
      <c r="A22" s="17">
        <v>1920</v>
      </c>
      <c r="B22" s="3">
        <v>45.9</v>
      </c>
      <c r="C22" s="3">
        <v>36.9</v>
      </c>
      <c r="D22" s="3">
        <f t="shared" si="0"/>
        <v>9</v>
      </c>
    </row>
    <row r="23" spans="1:4">
      <c r="A23" s="17">
        <v>1921</v>
      </c>
      <c r="B23" s="3">
        <v>47.5</v>
      </c>
      <c r="C23" s="3">
        <v>34.6</v>
      </c>
      <c r="D23" s="3">
        <f t="shared" si="0"/>
        <v>12.899999999999999</v>
      </c>
    </row>
    <row r="24" spans="1:4">
      <c r="A24" s="17">
        <v>1922</v>
      </c>
      <c r="B24" s="3">
        <v>48.7</v>
      </c>
      <c r="C24" s="3">
        <v>33.1</v>
      </c>
      <c r="D24" s="3">
        <f t="shared" si="0"/>
        <v>15.600000000000001</v>
      </c>
    </row>
    <row r="25" spans="1:4">
      <c r="A25" s="17">
        <v>1923</v>
      </c>
      <c r="B25" s="3">
        <v>49.4</v>
      </c>
      <c r="C25" s="3">
        <v>32.200000000000003</v>
      </c>
      <c r="D25" s="3">
        <f t="shared" si="0"/>
        <v>17.199999999999996</v>
      </c>
    </row>
    <row r="26" spans="1:4">
      <c r="A26" s="17">
        <v>1924</v>
      </c>
      <c r="B26" s="3">
        <v>49.8</v>
      </c>
      <c r="C26" s="3">
        <v>32</v>
      </c>
      <c r="D26" s="3">
        <f t="shared" si="0"/>
        <v>17.799999999999997</v>
      </c>
    </row>
    <row r="27" spans="1:4">
      <c r="A27" s="17">
        <v>1925</v>
      </c>
      <c r="B27" s="3">
        <v>49.8</v>
      </c>
      <c r="C27" s="3">
        <v>32.4</v>
      </c>
      <c r="D27" s="3">
        <f t="shared" si="0"/>
        <v>17.399999999999999</v>
      </c>
    </row>
    <row r="28" spans="1:4">
      <c r="A28" s="17">
        <v>1926</v>
      </c>
      <c r="B28" s="3">
        <v>49.7</v>
      </c>
      <c r="C28" s="3">
        <v>32.6</v>
      </c>
      <c r="D28" s="3">
        <f t="shared" si="0"/>
        <v>17.100000000000001</v>
      </c>
    </row>
    <row r="29" spans="1:4">
      <c r="A29" s="17">
        <v>1927</v>
      </c>
      <c r="B29" s="3">
        <v>49.4</v>
      </c>
      <c r="C29" s="3">
        <v>32.799999999999997</v>
      </c>
      <c r="D29" s="3">
        <f t="shared" si="0"/>
        <v>16.600000000000001</v>
      </c>
    </row>
    <row r="30" spans="1:4">
      <c r="A30" s="17">
        <v>1928</v>
      </c>
      <c r="B30" s="3">
        <v>48.9</v>
      </c>
      <c r="C30" s="3">
        <v>32.700000000000003</v>
      </c>
      <c r="D30" s="3">
        <f t="shared" si="0"/>
        <v>16.199999999999996</v>
      </c>
    </row>
    <row r="31" spans="1:4">
      <c r="A31" s="17">
        <v>1929</v>
      </c>
      <c r="B31" s="3">
        <v>48.3</v>
      </c>
      <c r="C31" s="3">
        <v>32.5</v>
      </c>
      <c r="D31" s="3">
        <f t="shared" si="0"/>
        <v>15.799999999999997</v>
      </c>
    </row>
    <row r="32" spans="1:4">
      <c r="A32" s="17">
        <v>1930</v>
      </c>
      <c r="B32" s="3">
        <v>47.5</v>
      </c>
      <c r="C32" s="3">
        <v>32.200000000000003</v>
      </c>
      <c r="D32" s="3">
        <f t="shared" si="0"/>
        <v>15.299999999999997</v>
      </c>
    </row>
    <row r="33" spans="1:4">
      <c r="A33" s="17">
        <v>1931</v>
      </c>
      <c r="B33" s="3">
        <v>46.8</v>
      </c>
      <c r="C33" s="3">
        <v>31.9</v>
      </c>
      <c r="D33" s="3">
        <f t="shared" si="0"/>
        <v>14.899999999999999</v>
      </c>
    </row>
    <row r="34" spans="1:4">
      <c r="A34" s="17">
        <v>1932</v>
      </c>
      <c r="B34" s="3">
        <v>46.2</v>
      </c>
      <c r="C34" s="3">
        <v>31.7</v>
      </c>
      <c r="D34" s="3">
        <f t="shared" si="0"/>
        <v>14.500000000000004</v>
      </c>
    </row>
    <row r="35" spans="1:4">
      <c r="A35" s="17">
        <v>1933</v>
      </c>
      <c r="B35" s="3">
        <v>45.6</v>
      </c>
      <c r="C35" s="3">
        <v>31.5</v>
      </c>
      <c r="D35" s="3">
        <f t="shared" si="0"/>
        <v>14.100000000000001</v>
      </c>
    </row>
    <row r="36" spans="1:4">
      <c r="A36" s="17">
        <v>1934</v>
      </c>
      <c r="B36" s="3">
        <v>45.1</v>
      </c>
      <c r="C36" s="3">
        <v>31.3</v>
      </c>
      <c r="D36" s="3">
        <f t="shared" si="0"/>
        <v>13.8</v>
      </c>
    </row>
    <row r="37" spans="1:4">
      <c r="A37" s="17">
        <v>1935</v>
      </c>
      <c r="B37" s="3">
        <v>44.6</v>
      </c>
      <c r="C37" s="3">
        <v>31.3</v>
      </c>
      <c r="D37" s="3">
        <f t="shared" si="0"/>
        <v>13.3</v>
      </c>
    </row>
    <row r="38" spans="1:4">
      <c r="A38" s="17">
        <v>1936</v>
      </c>
      <c r="B38" s="3">
        <v>44.3</v>
      </c>
      <c r="C38" s="3">
        <v>31.1</v>
      </c>
      <c r="D38" s="3">
        <f t="shared" si="0"/>
        <v>13.199999999999996</v>
      </c>
    </row>
    <row r="39" spans="1:4">
      <c r="A39" s="17">
        <v>1937</v>
      </c>
      <c r="B39" s="3">
        <v>44.1</v>
      </c>
      <c r="C39" s="3">
        <v>30.8</v>
      </c>
      <c r="D39" s="3">
        <f t="shared" si="0"/>
        <v>13.3</v>
      </c>
    </row>
    <row r="40" spans="1:4">
      <c r="A40" s="17">
        <v>1938</v>
      </c>
      <c r="B40" s="3">
        <v>44</v>
      </c>
      <c r="C40" s="3">
        <v>30.4</v>
      </c>
      <c r="D40" s="3">
        <f t="shared" si="0"/>
        <v>13.600000000000001</v>
      </c>
    </row>
    <row r="41" spans="1:4">
      <c r="A41" s="17">
        <v>1939</v>
      </c>
      <c r="B41" s="3">
        <v>44</v>
      </c>
      <c r="C41" s="3">
        <v>30</v>
      </c>
      <c r="D41" s="3">
        <f t="shared" si="0"/>
        <v>14</v>
      </c>
    </row>
    <row r="42" spans="1:4">
      <c r="A42" s="17">
        <v>1940</v>
      </c>
      <c r="B42" s="3">
        <v>44.2</v>
      </c>
      <c r="C42" s="3">
        <v>29.4</v>
      </c>
      <c r="D42" s="3">
        <f t="shared" si="0"/>
        <v>14.800000000000004</v>
      </c>
    </row>
    <row r="43" spans="1:4">
      <c r="A43" s="17">
        <v>1941</v>
      </c>
      <c r="B43" s="3">
        <v>44.5</v>
      </c>
      <c r="C43" s="3">
        <v>28.9</v>
      </c>
      <c r="D43" s="3">
        <f t="shared" si="0"/>
        <v>15.600000000000001</v>
      </c>
    </row>
    <row r="44" spans="1:4">
      <c r="A44" s="17">
        <v>1942</v>
      </c>
      <c r="B44" s="3">
        <v>45</v>
      </c>
      <c r="C44" s="3">
        <v>28.5</v>
      </c>
      <c r="D44" s="3">
        <f t="shared" si="0"/>
        <v>16.5</v>
      </c>
    </row>
    <row r="45" spans="1:4">
      <c r="A45" s="17">
        <v>1943</v>
      </c>
      <c r="B45" s="3">
        <v>45.7</v>
      </c>
      <c r="C45" s="3">
        <v>28.1</v>
      </c>
      <c r="D45" s="3">
        <f t="shared" si="0"/>
        <v>17.600000000000001</v>
      </c>
    </row>
    <row r="46" spans="1:4">
      <c r="A46" s="17">
        <v>1944</v>
      </c>
      <c r="B46" s="3">
        <v>46.5</v>
      </c>
      <c r="C46" s="3">
        <v>27.7</v>
      </c>
      <c r="D46" s="3">
        <f t="shared" si="0"/>
        <v>18.8</v>
      </c>
    </row>
    <row r="47" spans="1:4">
      <c r="A47" s="17">
        <v>1945</v>
      </c>
      <c r="B47" s="3">
        <v>47.5</v>
      </c>
      <c r="C47" s="3">
        <v>27.4</v>
      </c>
      <c r="D47" s="3">
        <f t="shared" si="0"/>
        <v>20.100000000000001</v>
      </c>
    </row>
    <row r="48" spans="1:4">
      <c r="A48" s="17">
        <v>1946</v>
      </c>
      <c r="B48" s="3">
        <v>48.4</v>
      </c>
      <c r="C48" s="3">
        <v>27</v>
      </c>
      <c r="D48" s="3">
        <f t="shared" si="0"/>
        <v>21.4</v>
      </c>
    </row>
    <row r="49" spans="1:4">
      <c r="A49" s="17">
        <v>1947</v>
      </c>
      <c r="B49" s="3">
        <v>49.2</v>
      </c>
      <c r="C49" s="3">
        <v>26.6</v>
      </c>
      <c r="D49" s="3">
        <f t="shared" si="0"/>
        <v>22.6</v>
      </c>
    </row>
    <row r="50" spans="1:4">
      <c r="A50" s="17">
        <v>1948</v>
      </c>
      <c r="B50" s="3">
        <v>49.9</v>
      </c>
      <c r="C50" s="3">
        <v>26.1</v>
      </c>
      <c r="D50" s="3">
        <f t="shared" si="0"/>
        <v>23.799999999999997</v>
      </c>
    </row>
    <row r="51" spans="1:4">
      <c r="A51" s="17">
        <v>1949</v>
      </c>
      <c r="B51" s="3">
        <v>50.4</v>
      </c>
      <c r="C51" s="3">
        <v>25.5</v>
      </c>
      <c r="D51" s="3">
        <f t="shared" si="0"/>
        <v>24.9</v>
      </c>
    </row>
    <row r="52" spans="1:4">
      <c r="A52" s="17">
        <v>1950</v>
      </c>
      <c r="B52" s="3">
        <v>50.9</v>
      </c>
      <c r="C52" s="3">
        <v>24.9</v>
      </c>
      <c r="D52" s="3">
        <f t="shared" si="0"/>
        <v>26</v>
      </c>
    </row>
    <row r="53" spans="1:4">
      <c r="A53" s="17">
        <v>1951</v>
      </c>
      <c r="B53" s="3">
        <v>51.1</v>
      </c>
      <c r="C53" s="3">
        <v>24.2</v>
      </c>
      <c r="D53" s="3">
        <f t="shared" si="0"/>
        <v>26.900000000000002</v>
      </c>
    </row>
    <row r="54" spans="1:4">
      <c r="A54" s="17">
        <v>1952</v>
      </c>
      <c r="B54" s="3">
        <v>51.1</v>
      </c>
      <c r="C54" s="3">
        <v>23.6</v>
      </c>
      <c r="D54" s="3">
        <f t="shared" si="0"/>
        <v>27.5</v>
      </c>
    </row>
    <row r="55" spans="1:4">
      <c r="A55" s="17">
        <v>1953</v>
      </c>
      <c r="B55" s="3">
        <v>51</v>
      </c>
      <c r="C55" s="3">
        <v>23</v>
      </c>
      <c r="D55" s="3">
        <f t="shared" si="0"/>
        <v>28</v>
      </c>
    </row>
    <row r="56" spans="1:4">
      <c r="A56" s="17">
        <v>1954</v>
      </c>
      <c r="B56" s="3">
        <v>50.7</v>
      </c>
      <c r="C56" s="3">
        <v>22.5</v>
      </c>
      <c r="D56" s="3">
        <f t="shared" si="0"/>
        <v>28.200000000000003</v>
      </c>
    </row>
    <row r="57" spans="1:4">
      <c r="A57" s="17">
        <v>1955</v>
      </c>
      <c r="B57" s="3">
        <v>50.4</v>
      </c>
      <c r="C57" s="3">
        <v>22.1</v>
      </c>
      <c r="D57" s="3">
        <f t="shared" si="0"/>
        <v>28.299999999999997</v>
      </c>
    </row>
    <row r="58" spans="1:4">
      <c r="A58" s="17">
        <v>1956</v>
      </c>
      <c r="B58" s="3">
        <v>50.2</v>
      </c>
      <c r="C58" s="3">
        <v>21.9</v>
      </c>
      <c r="D58" s="3">
        <f t="shared" si="0"/>
        <v>28.300000000000004</v>
      </c>
    </row>
    <row r="59" spans="1:4">
      <c r="A59" s="17">
        <v>1957</v>
      </c>
      <c r="B59" s="3">
        <v>50.1</v>
      </c>
      <c r="C59" s="3">
        <v>21.6</v>
      </c>
      <c r="D59" s="3">
        <f t="shared" si="0"/>
        <v>28.5</v>
      </c>
    </row>
    <row r="60" spans="1:4">
      <c r="A60" s="17">
        <v>1958</v>
      </c>
      <c r="B60" s="3">
        <v>49.6</v>
      </c>
      <c r="C60" s="3">
        <v>20.8</v>
      </c>
      <c r="D60" s="3">
        <f t="shared" si="0"/>
        <v>28.8</v>
      </c>
    </row>
    <row r="61" spans="1:4">
      <c r="A61" s="17">
        <v>1959</v>
      </c>
      <c r="B61" s="3">
        <v>49.1</v>
      </c>
      <c r="C61" s="3">
        <v>19.899999999999999</v>
      </c>
      <c r="D61" s="3">
        <f t="shared" si="0"/>
        <v>29.200000000000003</v>
      </c>
    </row>
    <row r="62" spans="1:4">
      <c r="A62" s="17">
        <v>1960</v>
      </c>
      <c r="B62" s="3">
        <v>48.5</v>
      </c>
      <c r="C62" s="3">
        <v>18.8</v>
      </c>
      <c r="D62" s="3">
        <f t="shared" si="0"/>
        <v>29.7</v>
      </c>
    </row>
    <row r="63" spans="1:4">
      <c r="A63" s="17">
        <v>1961</v>
      </c>
      <c r="B63" s="3">
        <v>48</v>
      </c>
      <c r="C63" s="3">
        <v>18.5</v>
      </c>
      <c r="D63" s="3">
        <f t="shared" si="0"/>
        <v>29.5</v>
      </c>
    </row>
    <row r="64" spans="1:4">
      <c r="A64" s="17">
        <v>1962</v>
      </c>
      <c r="B64" s="3">
        <v>47.4</v>
      </c>
      <c r="C64" s="3">
        <v>18.100000000000001</v>
      </c>
      <c r="D64" s="3">
        <f t="shared" si="0"/>
        <v>29.299999999999997</v>
      </c>
    </row>
    <row r="65" spans="1:4">
      <c r="A65" s="17">
        <v>1963</v>
      </c>
      <c r="B65" s="3">
        <v>46.9</v>
      </c>
      <c r="C65" s="3">
        <v>17.8</v>
      </c>
      <c r="D65" s="3">
        <f t="shared" si="0"/>
        <v>29.099999999999998</v>
      </c>
    </row>
    <row r="66" spans="1:4">
      <c r="A66" s="17">
        <v>1964</v>
      </c>
      <c r="B66" s="3">
        <v>46.5</v>
      </c>
      <c r="C66" s="3">
        <v>17.5</v>
      </c>
      <c r="D66" s="3">
        <f t="shared" si="0"/>
        <v>29</v>
      </c>
    </row>
    <row r="67" spans="1:4">
      <c r="A67" s="17">
        <v>1965</v>
      </c>
      <c r="B67" s="3">
        <v>46.2</v>
      </c>
      <c r="C67" s="3">
        <v>17.3</v>
      </c>
      <c r="D67" s="3">
        <f t="shared" ref="D67:D125" si="1">B67-C67</f>
        <v>28.900000000000002</v>
      </c>
    </row>
    <row r="68" spans="1:4">
      <c r="A68" s="17">
        <v>1966</v>
      </c>
      <c r="B68" s="3">
        <v>46</v>
      </c>
      <c r="C68" s="3">
        <v>17</v>
      </c>
      <c r="D68" s="3">
        <f t="shared" si="1"/>
        <v>29</v>
      </c>
    </row>
    <row r="69" spans="1:4">
      <c r="A69" s="17">
        <v>1967</v>
      </c>
      <c r="B69" s="3">
        <v>45.6</v>
      </c>
      <c r="C69" s="3">
        <v>16.7</v>
      </c>
      <c r="D69" s="3">
        <f t="shared" si="1"/>
        <v>28.900000000000002</v>
      </c>
    </row>
    <row r="70" spans="1:4">
      <c r="A70" s="17">
        <v>1968</v>
      </c>
      <c r="B70" s="3">
        <v>45.3</v>
      </c>
      <c r="C70" s="3">
        <v>16.600000000000001</v>
      </c>
      <c r="D70" s="3">
        <f t="shared" si="1"/>
        <v>28.699999999999996</v>
      </c>
    </row>
    <row r="71" spans="1:4">
      <c r="A71" s="17">
        <v>1969</v>
      </c>
      <c r="B71" s="3">
        <v>45.1</v>
      </c>
      <c r="C71" s="3">
        <v>16.7</v>
      </c>
      <c r="D71" s="3">
        <f t="shared" si="1"/>
        <v>28.400000000000002</v>
      </c>
    </row>
    <row r="72" spans="1:4">
      <c r="A72" s="17">
        <v>1970</v>
      </c>
      <c r="B72" s="3">
        <v>44.9</v>
      </c>
      <c r="C72" s="3">
        <v>16</v>
      </c>
      <c r="D72" s="3">
        <f t="shared" si="1"/>
        <v>28.9</v>
      </c>
    </row>
    <row r="73" spans="1:4">
      <c r="A73" s="17">
        <v>1971</v>
      </c>
      <c r="B73" s="3">
        <v>44.7</v>
      </c>
      <c r="C73" s="3">
        <v>14.9</v>
      </c>
      <c r="D73" s="3">
        <f t="shared" si="1"/>
        <v>29.800000000000004</v>
      </c>
    </row>
    <row r="74" spans="1:4">
      <c r="A74" s="17">
        <v>1972</v>
      </c>
      <c r="B74" s="3">
        <v>44.4</v>
      </c>
      <c r="C74" s="3">
        <v>14</v>
      </c>
      <c r="D74" s="3">
        <f t="shared" si="1"/>
        <v>30.4</v>
      </c>
    </row>
    <row r="75" spans="1:4">
      <c r="A75" s="17">
        <v>1973</v>
      </c>
      <c r="B75" s="3">
        <v>44.2</v>
      </c>
      <c r="C75" s="3">
        <v>13.4</v>
      </c>
      <c r="D75" s="3">
        <f t="shared" si="1"/>
        <v>30.800000000000004</v>
      </c>
    </row>
    <row r="76" spans="1:4">
      <c r="A76" s="17">
        <v>1974</v>
      </c>
      <c r="B76" s="3">
        <v>44.1</v>
      </c>
      <c r="C76" s="3">
        <v>13.2</v>
      </c>
      <c r="D76" s="3">
        <f t="shared" si="1"/>
        <v>30.900000000000002</v>
      </c>
    </row>
    <row r="77" spans="1:4">
      <c r="A77" s="17">
        <v>1975</v>
      </c>
      <c r="B77" s="3">
        <v>44.1</v>
      </c>
      <c r="C77" s="3">
        <v>13.3</v>
      </c>
      <c r="D77" s="3">
        <f t="shared" si="1"/>
        <v>30.8</v>
      </c>
    </row>
    <row r="78" spans="1:4">
      <c r="A78" s="17">
        <v>1976</v>
      </c>
      <c r="B78" s="3">
        <v>44</v>
      </c>
      <c r="C78" s="3">
        <v>16.600000000000001</v>
      </c>
      <c r="D78" s="3">
        <f t="shared" si="1"/>
        <v>27.4</v>
      </c>
    </row>
    <row r="79" spans="1:4">
      <c r="A79" s="17">
        <v>1977</v>
      </c>
      <c r="B79" s="3">
        <v>43.9</v>
      </c>
      <c r="C79" s="3">
        <v>12.1</v>
      </c>
      <c r="D79" s="3">
        <f t="shared" si="1"/>
        <v>31.799999999999997</v>
      </c>
    </row>
    <row r="80" spans="1:4">
      <c r="A80" s="17">
        <v>1978</v>
      </c>
      <c r="B80" s="3">
        <v>43.7</v>
      </c>
      <c r="C80" s="3">
        <v>11.5</v>
      </c>
      <c r="D80" s="3">
        <f t="shared" si="1"/>
        <v>32.200000000000003</v>
      </c>
    </row>
    <row r="81" spans="1:4">
      <c r="A81" s="17">
        <v>1979</v>
      </c>
      <c r="B81" s="3">
        <v>43.6</v>
      </c>
      <c r="C81" s="3">
        <v>11.4</v>
      </c>
      <c r="D81" s="3">
        <f t="shared" si="1"/>
        <v>32.200000000000003</v>
      </c>
    </row>
    <row r="82" spans="1:4">
      <c r="A82" s="17">
        <v>1980</v>
      </c>
      <c r="B82" s="3">
        <v>43.6</v>
      </c>
      <c r="C82" s="3">
        <v>12</v>
      </c>
      <c r="D82" s="3">
        <f t="shared" si="1"/>
        <v>31.6</v>
      </c>
    </row>
    <row r="83" spans="1:4">
      <c r="A83" s="17">
        <v>1981</v>
      </c>
      <c r="B83" s="3">
        <v>43.4</v>
      </c>
      <c r="C83" s="3">
        <v>12.2</v>
      </c>
      <c r="D83" s="3">
        <f t="shared" si="1"/>
        <v>31.2</v>
      </c>
    </row>
    <row r="84" spans="1:4">
      <c r="A84" s="17">
        <v>1982</v>
      </c>
      <c r="B84" s="3">
        <v>43.2</v>
      </c>
      <c r="C84" s="3">
        <v>15.6</v>
      </c>
      <c r="D84" s="3">
        <f t="shared" si="1"/>
        <v>27.6</v>
      </c>
    </row>
    <row r="85" spans="1:4">
      <c r="A85" s="17">
        <v>1983</v>
      </c>
      <c r="B85" s="3">
        <v>42.8</v>
      </c>
      <c r="C85" s="3">
        <v>10.7</v>
      </c>
      <c r="D85" s="3">
        <f t="shared" si="1"/>
        <v>32.099999999999994</v>
      </c>
    </row>
    <row r="86" spans="1:4">
      <c r="A86" s="17">
        <v>1984</v>
      </c>
      <c r="B86" s="3">
        <v>41.9</v>
      </c>
      <c r="C86" s="3">
        <v>10.199999999999999</v>
      </c>
      <c r="D86" s="3">
        <f t="shared" si="1"/>
        <v>31.7</v>
      </c>
    </row>
    <row r="87" spans="1:4">
      <c r="A87" s="17">
        <v>1985</v>
      </c>
      <c r="B87" s="3">
        <v>41.1</v>
      </c>
      <c r="C87" s="3">
        <v>9.8000000000000007</v>
      </c>
      <c r="D87" s="3">
        <f t="shared" si="1"/>
        <v>31.3</v>
      </c>
    </row>
    <row r="88" spans="1:4">
      <c r="A88" s="17">
        <v>1986</v>
      </c>
      <c r="B88" s="3">
        <v>40.799999999999997</v>
      </c>
      <c r="C88" s="3">
        <v>9.5</v>
      </c>
      <c r="D88" s="3">
        <f t="shared" si="1"/>
        <v>31.299999999999997</v>
      </c>
    </row>
    <row r="89" spans="1:4">
      <c r="A89" s="17">
        <v>1987</v>
      </c>
      <c r="B89" s="3">
        <v>40.700000000000003</v>
      </c>
      <c r="C89" s="3">
        <v>9.1999999999999993</v>
      </c>
      <c r="D89" s="3">
        <f t="shared" si="1"/>
        <v>31.500000000000004</v>
      </c>
    </row>
    <row r="90" spans="1:4">
      <c r="A90" s="17">
        <v>1988</v>
      </c>
      <c r="B90" s="3">
        <v>40.700000000000003</v>
      </c>
      <c r="C90" s="3">
        <v>8.9</v>
      </c>
      <c r="D90" s="3">
        <f t="shared" si="1"/>
        <v>31.800000000000004</v>
      </c>
    </row>
    <row r="91" spans="1:4">
      <c r="A91" s="17">
        <v>1989</v>
      </c>
      <c r="B91" s="3">
        <v>40.299999999999997</v>
      </c>
      <c r="C91" s="3">
        <v>8.8000000000000007</v>
      </c>
      <c r="D91" s="3">
        <f t="shared" si="1"/>
        <v>31.499999999999996</v>
      </c>
    </row>
    <row r="92" spans="1:4">
      <c r="A92" s="17">
        <v>1990</v>
      </c>
      <c r="B92" s="3">
        <v>39.799999999999997</v>
      </c>
      <c r="C92" s="3">
        <v>8.8000000000000007</v>
      </c>
      <c r="D92" s="3">
        <f t="shared" si="1"/>
        <v>30.999999999999996</v>
      </c>
    </row>
    <row r="93" spans="1:4">
      <c r="A93" s="17">
        <v>1991</v>
      </c>
      <c r="B93" s="3">
        <v>39.299999999999997</v>
      </c>
      <c r="C93" s="3">
        <v>8.6</v>
      </c>
      <c r="D93" s="3">
        <f t="shared" si="1"/>
        <v>30.699999999999996</v>
      </c>
    </row>
    <row r="94" spans="1:4">
      <c r="A94" s="17">
        <v>1992</v>
      </c>
      <c r="B94" s="3">
        <v>38.9</v>
      </c>
      <c r="C94" s="3">
        <v>8.6</v>
      </c>
      <c r="D94" s="3">
        <f t="shared" si="1"/>
        <v>30.299999999999997</v>
      </c>
    </row>
    <row r="95" spans="1:4">
      <c r="A95" s="17">
        <v>1993</v>
      </c>
      <c r="B95" s="3">
        <v>38.6</v>
      </c>
      <c r="C95" s="3">
        <v>8.4</v>
      </c>
      <c r="D95" s="3">
        <f t="shared" si="1"/>
        <v>30.200000000000003</v>
      </c>
    </row>
    <row r="96" spans="1:4">
      <c r="A96" s="17">
        <v>1994</v>
      </c>
      <c r="B96" s="3">
        <v>38.200000000000003</v>
      </c>
      <c r="C96" s="3">
        <v>8.1</v>
      </c>
      <c r="D96" s="3">
        <f t="shared" si="1"/>
        <v>30.1</v>
      </c>
    </row>
    <row r="97" spans="1:4">
      <c r="A97" s="17">
        <v>1995</v>
      </c>
      <c r="B97" s="3">
        <v>37.799999999999997</v>
      </c>
      <c r="C97" s="3">
        <v>7.8</v>
      </c>
      <c r="D97" s="3">
        <f t="shared" si="1"/>
        <v>29.999999999999996</v>
      </c>
    </row>
    <row r="98" spans="1:4">
      <c r="A98" s="17">
        <v>1996</v>
      </c>
      <c r="B98" s="3">
        <v>37.1</v>
      </c>
      <c r="C98" s="3">
        <v>7.4</v>
      </c>
      <c r="D98" s="3">
        <f t="shared" si="1"/>
        <v>29.700000000000003</v>
      </c>
    </row>
    <row r="99" spans="1:4">
      <c r="A99" s="17">
        <v>1997</v>
      </c>
      <c r="B99" s="3">
        <v>36.5</v>
      </c>
      <c r="C99" s="3">
        <v>7</v>
      </c>
      <c r="D99" s="3">
        <f t="shared" si="1"/>
        <v>29.5</v>
      </c>
    </row>
    <row r="100" spans="1:4">
      <c r="A100" s="17">
        <v>1998</v>
      </c>
      <c r="B100" s="3">
        <v>35.9</v>
      </c>
      <c r="C100" s="3">
        <v>6.7</v>
      </c>
      <c r="D100" s="3">
        <f t="shared" si="1"/>
        <v>29.2</v>
      </c>
    </row>
    <row r="101" spans="1:4">
      <c r="A101" s="17">
        <v>1999</v>
      </c>
      <c r="B101" s="3">
        <v>35.200000000000003</v>
      </c>
      <c r="C101" s="3">
        <v>6.4</v>
      </c>
      <c r="D101" s="3">
        <f t="shared" si="1"/>
        <v>28.800000000000004</v>
      </c>
    </row>
    <row r="102" spans="1:4">
      <c r="A102" s="17">
        <v>2000</v>
      </c>
      <c r="B102" s="3">
        <v>34.700000000000003</v>
      </c>
      <c r="C102" s="3">
        <v>6.3</v>
      </c>
      <c r="D102" s="3">
        <f t="shared" si="1"/>
        <v>28.400000000000002</v>
      </c>
    </row>
    <row r="103" spans="1:4">
      <c r="A103" s="17">
        <v>2001</v>
      </c>
      <c r="B103" s="3">
        <v>34.200000000000003</v>
      </c>
      <c r="C103" s="3">
        <v>6.1</v>
      </c>
      <c r="D103" s="3">
        <f t="shared" si="1"/>
        <v>28.1</v>
      </c>
    </row>
    <row r="104" spans="1:4">
      <c r="A104" s="17">
        <v>2002</v>
      </c>
      <c r="B104" s="3">
        <v>33.299999999999997</v>
      </c>
      <c r="C104" s="3">
        <v>6</v>
      </c>
      <c r="D104" s="3">
        <f t="shared" si="1"/>
        <v>27.299999999999997</v>
      </c>
    </row>
    <row r="105" spans="1:4">
      <c r="A105" s="17">
        <v>2003</v>
      </c>
      <c r="B105" s="3">
        <v>32.5</v>
      </c>
      <c r="C105" s="3">
        <v>5.8</v>
      </c>
      <c r="D105" s="3">
        <f t="shared" si="1"/>
        <v>26.7</v>
      </c>
    </row>
    <row r="106" spans="1:4">
      <c r="A106" s="17">
        <v>2004</v>
      </c>
      <c r="B106" s="3">
        <v>31.7</v>
      </c>
      <c r="C106" s="3">
        <v>5.8</v>
      </c>
      <c r="D106" s="3">
        <f t="shared" si="1"/>
        <v>25.9</v>
      </c>
    </row>
    <row r="107" spans="1:4">
      <c r="A107" s="17">
        <v>2005</v>
      </c>
      <c r="B107" s="3">
        <v>30.8</v>
      </c>
      <c r="C107" s="3">
        <v>5.9</v>
      </c>
      <c r="D107" s="3">
        <f t="shared" si="1"/>
        <v>24.9</v>
      </c>
    </row>
    <row r="108" spans="1:4">
      <c r="A108" s="17">
        <v>2006</v>
      </c>
      <c r="B108" s="3">
        <v>30</v>
      </c>
      <c r="C108" s="3">
        <v>5.7</v>
      </c>
      <c r="D108" s="3">
        <f t="shared" si="1"/>
        <v>24.3</v>
      </c>
    </row>
    <row r="109" spans="1:4">
      <c r="A109" s="17">
        <v>2007</v>
      </c>
      <c r="B109" s="3">
        <v>29.4</v>
      </c>
      <c r="C109" s="3">
        <v>5.5</v>
      </c>
      <c r="D109" s="3">
        <f t="shared" si="1"/>
        <v>23.9</v>
      </c>
    </row>
    <row r="110" spans="1:4">
      <c r="A110" s="17">
        <v>2008</v>
      </c>
      <c r="B110" s="3">
        <v>28.7</v>
      </c>
      <c r="C110" s="3">
        <v>5.5</v>
      </c>
      <c r="D110" s="3">
        <f t="shared" si="1"/>
        <v>23.2</v>
      </c>
    </row>
    <row r="111" spans="1:4">
      <c r="A111" s="17">
        <v>2009</v>
      </c>
      <c r="B111" s="3">
        <v>28.2</v>
      </c>
      <c r="C111" s="3">
        <v>5.5</v>
      </c>
      <c r="D111" s="3">
        <f t="shared" si="1"/>
        <v>22.7</v>
      </c>
    </row>
    <row r="112" spans="1:4">
      <c r="A112" s="17">
        <v>2010</v>
      </c>
      <c r="B112" s="3">
        <v>27.8</v>
      </c>
      <c r="C112" s="3">
        <v>5.4</v>
      </c>
      <c r="D112" s="3">
        <f t="shared" si="1"/>
        <v>22.4</v>
      </c>
    </row>
    <row r="113" spans="1:4">
      <c r="A113" s="17">
        <v>2011</v>
      </c>
      <c r="B113" s="3">
        <v>27.5</v>
      </c>
      <c r="C113" s="3">
        <v>5.3</v>
      </c>
      <c r="D113" s="3">
        <f t="shared" si="1"/>
        <v>22.2</v>
      </c>
    </row>
    <row r="114" spans="1:4">
      <c r="A114" s="17">
        <v>2012</v>
      </c>
      <c r="B114" s="3">
        <v>27.2</v>
      </c>
      <c r="C114" s="3">
        <v>5.2</v>
      </c>
      <c r="D114" s="3">
        <f t="shared" si="1"/>
        <v>22</v>
      </c>
    </row>
    <row r="115" spans="1:4">
      <c r="A115" s="17">
        <v>2013</v>
      </c>
      <c r="B115" s="3">
        <v>26.7</v>
      </c>
      <c r="C115" s="3">
        <v>5.2</v>
      </c>
      <c r="D115" s="3">
        <f t="shared" si="1"/>
        <v>21.5</v>
      </c>
    </row>
    <row r="116" spans="1:4">
      <c r="A116" s="17">
        <v>2014</v>
      </c>
      <c r="B116" s="3">
        <v>26.5</v>
      </c>
      <c r="C116" s="3">
        <v>5.2</v>
      </c>
      <c r="D116" s="3">
        <f t="shared" si="1"/>
        <v>21.3</v>
      </c>
    </row>
    <row r="117" spans="1:4">
      <c r="A117" s="17">
        <v>2015</v>
      </c>
      <c r="B117" s="3">
        <v>26.2</v>
      </c>
      <c r="C117" s="3">
        <v>5.2</v>
      </c>
      <c r="D117" s="3">
        <f t="shared" si="1"/>
        <v>21</v>
      </c>
    </row>
    <row r="118" spans="1:4">
      <c r="A118" s="17">
        <v>2016</v>
      </c>
      <c r="B118" s="3">
        <v>26</v>
      </c>
      <c r="C118" s="3">
        <v>5.2</v>
      </c>
      <c r="D118" s="3">
        <f t="shared" si="1"/>
        <v>20.8</v>
      </c>
    </row>
    <row r="119" spans="1:4">
      <c r="A119" s="17">
        <v>2017</v>
      </c>
      <c r="B119" s="3">
        <v>25.2</v>
      </c>
      <c r="C119" s="3">
        <v>5.0999999999999996</v>
      </c>
      <c r="D119" s="3">
        <f t="shared" si="1"/>
        <v>20.100000000000001</v>
      </c>
    </row>
    <row r="120" spans="1:4">
      <c r="A120" s="17">
        <v>2018</v>
      </c>
      <c r="B120" s="3">
        <v>24.3</v>
      </c>
      <c r="C120" s="3">
        <v>5.0999999999999996</v>
      </c>
      <c r="D120" s="3">
        <f t="shared" si="1"/>
        <v>19.200000000000003</v>
      </c>
    </row>
    <row r="121" spans="1:4">
      <c r="A121" s="17">
        <v>2019</v>
      </c>
      <c r="B121" s="3">
        <v>23.1</v>
      </c>
      <c r="C121" s="3">
        <v>5.0999999999999996</v>
      </c>
      <c r="D121" s="3">
        <f t="shared" si="1"/>
        <v>18</v>
      </c>
    </row>
    <row r="122" spans="1:4">
      <c r="A122" s="17">
        <v>2020</v>
      </c>
      <c r="B122" s="3">
        <v>22</v>
      </c>
      <c r="C122" s="3">
        <v>5.8</v>
      </c>
      <c r="D122" s="3">
        <f t="shared" si="1"/>
        <v>16.2</v>
      </c>
    </row>
    <row r="123" spans="1:4">
      <c r="A123" s="17">
        <v>2021</v>
      </c>
      <c r="B123" s="3">
        <v>21.4</v>
      </c>
      <c r="C123" s="3">
        <v>6.9</v>
      </c>
      <c r="D123" s="3">
        <f t="shared" si="1"/>
        <v>14.499999999999998</v>
      </c>
    </row>
    <row r="124" spans="1:4">
      <c r="A124" s="17">
        <v>2022</v>
      </c>
      <c r="B124" s="3">
        <v>21.1</v>
      </c>
      <c r="C124" s="3">
        <v>5.3</v>
      </c>
      <c r="D124" s="3">
        <f t="shared" si="1"/>
        <v>15.8</v>
      </c>
    </row>
    <row r="125" spans="1:4">
      <c r="A125" s="17">
        <v>2023</v>
      </c>
      <c r="B125" s="3">
        <v>20.8</v>
      </c>
      <c r="C125" s="3">
        <v>4.8</v>
      </c>
      <c r="D125" s="3">
        <f t="shared" si="1"/>
        <v>16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FECB-F5AA-4101-8AC3-E0D998AB2D53}">
  <dimension ref="A1:AM146"/>
  <sheetViews>
    <sheetView workbookViewId="0">
      <selection activeCell="AM23" sqref="AM23"/>
    </sheetView>
  </sheetViews>
  <sheetFormatPr defaultRowHeight="15"/>
  <cols>
    <col min="8" max="8" width="8.85546875" style="47"/>
    <col min="10" max="10" width="4.7109375" bestFit="1" customWidth="1"/>
    <col min="11" max="11" width="12.7109375" bestFit="1" customWidth="1"/>
    <col min="12" max="12" width="10.5703125" bestFit="1" customWidth="1"/>
    <col min="13" max="13" width="4.140625" bestFit="1" customWidth="1"/>
  </cols>
  <sheetData>
    <row r="1" spans="1:39">
      <c r="A1" s="1"/>
      <c r="B1" s="55" t="s">
        <v>115</v>
      </c>
      <c r="C1" s="55"/>
      <c r="D1" s="55" t="s">
        <v>369</v>
      </c>
      <c r="E1" s="55"/>
      <c r="F1" s="55" t="s">
        <v>75</v>
      </c>
      <c r="G1" s="55"/>
    </row>
    <row r="2" spans="1:39">
      <c r="A2" s="13" t="s">
        <v>73</v>
      </c>
      <c r="B2" s="13" t="s">
        <v>368</v>
      </c>
      <c r="C2" s="13" t="s">
        <v>85</v>
      </c>
      <c r="D2" s="13" t="s">
        <v>368</v>
      </c>
      <c r="E2" s="13" t="s">
        <v>85</v>
      </c>
      <c r="F2" s="13" t="s">
        <v>368</v>
      </c>
      <c r="G2" s="13" t="s">
        <v>85</v>
      </c>
      <c r="H2" s="48" t="s">
        <v>83</v>
      </c>
      <c r="J2" s="13" t="s">
        <v>73</v>
      </c>
      <c r="K2" s="7" t="s">
        <v>89</v>
      </c>
      <c r="L2" s="7" t="s">
        <v>90</v>
      </c>
      <c r="M2" s="7" t="s">
        <v>88</v>
      </c>
      <c r="AM2" t="s">
        <v>512</v>
      </c>
    </row>
    <row r="3" spans="1:39">
      <c r="A3">
        <v>1910</v>
      </c>
      <c r="B3" s="21">
        <v>40.380000000000003</v>
      </c>
      <c r="C3" s="21">
        <v>25.73</v>
      </c>
      <c r="D3" s="21">
        <v>41.353400000000001</v>
      </c>
      <c r="E3" s="21">
        <v>24.931799999999999</v>
      </c>
      <c r="F3" s="21"/>
      <c r="G3" s="21"/>
      <c r="H3" s="47">
        <v>0</v>
      </c>
      <c r="J3" s="1">
        <f>A3</f>
        <v>1910</v>
      </c>
      <c r="K3" s="3">
        <f>D3*(1-H3)+F3*H3</f>
        <v>41.353400000000001</v>
      </c>
      <c r="L3" s="3">
        <f>E3*(1-H3)+G3*H3</f>
        <v>24.931799999999999</v>
      </c>
      <c r="M3" s="3">
        <f>K3-L3</f>
        <v>16.421600000000002</v>
      </c>
      <c r="AM3" t="s">
        <v>496</v>
      </c>
    </row>
    <row r="4" spans="1:39">
      <c r="A4">
        <v>1911</v>
      </c>
      <c r="B4" s="21">
        <v>42.48</v>
      </c>
      <c r="C4" s="21">
        <v>26.58</v>
      </c>
      <c r="D4" s="21">
        <v>41.9131</v>
      </c>
      <c r="E4" s="21">
        <v>25.2544</v>
      </c>
      <c r="F4" s="21"/>
      <c r="G4" s="21"/>
      <c r="H4" s="47">
        <v>0</v>
      </c>
      <c r="J4" s="1">
        <f t="shared" ref="J4:J67" si="0">A4</f>
        <v>1911</v>
      </c>
      <c r="K4" s="3">
        <f t="shared" ref="K4:K67" si="1">D4*(1-H4)+F4*H4</f>
        <v>41.9131</v>
      </c>
      <c r="L4" s="3">
        <f t="shared" ref="L4:L67" si="2">E4*(1-H4)+G4*H4</f>
        <v>25.2544</v>
      </c>
      <c r="M4" s="3">
        <f t="shared" ref="M4:M67" si="3">K4-L4</f>
        <v>16.6587</v>
      </c>
    </row>
    <row r="5" spans="1:39">
      <c r="A5">
        <v>1912</v>
      </c>
      <c r="B5" s="21">
        <v>42.12</v>
      </c>
      <c r="C5" s="21">
        <v>24.21</v>
      </c>
      <c r="D5" s="21">
        <v>42.148299999999999</v>
      </c>
      <c r="E5" s="21">
        <v>25.736699999999999</v>
      </c>
      <c r="F5" s="21"/>
      <c r="G5" s="21"/>
      <c r="H5" s="47">
        <v>0</v>
      </c>
      <c r="J5" s="1">
        <f t="shared" si="0"/>
        <v>1912</v>
      </c>
      <c r="K5" s="3">
        <f t="shared" si="1"/>
        <v>42.148299999999999</v>
      </c>
      <c r="L5" s="3">
        <f t="shared" si="2"/>
        <v>25.736699999999999</v>
      </c>
      <c r="M5" s="3">
        <f t="shared" si="3"/>
        <v>16.4116</v>
      </c>
      <c r="AM5" t="s">
        <v>513</v>
      </c>
    </row>
    <row r="6" spans="1:39">
      <c r="A6">
        <v>1913</v>
      </c>
      <c r="B6" s="21">
        <v>42.69</v>
      </c>
      <c r="C6" s="21">
        <v>24.66</v>
      </c>
      <c r="D6" s="21">
        <v>41.9236</v>
      </c>
      <c r="E6" s="21">
        <v>26.8034</v>
      </c>
      <c r="F6" s="21"/>
      <c r="G6" s="21"/>
      <c r="H6" s="47">
        <v>0</v>
      </c>
      <c r="J6" s="1">
        <f t="shared" si="0"/>
        <v>1913</v>
      </c>
      <c r="K6" s="3">
        <f t="shared" si="1"/>
        <v>41.9236</v>
      </c>
      <c r="L6" s="3">
        <f t="shared" si="2"/>
        <v>26.8034</v>
      </c>
      <c r="M6" s="3">
        <f t="shared" si="3"/>
        <v>15.120200000000001</v>
      </c>
      <c r="AM6" t="s">
        <v>497</v>
      </c>
    </row>
    <row r="7" spans="1:39">
      <c r="A7">
        <v>1914</v>
      </c>
      <c r="B7" s="21">
        <v>43.22</v>
      </c>
      <c r="C7" s="21">
        <v>24.19</v>
      </c>
      <c r="D7" s="21">
        <v>41.094000000000001</v>
      </c>
      <c r="E7" s="21">
        <v>28.573899999999998</v>
      </c>
      <c r="F7" s="21"/>
      <c r="G7" s="21"/>
      <c r="H7" s="47">
        <v>0</v>
      </c>
      <c r="J7" s="1">
        <f t="shared" si="0"/>
        <v>1914</v>
      </c>
      <c r="K7" s="3">
        <f t="shared" si="1"/>
        <v>41.094000000000001</v>
      </c>
      <c r="L7" s="3">
        <f t="shared" si="2"/>
        <v>28.573899999999998</v>
      </c>
      <c r="M7" s="3">
        <f t="shared" si="3"/>
        <v>12.520100000000003</v>
      </c>
      <c r="AM7" t="s">
        <v>498</v>
      </c>
    </row>
    <row r="8" spans="1:39">
      <c r="A8">
        <v>1915</v>
      </c>
      <c r="B8" s="21">
        <v>38.75</v>
      </c>
      <c r="C8" s="21">
        <v>33.97</v>
      </c>
      <c r="D8" s="21">
        <v>39.770099999999999</v>
      </c>
      <c r="E8" s="21">
        <v>30.738900000000001</v>
      </c>
      <c r="F8" s="21"/>
      <c r="G8" s="21"/>
      <c r="H8" s="47">
        <v>0</v>
      </c>
      <c r="J8" s="1">
        <f t="shared" si="0"/>
        <v>1915</v>
      </c>
      <c r="K8" s="3">
        <f t="shared" si="1"/>
        <v>39.770099999999999</v>
      </c>
      <c r="L8" s="3">
        <f t="shared" si="2"/>
        <v>30.738900000000001</v>
      </c>
      <c r="M8" s="3">
        <f t="shared" si="3"/>
        <v>9.0311999999999983</v>
      </c>
      <c r="AM8" t="s">
        <v>499</v>
      </c>
    </row>
    <row r="9" spans="1:39">
      <c r="A9">
        <v>1916</v>
      </c>
      <c r="B9" s="21">
        <v>35.57</v>
      </c>
      <c r="C9" s="21">
        <v>35.369999999999997</v>
      </c>
      <c r="D9" s="21">
        <v>38.770899999999997</v>
      </c>
      <c r="E9" s="21">
        <v>32.112400000000001</v>
      </c>
      <c r="F9" s="21"/>
      <c r="G9" s="21"/>
      <c r="H9" s="47">
        <v>0</v>
      </c>
      <c r="J9" s="1">
        <f t="shared" si="0"/>
        <v>1916</v>
      </c>
      <c r="K9" s="3">
        <f t="shared" si="1"/>
        <v>38.770899999999997</v>
      </c>
      <c r="L9" s="3">
        <f t="shared" si="2"/>
        <v>32.112400000000001</v>
      </c>
      <c r="M9" s="3">
        <f t="shared" si="3"/>
        <v>6.6584999999999965</v>
      </c>
      <c r="AM9" t="s">
        <v>500</v>
      </c>
    </row>
    <row r="10" spans="1:39">
      <c r="A10">
        <v>1917</v>
      </c>
      <c r="B10" s="21">
        <v>39.72</v>
      </c>
      <c r="C10" s="21">
        <v>34.82</v>
      </c>
      <c r="D10" s="21">
        <v>38.575800000000001</v>
      </c>
      <c r="E10" s="21">
        <v>32.154600000000002</v>
      </c>
      <c r="F10" s="21"/>
      <c r="G10" s="21"/>
      <c r="H10" s="47">
        <v>0</v>
      </c>
      <c r="J10" s="1">
        <f t="shared" si="0"/>
        <v>1917</v>
      </c>
      <c r="K10" s="3">
        <f t="shared" si="1"/>
        <v>38.575800000000001</v>
      </c>
      <c r="L10" s="3">
        <f t="shared" si="2"/>
        <v>32.154600000000002</v>
      </c>
      <c r="M10" s="3">
        <f t="shared" si="3"/>
        <v>6.4211999999999989</v>
      </c>
      <c r="AM10" t="s">
        <v>501</v>
      </c>
    </row>
    <row r="11" spans="1:39">
      <c r="A11">
        <v>1918</v>
      </c>
      <c r="B11" s="21">
        <v>43.35</v>
      </c>
      <c r="C11" s="21">
        <v>32.58</v>
      </c>
      <c r="D11" s="21">
        <v>38.596800000000002</v>
      </c>
      <c r="E11" s="21">
        <v>30.9772</v>
      </c>
      <c r="F11" s="21"/>
      <c r="G11" s="21"/>
      <c r="H11" s="47">
        <v>0</v>
      </c>
      <c r="J11" s="1">
        <f t="shared" si="0"/>
        <v>1918</v>
      </c>
      <c r="K11" s="3">
        <f t="shared" si="1"/>
        <v>38.596800000000002</v>
      </c>
      <c r="L11" s="3">
        <f t="shared" si="2"/>
        <v>30.9772</v>
      </c>
      <c r="M11" s="3">
        <f t="shared" si="3"/>
        <v>7.6196000000000019</v>
      </c>
      <c r="AM11" t="s">
        <v>502</v>
      </c>
    </row>
    <row r="12" spans="1:39">
      <c r="A12">
        <v>1919</v>
      </c>
      <c r="B12" s="21">
        <v>30.99</v>
      </c>
      <c r="C12" s="21">
        <v>26.35</v>
      </c>
      <c r="D12" s="21">
        <v>38.627499999999998</v>
      </c>
      <c r="E12" s="21">
        <v>29.225000000000001</v>
      </c>
      <c r="F12" s="21"/>
      <c r="G12" s="21"/>
      <c r="H12" s="47">
        <v>0</v>
      </c>
      <c r="J12" s="1">
        <f t="shared" si="0"/>
        <v>1919</v>
      </c>
      <c r="K12" s="3">
        <f t="shared" si="1"/>
        <v>38.627499999999998</v>
      </c>
      <c r="L12" s="3">
        <f t="shared" si="2"/>
        <v>29.225000000000001</v>
      </c>
      <c r="M12" s="3">
        <f t="shared" si="3"/>
        <v>9.4024999999999963</v>
      </c>
      <c r="AM12" t="s">
        <v>298</v>
      </c>
    </row>
    <row r="13" spans="1:39">
      <c r="A13">
        <v>1920</v>
      </c>
      <c r="B13" s="21">
        <v>42.5</v>
      </c>
      <c r="C13" s="21">
        <v>25.09</v>
      </c>
      <c r="D13" s="21">
        <v>40.045900000000003</v>
      </c>
      <c r="E13" s="21">
        <v>27.863399999999999</v>
      </c>
      <c r="F13" s="21"/>
      <c r="G13" s="21"/>
      <c r="H13" s="47">
        <v>0</v>
      </c>
      <c r="J13" s="1">
        <f t="shared" si="0"/>
        <v>1920</v>
      </c>
      <c r="K13" s="3">
        <f t="shared" si="1"/>
        <v>40.045900000000003</v>
      </c>
      <c r="L13" s="3">
        <f t="shared" si="2"/>
        <v>27.863399999999999</v>
      </c>
      <c r="M13" s="3">
        <f t="shared" si="3"/>
        <v>12.182500000000005</v>
      </c>
      <c r="AM13" s="45" t="s">
        <v>297</v>
      </c>
    </row>
    <row r="14" spans="1:39">
      <c r="A14">
        <v>1921</v>
      </c>
      <c r="B14" s="21">
        <v>42.59</v>
      </c>
      <c r="C14" s="21">
        <v>27.24</v>
      </c>
      <c r="D14" s="21">
        <v>41.6843</v>
      </c>
      <c r="E14" s="21">
        <v>27.282499999999999</v>
      </c>
      <c r="F14" s="21"/>
      <c r="G14" s="21"/>
      <c r="H14" s="47">
        <v>0</v>
      </c>
      <c r="J14" s="1">
        <f t="shared" si="0"/>
        <v>1921</v>
      </c>
      <c r="K14" s="3">
        <f t="shared" si="1"/>
        <v>41.6843</v>
      </c>
      <c r="L14" s="3">
        <f t="shared" si="2"/>
        <v>27.282499999999999</v>
      </c>
      <c r="M14" s="3">
        <f t="shared" si="3"/>
        <v>14.401800000000001</v>
      </c>
    </row>
    <row r="15" spans="1:39">
      <c r="A15">
        <v>1922</v>
      </c>
      <c r="B15" s="21">
        <v>42.81</v>
      </c>
      <c r="C15" s="21">
        <v>27.52</v>
      </c>
      <c r="D15" s="21">
        <v>43.192799999999998</v>
      </c>
      <c r="E15" s="21">
        <v>27.318200000000001</v>
      </c>
      <c r="F15" s="21"/>
      <c r="G15" s="21"/>
      <c r="H15" s="47">
        <v>0</v>
      </c>
      <c r="J15" s="1">
        <f t="shared" si="0"/>
        <v>1922</v>
      </c>
      <c r="K15" s="3">
        <f t="shared" si="1"/>
        <v>43.192799999999998</v>
      </c>
      <c r="L15" s="3">
        <f t="shared" si="2"/>
        <v>27.318200000000001</v>
      </c>
      <c r="M15" s="3">
        <f t="shared" si="3"/>
        <v>15.874599999999997</v>
      </c>
      <c r="AM15" t="s">
        <v>514</v>
      </c>
    </row>
    <row r="16" spans="1:39">
      <c r="A16">
        <v>1923</v>
      </c>
      <c r="B16" s="21">
        <v>45.38</v>
      </c>
      <c r="C16" s="21">
        <v>27.7</v>
      </c>
      <c r="D16" s="21">
        <v>44.523400000000002</v>
      </c>
      <c r="E16" s="21">
        <v>27.797599999999999</v>
      </c>
      <c r="F16" s="21"/>
      <c r="G16" s="21"/>
      <c r="H16" s="47">
        <v>0</v>
      </c>
      <c r="J16" s="1">
        <f t="shared" si="0"/>
        <v>1923</v>
      </c>
      <c r="K16" s="3">
        <f t="shared" si="1"/>
        <v>44.523400000000002</v>
      </c>
      <c r="L16" s="3">
        <f t="shared" si="2"/>
        <v>27.797599999999999</v>
      </c>
      <c r="M16" s="3">
        <f t="shared" si="3"/>
        <v>16.725800000000003</v>
      </c>
      <c r="AM16" t="s">
        <v>503</v>
      </c>
    </row>
    <row r="17" spans="1:39">
      <c r="A17">
        <v>1924</v>
      </c>
      <c r="B17" s="21">
        <v>45.58</v>
      </c>
      <c r="C17" s="21">
        <v>27.7</v>
      </c>
      <c r="D17" s="21">
        <v>45.500700000000002</v>
      </c>
      <c r="E17" s="21">
        <v>28.588100000000001</v>
      </c>
      <c r="F17" s="21"/>
      <c r="G17" s="21"/>
      <c r="H17" s="47">
        <v>0</v>
      </c>
      <c r="J17" s="1">
        <f t="shared" si="0"/>
        <v>1924</v>
      </c>
      <c r="K17" s="3">
        <f t="shared" si="1"/>
        <v>45.500700000000002</v>
      </c>
      <c r="L17" s="3">
        <f t="shared" si="2"/>
        <v>28.588100000000001</v>
      </c>
      <c r="M17" s="3">
        <f t="shared" si="3"/>
        <v>16.912600000000001</v>
      </c>
      <c r="AM17" t="s">
        <v>504</v>
      </c>
    </row>
    <row r="18" spans="1:39">
      <c r="A18">
        <v>1925</v>
      </c>
      <c r="B18" s="21">
        <v>45.59</v>
      </c>
      <c r="C18" s="21">
        <v>29.31</v>
      </c>
      <c r="D18" s="21">
        <v>46.234699999999997</v>
      </c>
      <c r="E18" s="21">
        <v>29.537700000000001</v>
      </c>
      <c r="F18" s="21"/>
      <c r="G18" s="21"/>
      <c r="H18" s="47">
        <v>0</v>
      </c>
      <c r="J18" s="1">
        <f t="shared" si="0"/>
        <v>1925</v>
      </c>
      <c r="K18" s="3">
        <f t="shared" si="1"/>
        <v>46.234699999999997</v>
      </c>
      <c r="L18" s="3">
        <f t="shared" si="2"/>
        <v>29.537700000000001</v>
      </c>
      <c r="M18" s="3">
        <f t="shared" si="3"/>
        <v>16.696999999999996</v>
      </c>
      <c r="AM18" t="s">
        <v>505</v>
      </c>
    </row>
    <row r="19" spans="1:39">
      <c r="A19">
        <v>1926</v>
      </c>
      <c r="B19" s="21">
        <v>47.37</v>
      </c>
      <c r="C19" s="21">
        <v>32.31</v>
      </c>
      <c r="D19" s="21">
        <v>46.861800000000002</v>
      </c>
      <c r="E19" s="21">
        <v>30.3169</v>
      </c>
      <c r="F19" s="21"/>
      <c r="G19" s="21"/>
      <c r="H19" s="47">
        <v>0</v>
      </c>
      <c r="J19" s="1">
        <f t="shared" si="0"/>
        <v>1926</v>
      </c>
      <c r="K19" s="3">
        <f t="shared" si="1"/>
        <v>46.861800000000002</v>
      </c>
      <c r="L19" s="3">
        <f t="shared" si="2"/>
        <v>30.3169</v>
      </c>
      <c r="M19" s="3">
        <f t="shared" si="3"/>
        <v>16.544900000000002</v>
      </c>
      <c r="AM19" t="s">
        <v>506</v>
      </c>
    </row>
    <row r="20" spans="1:39">
      <c r="A20">
        <v>1927</v>
      </c>
      <c r="B20" s="21">
        <v>47.62</v>
      </c>
      <c r="C20" s="21">
        <v>32.92</v>
      </c>
      <c r="D20" s="21">
        <v>47.303600000000003</v>
      </c>
      <c r="E20" s="21">
        <v>30.5504</v>
      </c>
      <c r="F20" s="21"/>
      <c r="G20" s="21"/>
      <c r="H20" s="47">
        <v>0</v>
      </c>
      <c r="J20" s="1">
        <f t="shared" si="0"/>
        <v>1927</v>
      </c>
      <c r="K20" s="3">
        <f t="shared" si="1"/>
        <v>47.303600000000003</v>
      </c>
      <c r="L20" s="3">
        <f t="shared" si="2"/>
        <v>30.5504</v>
      </c>
      <c r="M20" s="3">
        <f t="shared" si="3"/>
        <v>16.753200000000003</v>
      </c>
      <c r="AM20" t="s">
        <v>507</v>
      </c>
    </row>
    <row r="21" spans="1:39">
      <c r="A21">
        <v>1928</v>
      </c>
      <c r="B21" s="21">
        <v>46.65</v>
      </c>
      <c r="C21" s="21">
        <v>26.31</v>
      </c>
      <c r="D21" s="21">
        <v>47.651200000000003</v>
      </c>
      <c r="E21" s="21">
        <v>30.261800000000001</v>
      </c>
      <c r="F21" s="21"/>
      <c r="G21" s="21"/>
      <c r="H21" s="47">
        <v>0</v>
      </c>
      <c r="J21" s="1">
        <f t="shared" si="0"/>
        <v>1928</v>
      </c>
      <c r="K21" s="3">
        <f t="shared" si="1"/>
        <v>47.651200000000003</v>
      </c>
      <c r="L21" s="3">
        <f t="shared" si="2"/>
        <v>30.261800000000001</v>
      </c>
      <c r="M21" s="3">
        <f t="shared" si="3"/>
        <v>17.389400000000002</v>
      </c>
      <c r="AM21" t="s">
        <v>508</v>
      </c>
    </row>
    <row r="22" spans="1:39">
      <c r="A22">
        <v>1929</v>
      </c>
      <c r="B22" s="21">
        <v>46.74</v>
      </c>
      <c r="C22" s="21">
        <v>31.18</v>
      </c>
      <c r="D22" s="21">
        <v>48.1008</v>
      </c>
      <c r="E22" s="21">
        <v>29.948399999999999</v>
      </c>
      <c r="F22" s="21"/>
      <c r="G22" s="21"/>
      <c r="H22" s="47">
        <v>0</v>
      </c>
      <c r="J22" s="1">
        <f t="shared" si="0"/>
        <v>1929</v>
      </c>
      <c r="K22" s="3">
        <f t="shared" si="1"/>
        <v>48.1008</v>
      </c>
      <c r="L22" s="3">
        <f t="shared" si="2"/>
        <v>29.948399999999999</v>
      </c>
      <c r="M22" s="3">
        <f t="shared" si="3"/>
        <v>18.1524</v>
      </c>
      <c r="AM22" s="45" t="s">
        <v>304</v>
      </c>
    </row>
    <row r="23" spans="1:39">
      <c r="A23">
        <v>1930</v>
      </c>
      <c r="B23" s="21">
        <v>50.19</v>
      </c>
      <c r="C23" s="21">
        <v>31.8</v>
      </c>
      <c r="D23" s="21">
        <v>48.5152</v>
      </c>
      <c r="E23" s="21">
        <v>29.3172</v>
      </c>
      <c r="F23" s="21"/>
      <c r="G23" s="21"/>
      <c r="H23" s="47">
        <v>0</v>
      </c>
      <c r="J23" s="1">
        <f t="shared" si="0"/>
        <v>1930</v>
      </c>
      <c r="K23" s="3">
        <f t="shared" si="1"/>
        <v>48.5152</v>
      </c>
      <c r="L23" s="3">
        <f t="shared" si="2"/>
        <v>29.3172</v>
      </c>
      <c r="M23" s="3">
        <f t="shared" si="3"/>
        <v>19.198</v>
      </c>
      <c r="AM23" s="45" t="s">
        <v>515</v>
      </c>
    </row>
    <row r="24" spans="1:39">
      <c r="A24">
        <v>1931</v>
      </c>
      <c r="B24" s="21">
        <v>50.26</v>
      </c>
      <c r="C24" s="21">
        <v>27.95</v>
      </c>
      <c r="D24" s="21">
        <v>48.303600000000003</v>
      </c>
      <c r="E24" s="21">
        <v>28.3216</v>
      </c>
      <c r="F24" s="21"/>
      <c r="G24" s="21"/>
      <c r="H24" s="47">
        <v>0</v>
      </c>
      <c r="J24" s="1">
        <f t="shared" si="0"/>
        <v>1931</v>
      </c>
      <c r="K24" s="3">
        <f t="shared" si="1"/>
        <v>48.303600000000003</v>
      </c>
      <c r="L24" s="3">
        <f t="shared" si="2"/>
        <v>28.3216</v>
      </c>
      <c r="M24" s="3">
        <f t="shared" si="3"/>
        <v>19.982000000000003</v>
      </c>
    </row>
    <row r="25" spans="1:39">
      <c r="A25">
        <v>1932</v>
      </c>
      <c r="B25" s="21">
        <v>47.65</v>
      </c>
      <c r="C25" s="21">
        <v>26.51</v>
      </c>
      <c r="D25" s="21">
        <v>47.433100000000003</v>
      </c>
      <c r="E25" s="21">
        <v>27.411300000000001</v>
      </c>
      <c r="F25" s="21"/>
      <c r="G25" s="21"/>
      <c r="H25" s="47">
        <v>0</v>
      </c>
      <c r="J25" s="1">
        <f t="shared" si="0"/>
        <v>1932</v>
      </c>
      <c r="K25" s="3">
        <f t="shared" si="1"/>
        <v>47.433100000000003</v>
      </c>
      <c r="L25" s="3">
        <f t="shared" si="2"/>
        <v>27.411300000000001</v>
      </c>
      <c r="M25" s="3">
        <f t="shared" si="3"/>
        <v>20.021800000000002</v>
      </c>
      <c r="AM25" t="s">
        <v>509</v>
      </c>
    </row>
    <row r="26" spans="1:39">
      <c r="A26">
        <v>1933</v>
      </c>
      <c r="B26" s="21">
        <v>45.28</v>
      </c>
      <c r="C26" s="21">
        <v>25.7</v>
      </c>
      <c r="D26" s="21">
        <v>46.523499999999999</v>
      </c>
      <c r="E26" s="21">
        <v>26.962</v>
      </c>
      <c r="F26" s="21"/>
      <c r="G26" s="21"/>
      <c r="H26" s="47">
        <v>0</v>
      </c>
      <c r="J26" s="1">
        <f t="shared" si="0"/>
        <v>1933</v>
      </c>
      <c r="K26" s="3">
        <f t="shared" si="1"/>
        <v>46.523499999999999</v>
      </c>
      <c r="L26" s="3">
        <f t="shared" si="2"/>
        <v>26.962</v>
      </c>
      <c r="M26" s="3">
        <f t="shared" si="3"/>
        <v>19.561499999999999</v>
      </c>
      <c r="AM26" t="s">
        <v>510</v>
      </c>
    </row>
    <row r="27" spans="1:39">
      <c r="A27">
        <v>1934</v>
      </c>
      <c r="B27" s="21">
        <v>45.15</v>
      </c>
      <c r="C27" s="21">
        <v>27.61</v>
      </c>
      <c r="D27" s="21">
        <v>46.266399999999997</v>
      </c>
      <c r="E27" s="21">
        <v>27.1691</v>
      </c>
      <c r="F27" s="21"/>
      <c r="G27" s="21"/>
      <c r="H27" s="47">
        <v>0</v>
      </c>
      <c r="J27" s="1">
        <f t="shared" si="0"/>
        <v>1934</v>
      </c>
      <c r="K27" s="3">
        <f t="shared" si="1"/>
        <v>46.266399999999997</v>
      </c>
      <c r="L27" s="3">
        <f t="shared" si="2"/>
        <v>27.1691</v>
      </c>
      <c r="M27" s="3">
        <f t="shared" si="3"/>
        <v>19.097299999999997</v>
      </c>
      <c r="AM27" t="s">
        <v>511</v>
      </c>
    </row>
    <row r="28" spans="1:39">
      <c r="A28">
        <v>1935</v>
      </c>
      <c r="B28" s="21">
        <v>45.62</v>
      </c>
      <c r="C28" s="21">
        <v>23.44</v>
      </c>
      <c r="D28" s="21">
        <v>46.939100000000003</v>
      </c>
      <c r="E28" s="21">
        <v>27.975300000000001</v>
      </c>
      <c r="F28" s="21"/>
      <c r="G28" s="21"/>
      <c r="H28" s="47">
        <v>0</v>
      </c>
      <c r="J28" s="1">
        <f t="shared" si="0"/>
        <v>1935</v>
      </c>
      <c r="K28" s="3">
        <f t="shared" si="1"/>
        <v>46.939100000000003</v>
      </c>
      <c r="L28" s="3">
        <f t="shared" si="2"/>
        <v>27.975300000000001</v>
      </c>
      <c r="M28" s="3">
        <f t="shared" si="3"/>
        <v>18.963800000000003</v>
      </c>
    </row>
    <row r="29" spans="1:39">
      <c r="A29">
        <v>1936</v>
      </c>
      <c r="B29" s="21">
        <v>46.93</v>
      </c>
      <c r="C29" s="21">
        <v>31.12</v>
      </c>
      <c r="D29" s="21">
        <v>48.446899999999999</v>
      </c>
      <c r="E29" s="21">
        <v>29.411799999999999</v>
      </c>
      <c r="F29" s="21"/>
      <c r="G29" s="21"/>
      <c r="H29" s="47">
        <v>0</v>
      </c>
      <c r="J29" s="1">
        <f t="shared" si="0"/>
        <v>1936</v>
      </c>
      <c r="K29" s="3">
        <f t="shared" si="1"/>
        <v>48.446899999999999</v>
      </c>
      <c r="L29" s="3">
        <f t="shared" si="2"/>
        <v>29.411799999999999</v>
      </c>
      <c r="M29" s="3">
        <f t="shared" si="3"/>
        <v>19.0351</v>
      </c>
    </row>
    <row r="30" spans="1:39">
      <c r="A30">
        <v>1937</v>
      </c>
      <c r="B30" s="21">
        <v>52.21</v>
      </c>
      <c r="C30" s="21">
        <v>35.57</v>
      </c>
      <c r="D30" s="21">
        <v>50.255099999999999</v>
      </c>
      <c r="E30" s="21">
        <v>30.602599999999999</v>
      </c>
      <c r="F30" s="21"/>
      <c r="G30" s="21"/>
      <c r="H30" s="47">
        <v>0</v>
      </c>
      <c r="J30" s="1">
        <f t="shared" si="0"/>
        <v>1937</v>
      </c>
      <c r="K30" s="3">
        <f t="shared" si="1"/>
        <v>50.255099999999999</v>
      </c>
      <c r="L30" s="3">
        <f t="shared" si="2"/>
        <v>30.602599999999999</v>
      </c>
      <c r="M30" s="3">
        <f t="shared" si="3"/>
        <v>19.6525</v>
      </c>
    </row>
    <row r="31" spans="1:39">
      <c r="A31">
        <v>1938</v>
      </c>
      <c r="B31" s="21">
        <v>53.19</v>
      </c>
      <c r="C31" s="21">
        <v>31.41</v>
      </c>
      <c r="D31" s="21">
        <v>51.323700000000002</v>
      </c>
      <c r="E31" s="21">
        <v>31.013400000000001</v>
      </c>
      <c r="F31" s="21"/>
      <c r="G31" s="21"/>
      <c r="H31" s="47">
        <v>0</v>
      </c>
      <c r="J31" s="1">
        <f t="shared" si="0"/>
        <v>1938</v>
      </c>
      <c r="K31" s="3">
        <f t="shared" si="1"/>
        <v>51.323700000000002</v>
      </c>
      <c r="L31" s="3">
        <f t="shared" si="2"/>
        <v>31.013400000000001</v>
      </c>
      <c r="M31" s="3">
        <f t="shared" si="3"/>
        <v>20.310300000000002</v>
      </c>
    </row>
    <row r="32" spans="1:39">
      <c r="A32">
        <v>1939</v>
      </c>
      <c r="B32" s="21">
        <v>53.14</v>
      </c>
      <c r="C32" s="21">
        <v>29.04</v>
      </c>
      <c r="D32" s="21">
        <v>51.264099999999999</v>
      </c>
      <c r="E32" s="21">
        <v>31.103300000000001</v>
      </c>
      <c r="F32" s="21"/>
      <c r="G32" s="21"/>
      <c r="H32" s="47">
        <v>0</v>
      </c>
      <c r="J32" s="1">
        <f t="shared" si="0"/>
        <v>1939</v>
      </c>
      <c r="K32" s="3">
        <f t="shared" si="1"/>
        <v>51.264099999999999</v>
      </c>
      <c r="L32" s="3">
        <f t="shared" si="2"/>
        <v>31.103300000000001</v>
      </c>
      <c r="M32" s="3">
        <f t="shared" si="3"/>
        <v>20.160799999999998</v>
      </c>
    </row>
    <row r="33" spans="1:13">
      <c r="A33">
        <v>1940</v>
      </c>
      <c r="B33" s="21">
        <v>48.59</v>
      </c>
      <c r="C33" s="21">
        <v>29.84</v>
      </c>
      <c r="D33" s="21">
        <v>50.31</v>
      </c>
      <c r="E33" s="21">
        <v>31.410699999999999</v>
      </c>
      <c r="F33" s="21"/>
      <c r="G33" s="21"/>
      <c r="H33" s="47">
        <v>0</v>
      </c>
      <c r="J33" s="1">
        <f t="shared" si="0"/>
        <v>1940</v>
      </c>
      <c r="K33" s="3">
        <f t="shared" si="1"/>
        <v>50.31</v>
      </c>
      <c r="L33" s="3">
        <f t="shared" si="2"/>
        <v>31.410699999999999</v>
      </c>
      <c r="M33" s="3">
        <f t="shared" si="3"/>
        <v>18.899300000000004</v>
      </c>
    </row>
    <row r="34" spans="1:13">
      <c r="A34">
        <v>1941</v>
      </c>
      <c r="B34" s="21">
        <v>49.05</v>
      </c>
      <c r="C34" s="21">
        <v>31.32</v>
      </c>
      <c r="D34" s="21">
        <v>49.320099999999996</v>
      </c>
      <c r="E34" s="21">
        <v>32.061500000000002</v>
      </c>
      <c r="F34" s="21"/>
      <c r="G34" s="21"/>
      <c r="H34" s="47">
        <v>0</v>
      </c>
      <c r="J34" s="1">
        <f t="shared" si="0"/>
        <v>1941</v>
      </c>
      <c r="K34" s="3">
        <f t="shared" si="1"/>
        <v>49.320099999999996</v>
      </c>
      <c r="L34" s="3">
        <f t="shared" si="2"/>
        <v>32.061500000000002</v>
      </c>
      <c r="M34" s="3">
        <f t="shared" si="3"/>
        <v>17.258599999999994</v>
      </c>
    </row>
    <row r="35" spans="1:13">
      <c r="A35">
        <v>1942</v>
      </c>
      <c r="B35" s="21">
        <v>48.39</v>
      </c>
      <c r="C35" s="21">
        <v>31.21</v>
      </c>
      <c r="D35" s="21">
        <v>48.58</v>
      </c>
      <c r="E35" s="21">
        <v>32.8673</v>
      </c>
      <c r="F35" s="21"/>
      <c r="G35" s="21"/>
      <c r="H35" s="47">
        <v>0</v>
      </c>
      <c r="J35" s="1">
        <f t="shared" si="0"/>
        <v>1942</v>
      </c>
      <c r="K35" s="3">
        <f t="shared" si="1"/>
        <v>48.58</v>
      </c>
      <c r="L35" s="3">
        <f t="shared" si="2"/>
        <v>32.8673</v>
      </c>
      <c r="M35" s="3">
        <f t="shared" si="3"/>
        <v>15.712699999999998</v>
      </c>
    </row>
    <row r="36" spans="1:13">
      <c r="A36">
        <v>1943</v>
      </c>
      <c r="B36" s="21">
        <v>47.75</v>
      </c>
      <c r="C36" s="21">
        <v>38.07</v>
      </c>
      <c r="D36" s="21">
        <v>48.285299999999999</v>
      </c>
      <c r="E36" s="21">
        <v>33.491399999999999</v>
      </c>
      <c r="F36" s="21"/>
      <c r="G36" s="21"/>
      <c r="H36" s="47">
        <v>0</v>
      </c>
      <c r="J36" s="1">
        <f t="shared" si="0"/>
        <v>1943</v>
      </c>
      <c r="K36" s="3">
        <f t="shared" si="1"/>
        <v>48.285299999999999</v>
      </c>
      <c r="L36" s="3">
        <f t="shared" si="2"/>
        <v>33.491399999999999</v>
      </c>
      <c r="M36" s="3">
        <f t="shared" si="3"/>
        <v>14.793900000000001</v>
      </c>
    </row>
    <row r="37" spans="1:13">
      <c r="A37">
        <v>1944</v>
      </c>
      <c r="B37" s="21">
        <v>48.3</v>
      </c>
      <c r="C37" s="21">
        <v>32.92</v>
      </c>
      <c r="D37" s="21">
        <v>48.568100000000001</v>
      </c>
      <c r="E37" s="21">
        <v>33.265700000000002</v>
      </c>
      <c r="F37" s="21"/>
      <c r="G37" s="21"/>
      <c r="H37" s="47">
        <v>0</v>
      </c>
      <c r="J37" s="1">
        <f t="shared" si="0"/>
        <v>1944</v>
      </c>
      <c r="K37" s="3">
        <f t="shared" si="1"/>
        <v>48.568100000000001</v>
      </c>
      <c r="L37" s="3">
        <f t="shared" si="2"/>
        <v>33.265700000000002</v>
      </c>
      <c r="M37" s="3">
        <f t="shared" si="3"/>
        <v>15.302399999999999</v>
      </c>
    </row>
    <row r="38" spans="1:13">
      <c r="A38">
        <v>1945</v>
      </c>
      <c r="B38" s="21">
        <v>48.7</v>
      </c>
      <c r="C38" s="21">
        <v>32.53</v>
      </c>
      <c r="D38" s="21">
        <v>49.381999999999998</v>
      </c>
      <c r="E38" s="21">
        <v>32.437800000000003</v>
      </c>
      <c r="F38" s="21"/>
      <c r="G38" s="21"/>
      <c r="H38" s="47">
        <v>0</v>
      </c>
      <c r="J38" s="1">
        <f t="shared" si="0"/>
        <v>1945</v>
      </c>
      <c r="K38" s="3">
        <f t="shared" si="1"/>
        <v>49.381999999999998</v>
      </c>
      <c r="L38" s="3">
        <f t="shared" si="2"/>
        <v>32.437800000000003</v>
      </c>
      <c r="M38" s="3">
        <f t="shared" si="3"/>
        <v>16.944199999999995</v>
      </c>
    </row>
    <row r="39" spans="1:13">
      <c r="A39">
        <v>1946</v>
      </c>
      <c r="B39" s="21">
        <v>50.82</v>
      </c>
      <c r="C39" s="21">
        <v>32.590000000000003</v>
      </c>
      <c r="D39" s="21">
        <v>50.5916</v>
      </c>
      <c r="E39" s="21">
        <v>31.186299999999999</v>
      </c>
      <c r="F39" s="21"/>
      <c r="G39" s="21"/>
      <c r="H39" s="47">
        <v>0</v>
      </c>
      <c r="J39" s="1">
        <f t="shared" si="0"/>
        <v>1946</v>
      </c>
      <c r="K39" s="3">
        <f t="shared" si="1"/>
        <v>50.5916</v>
      </c>
      <c r="L39" s="3">
        <f t="shared" si="2"/>
        <v>31.186299999999999</v>
      </c>
      <c r="M39" s="3">
        <f t="shared" si="3"/>
        <v>19.4053</v>
      </c>
    </row>
    <row r="40" spans="1:13">
      <c r="A40">
        <v>1947</v>
      </c>
      <c r="B40" s="21">
        <v>52.35</v>
      </c>
      <c r="C40" s="21">
        <v>25.98</v>
      </c>
      <c r="D40" s="21">
        <v>51.833799999999997</v>
      </c>
      <c r="E40" s="21">
        <v>29.708100000000002</v>
      </c>
      <c r="F40" s="21"/>
      <c r="G40" s="21"/>
      <c r="H40" s="47">
        <v>0</v>
      </c>
      <c r="J40" s="1">
        <f t="shared" si="0"/>
        <v>1947</v>
      </c>
      <c r="K40" s="3">
        <f t="shared" si="1"/>
        <v>51.833799999999997</v>
      </c>
      <c r="L40" s="3">
        <f t="shared" si="2"/>
        <v>29.708100000000002</v>
      </c>
      <c r="M40" s="3">
        <f t="shared" si="3"/>
        <v>22.125699999999995</v>
      </c>
    </row>
    <row r="41" spans="1:13">
      <c r="A41">
        <v>1948</v>
      </c>
      <c r="B41" s="21">
        <v>53.32</v>
      </c>
      <c r="C41" s="21">
        <v>29.38</v>
      </c>
      <c r="D41" s="21">
        <v>52.8217</v>
      </c>
      <c r="E41" s="21">
        <v>28.480799999999999</v>
      </c>
      <c r="F41" s="21"/>
      <c r="G41" s="21"/>
      <c r="H41" s="47">
        <v>0</v>
      </c>
      <c r="J41" s="1">
        <f t="shared" si="0"/>
        <v>1948</v>
      </c>
      <c r="K41" s="3">
        <f t="shared" si="1"/>
        <v>52.8217</v>
      </c>
      <c r="L41" s="3">
        <f t="shared" si="2"/>
        <v>28.480799999999999</v>
      </c>
      <c r="M41" s="3">
        <f t="shared" si="3"/>
        <v>24.340900000000001</v>
      </c>
    </row>
    <row r="42" spans="1:13">
      <c r="A42">
        <v>1949</v>
      </c>
      <c r="B42" s="21">
        <v>54.02</v>
      </c>
      <c r="C42" s="21">
        <v>28.31</v>
      </c>
      <c r="D42" s="21">
        <v>53.4405</v>
      </c>
      <c r="E42" s="21">
        <v>27.2363</v>
      </c>
      <c r="F42" s="21"/>
      <c r="G42" s="21"/>
      <c r="H42" s="47">
        <v>0</v>
      </c>
      <c r="J42" s="1">
        <f t="shared" si="0"/>
        <v>1949</v>
      </c>
      <c r="K42" s="3">
        <f t="shared" si="1"/>
        <v>53.4405</v>
      </c>
      <c r="L42" s="3">
        <f t="shared" si="2"/>
        <v>27.2363</v>
      </c>
      <c r="M42" s="3">
        <f t="shared" si="3"/>
        <v>26.2042</v>
      </c>
    </row>
    <row r="43" spans="1:13">
      <c r="A43">
        <v>1950</v>
      </c>
      <c r="B43" s="21">
        <v>53</v>
      </c>
      <c r="C43" s="21">
        <v>25.58</v>
      </c>
      <c r="D43" s="21">
        <v>53.741700000000002</v>
      </c>
      <c r="E43" s="21">
        <v>25.886700000000001</v>
      </c>
      <c r="F43" s="3">
        <v>52.5</v>
      </c>
      <c r="G43" s="3">
        <v>25.7</v>
      </c>
      <c r="H43" s="44">
        <v>9.0909000000000004E-2</v>
      </c>
      <c r="J43" s="1">
        <f t="shared" si="0"/>
        <v>1950</v>
      </c>
      <c r="K43" s="3">
        <f t="shared" si="1"/>
        <v>53.628818294700004</v>
      </c>
      <c r="L43" s="3">
        <f t="shared" si="2"/>
        <v>25.869727289700002</v>
      </c>
      <c r="M43" s="3">
        <f t="shared" si="3"/>
        <v>27.759091005000002</v>
      </c>
    </row>
    <row r="44" spans="1:13">
      <c r="A44">
        <v>1951</v>
      </c>
      <c r="B44" s="21">
        <v>54.46</v>
      </c>
      <c r="C44" s="21">
        <v>25.65</v>
      </c>
      <c r="D44" s="21">
        <v>53.969700000000003</v>
      </c>
      <c r="E44" s="21">
        <v>24.558499999999999</v>
      </c>
      <c r="F44" s="3">
        <v>52.4</v>
      </c>
      <c r="G44" s="3">
        <v>25.1</v>
      </c>
      <c r="H44" s="44">
        <v>0.18181800000000001</v>
      </c>
      <c r="J44" s="1">
        <f t="shared" si="0"/>
        <v>1951</v>
      </c>
      <c r="K44" s="3">
        <f t="shared" si="1"/>
        <v>53.684300285399999</v>
      </c>
      <c r="L44" s="3">
        <f t="shared" si="2"/>
        <v>24.656954446999997</v>
      </c>
      <c r="M44" s="3">
        <f t="shared" si="3"/>
        <v>29.027345838400002</v>
      </c>
    </row>
    <row r="45" spans="1:13">
      <c r="A45">
        <v>1952</v>
      </c>
      <c r="B45" s="21">
        <v>52.69</v>
      </c>
      <c r="C45" s="21">
        <v>21.4</v>
      </c>
      <c r="D45" s="21">
        <v>54.1218</v>
      </c>
      <c r="E45" s="21">
        <v>23.3169</v>
      </c>
      <c r="F45" s="3">
        <v>52.3</v>
      </c>
      <c r="G45" s="3">
        <v>24.6</v>
      </c>
      <c r="H45" s="44">
        <v>0.272727</v>
      </c>
      <c r="J45" s="1">
        <f t="shared" si="0"/>
        <v>1952</v>
      </c>
      <c r="K45" s="3">
        <f t="shared" si="1"/>
        <v>53.624945951400001</v>
      </c>
      <c r="L45" s="3">
        <f t="shared" si="2"/>
        <v>23.666836013700003</v>
      </c>
      <c r="M45" s="3">
        <f t="shared" si="3"/>
        <v>29.958109937699998</v>
      </c>
    </row>
    <row r="46" spans="1:13">
      <c r="A46">
        <v>1953</v>
      </c>
      <c r="B46" s="21">
        <v>55.22</v>
      </c>
      <c r="C46" s="21">
        <v>22.58</v>
      </c>
      <c r="D46" s="21">
        <v>54.358600000000003</v>
      </c>
      <c r="E46" s="21">
        <v>22.445699999999999</v>
      </c>
      <c r="F46" s="3">
        <v>52.1</v>
      </c>
      <c r="G46" s="3">
        <v>24</v>
      </c>
      <c r="H46" s="44">
        <v>0.36363600000000001</v>
      </c>
      <c r="J46" s="1">
        <f t="shared" si="0"/>
        <v>1953</v>
      </c>
      <c r="K46" s="3">
        <f t="shared" si="1"/>
        <v>53.5372917304</v>
      </c>
      <c r="L46" s="3">
        <f t="shared" si="2"/>
        <v>23.010899434799995</v>
      </c>
      <c r="M46" s="3">
        <f t="shared" si="3"/>
        <v>30.526392295600004</v>
      </c>
    </row>
    <row r="47" spans="1:13">
      <c r="A47">
        <v>1954</v>
      </c>
      <c r="B47" s="21">
        <v>54.92</v>
      </c>
      <c r="C47" s="21">
        <v>21.61</v>
      </c>
      <c r="D47" s="21">
        <v>54.363700000000001</v>
      </c>
      <c r="E47" s="21">
        <v>21.844799999999999</v>
      </c>
      <c r="F47" s="3">
        <v>51.9</v>
      </c>
      <c r="G47" s="3">
        <v>23.4</v>
      </c>
      <c r="H47" s="44">
        <v>0.45454499999999998</v>
      </c>
      <c r="J47" s="1">
        <f t="shared" si="0"/>
        <v>1954</v>
      </c>
      <c r="K47" s="3">
        <f t="shared" si="1"/>
        <v>53.243837483500002</v>
      </c>
      <c r="L47" s="3">
        <f t="shared" si="2"/>
        <v>22.551708383999998</v>
      </c>
      <c r="M47" s="3">
        <f t="shared" si="3"/>
        <v>30.692129099500004</v>
      </c>
    </row>
    <row r="48" spans="1:13">
      <c r="A48">
        <v>1955</v>
      </c>
      <c r="B48" s="21">
        <v>54.58</v>
      </c>
      <c r="C48" s="21">
        <v>21.97</v>
      </c>
      <c r="D48" s="21">
        <v>54.107599999999998</v>
      </c>
      <c r="E48" s="21">
        <v>21.441400000000002</v>
      </c>
      <c r="F48" s="3">
        <v>51.6</v>
      </c>
      <c r="G48" s="3">
        <v>22.7</v>
      </c>
      <c r="H48" s="44">
        <v>0.54545500000000002</v>
      </c>
      <c r="J48" s="1">
        <f t="shared" si="0"/>
        <v>1955</v>
      </c>
      <c r="K48" s="3">
        <f t="shared" si="1"/>
        <v>52.739817041999999</v>
      </c>
      <c r="L48" s="3">
        <f t="shared" si="2"/>
        <v>22.127909663000001</v>
      </c>
      <c r="M48" s="3">
        <f t="shared" si="3"/>
        <v>30.611907378999998</v>
      </c>
    </row>
    <row r="49" spans="1:13">
      <c r="A49">
        <v>1956</v>
      </c>
      <c r="B49" s="21">
        <v>51.61</v>
      </c>
      <c r="C49" s="21">
        <v>20.43</v>
      </c>
      <c r="D49" s="21">
        <v>53.746200000000002</v>
      </c>
      <c r="E49" s="21">
        <v>21.115600000000001</v>
      </c>
      <c r="F49" s="3">
        <v>51.2</v>
      </c>
      <c r="G49" s="3">
        <v>22</v>
      </c>
      <c r="H49" s="44">
        <v>0.63636400000000004</v>
      </c>
      <c r="J49" s="1">
        <f t="shared" si="0"/>
        <v>1956</v>
      </c>
      <c r="K49" s="3">
        <f t="shared" si="1"/>
        <v>52.125889983200004</v>
      </c>
      <c r="L49" s="3">
        <f t="shared" si="2"/>
        <v>21.678400321600002</v>
      </c>
      <c r="M49" s="3">
        <f t="shared" si="3"/>
        <v>30.447489661600002</v>
      </c>
    </row>
    <row r="50" spans="1:13">
      <c r="A50">
        <v>1957</v>
      </c>
      <c r="B50" s="21">
        <v>54.62</v>
      </c>
      <c r="C50" s="21">
        <v>20.98</v>
      </c>
      <c r="D50" s="21">
        <v>53.593000000000004</v>
      </c>
      <c r="E50" s="21">
        <v>20.853200000000001</v>
      </c>
      <c r="F50" s="3">
        <v>50.8</v>
      </c>
      <c r="G50" s="3">
        <v>21.3</v>
      </c>
      <c r="H50" s="44">
        <v>0.72727299999999995</v>
      </c>
      <c r="J50" s="1">
        <f t="shared" si="0"/>
        <v>1957</v>
      </c>
      <c r="K50" s="3">
        <f t="shared" si="1"/>
        <v>51.561726511000003</v>
      </c>
      <c r="L50" s="3">
        <f t="shared" si="2"/>
        <v>21.178145576400002</v>
      </c>
      <c r="M50" s="3">
        <f t="shared" si="3"/>
        <v>30.383580934600001</v>
      </c>
    </row>
    <row r="51" spans="1:13">
      <c r="A51">
        <v>1958</v>
      </c>
      <c r="B51" s="21">
        <v>54.37</v>
      </c>
      <c r="C51" s="21">
        <v>22.31</v>
      </c>
      <c r="D51" s="21">
        <v>53.249400000000001</v>
      </c>
      <c r="E51" s="21">
        <v>20.502800000000001</v>
      </c>
      <c r="F51" s="3">
        <v>50.4</v>
      </c>
      <c r="G51" s="3">
        <v>20.6</v>
      </c>
      <c r="H51" s="44">
        <v>0.81818199999999996</v>
      </c>
      <c r="J51" s="1">
        <f t="shared" si="0"/>
        <v>1958</v>
      </c>
      <c r="K51" s="3">
        <f t="shared" si="1"/>
        <v>50.918072209199998</v>
      </c>
      <c r="L51" s="3">
        <f t="shared" si="2"/>
        <v>20.582327290400002</v>
      </c>
      <c r="M51" s="3">
        <f t="shared" si="3"/>
        <v>30.335744918799996</v>
      </c>
    </row>
    <row r="52" spans="1:13">
      <c r="A52">
        <v>1959</v>
      </c>
      <c r="B52" s="21">
        <v>52.86</v>
      </c>
      <c r="C52" s="21">
        <v>18.98</v>
      </c>
      <c r="D52" s="21">
        <v>52.659100000000002</v>
      </c>
      <c r="E52" s="21">
        <v>19.938600000000001</v>
      </c>
      <c r="F52" s="3">
        <v>49.9</v>
      </c>
      <c r="G52" s="3">
        <v>19.8</v>
      </c>
      <c r="H52" s="44">
        <v>0.90909099999999998</v>
      </c>
      <c r="J52" s="1">
        <f t="shared" si="0"/>
        <v>1959</v>
      </c>
      <c r="K52" s="3">
        <f t="shared" si="1"/>
        <v>50.1508270219</v>
      </c>
      <c r="L52" s="3">
        <f t="shared" si="2"/>
        <v>19.812599987399999</v>
      </c>
      <c r="M52" s="3">
        <f t="shared" si="3"/>
        <v>30.338227034500001</v>
      </c>
    </row>
    <row r="53" spans="1:13">
      <c r="A53">
        <v>1960</v>
      </c>
      <c r="B53" s="21">
        <v>50.61</v>
      </c>
      <c r="C53" s="21">
        <v>19.12</v>
      </c>
      <c r="D53" s="21">
        <v>52.139499999999998</v>
      </c>
      <c r="E53" s="21">
        <v>19.396000000000001</v>
      </c>
      <c r="F53" s="3">
        <v>49.4</v>
      </c>
      <c r="G53" s="3">
        <v>19.100000000000001</v>
      </c>
      <c r="H53" s="44">
        <v>1</v>
      </c>
      <c r="J53" s="1">
        <f t="shared" si="0"/>
        <v>1960</v>
      </c>
      <c r="K53" s="3">
        <f t="shared" si="1"/>
        <v>49.4</v>
      </c>
      <c r="L53" s="3">
        <f t="shared" si="2"/>
        <v>19.100000000000001</v>
      </c>
      <c r="M53" s="3">
        <f t="shared" si="3"/>
        <v>30.299999999999997</v>
      </c>
    </row>
    <row r="54" spans="1:13">
      <c r="A54">
        <v>1961</v>
      </c>
      <c r="B54" s="21">
        <v>51.21</v>
      </c>
      <c r="C54" s="21">
        <v>18.559999999999999</v>
      </c>
      <c r="D54" s="21">
        <v>52.074599999999997</v>
      </c>
      <c r="E54" s="21">
        <v>18.918800000000001</v>
      </c>
      <c r="F54" s="3">
        <v>49</v>
      </c>
      <c r="G54" s="3">
        <v>18.5</v>
      </c>
      <c r="H54" s="44">
        <v>1</v>
      </c>
      <c r="J54" s="1">
        <f t="shared" si="0"/>
        <v>1961</v>
      </c>
      <c r="K54" s="3">
        <f t="shared" si="1"/>
        <v>49</v>
      </c>
      <c r="L54" s="3">
        <f t="shared" si="2"/>
        <v>18.5</v>
      </c>
      <c r="M54" s="3">
        <f t="shared" si="3"/>
        <v>30.5</v>
      </c>
    </row>
    <row r="55" spans="1:13">
      <c r="A55">
        <v>1962</v>
      </c>
      <c r="B55" s="21">
        <v>53.17</v>
      </c>
      <c r="C55" s="21">
        <v>18.559999999999999</v>
      </c>
      <c r="D55" s="21">
        <v>52.338900000000002</v>
      </c>
      <c r="E55" s="21">
        <v>18.4955</v>
      </c>
      <c r="F55" s="3">
        <v>48.6</v>
      </c>
      <c r="G55" s="3">
        <v>17.7</v>
      </c>
      <c r="H55" s="44">
        <v>1</v>
      </c>
      <c r="J55" s="1">
        <f t="shared" si="0"/>
        <v>1962</v>
      </c>
      <c r="K55" s="3">
        <f t="shared" si="1"/>
        <v>48.6</v>
      </c>
      <c r="L55" s="3">
        <f t="shared" si="2"/>
        <v>17.7</v>
      </c>
      <c r="M55" s="3">
        <f t="shared" si="3"/>
        <v>30.900000000000002</v>
      </c>
    </row>
    <row r="56" spans="1:13">
      <c r="A56">
        <v>1963</v>
      </c>
      <c r="B56" s="21">
        <v>52.19</v>
      </c>
      <c r="C56" s="21">
        <v>18.75</v>
      </c>
      <c r="D56" s="21">
        <v>52.518700000000003</v>
      </c>
      <c r="E56" s="21">
        <v>18.0428</v>
      </c>
      <c r="F56" s="3">
        <v>48.2</v>
      </c>
      <c r="G56" s="3">
        <v>17.100000000000001</v>
      </c>
      <c r="H56" s="44">
        <v>1</v>
      </c>
      <c r="J56" s="1">
        <f t="shared" si="0"/>
        <v>1963</v>
      </c>
      <c r="K56" s="3">
        <f t="shared" si="1"/>
        <v>48.2</v>
      </c>
      <c r="L56" s="3">
        <f t="shared" si="2"/>
        <v>17.100000000000001</v>
      </c>
      <c r="M56" s="3">
        <f t="shared" si="3"/>
        <v>31.1</v>
      </c>
    </row>
    <row r="57" spans="1:13">
      <c r="A57">
        <v>1964</v>
      </c>
      <c r="B57" s="21">
        <v>54.16</v>
      </c>
      <c r="C57" s="21">
        <v>17.649999999999999</v>
      </c>
      <c r="D57" s="21">
        <v>52.4771</v>
      </c>
      <c r="E57" s="21">
        <v>17.4907</v>
      </c>
      <c r="F57" s="3">
        <v>47.9</v>
      </c>
      <c r="G57" s="3">
        <v>16.399999999999999</v>
      </c>
      <c r="H57" s="44">
        <v>1</v>
      </c>
      <c r="J57" s="1">
        <f t="shared" si="0"/>
        <v>1964</v>
      </c>
      <c r="K57" s="3">
        <f t="shared" si="1"/>
        <v>47.9</v>
      </c>
      <c r="L57" s="3">
        <f t="shared" si="2"/>
        <v>16.399999999999999</v>
      </c>
      <c r="M57" s="3">
        <f t="shared" si="3"/>
        <v>31.5</v>
      </c>
    </row>
    <row r="58" spans="1:13">
      <c r="A58">
        <v>1965</v>
      </c>
      <c r="B58" s="21">
        <v>51.86</v>
      </c>
      <c r="C58" s="21">
        <v>16.309999999999999</v>
      </c>
      <c r="D58" s="21">
        <v>51.967799999999997</v>
      </c>
      <c r="E58" s="21">
        <v>16.91</v>
      </c>
      <c r="F58" s="3">
        <v>47.7</v>
      </c>
      <c r="G58" s="3">
        <v>15.9</v>
      </c>
      <c r="H58" s="44">
        <v>1</v>
      </c>
      <c r="J58" s="1">
        <f t="shared" si="0"/>
        <v>1965</v>
      </c>
      <c r="K58" s="3">
        <f t="shared" si="1"/>
        <v>47.7</v>
      </c>
      <c r="L58" s="3">
        <f t="shared" si="2"/>
        <v>15.9</v>
      </c>
      <c r="M58" s="3">
        <f t="shared" si="3"/>
        <v>31.800000000000004</v>
      </c>
    </row>
    <row r="59" spans="1:13">
      <c r="A59">
        <v>1966</v>
      </c>
      <c r="B59" s="21">
        <v>50.56</v>
      </c>
      <c r="C59" s="21">
        <v>16.48</v>
      </c>
      <c r="D59" s="21">
        <v>51.305399999999999</v>
      </c>
      <c r="E59" s="21">
        <v>16.404</v>
      </c>
      <c r="F59" s="3">
        <v>47.3</v>
      </c>
      <c r="G59" s="3">
        <v>15.3</v>
      </c>
      <c r="H59" s="44">
        <v>1</v>
      </c>
      <c r="J59" s="1">
        <f t="shared" si="0"/>
        <v>1966</v>
      </c>
      <c r="K59" s="3">
        <f t="shared" si="1"/>
        <v>47.3</v>
      </c>
      <c r="L59" s="3">
        <f t="shared" si="2"/>
        <v>15.3</v>
      </c>
      <c r="M59" s="3">
        <f t="shared" si="3"/>
        <v>31.999999999999996</v>
      </c>
    </row>
    <row r="60" spans="1:13">
      <c r="A60">
        <v>1967</v>
      </c>
      <c r="B60" s="21">
        <v>50.31</v>
      </c>
      <c r="C60" s="21">
        <v>15.37</v>
      </c>
      <c r="D60" s="21">
        <v>50.768500000000003</v>
      </c>
      <c r="E60" s="21">
        <v>15.955500000000001</v>
      </c>
      <c r="F60" s="3">
        <v>46.9</v>
      </c>
      <c r="G60" s="3">
        <v>14.7</v>
      </c>
      <c r="H60" s="44">
        <v>1</v>
      </c>
      <c r="J60" s="1">
        <f t="shared" si="0"/>
        <v>1967</v>
      </c>
      <c r="K60" s="3">
        <f t="shared" si="1"/>
        <v>46.9</v>
      </c>
      <c r="L60" s="3">
        <f t="shared" si="2"/>
        <v>14.7</v>
      </c>
      <c r="M60" s="3">
        <f t="shared" si="3"/>
        <v>32.200000000000003</v>
      </c>
    </row>
    <row r="61" spans="1:13">
      <c r="A61">
        <v>1968</v>
      </c>
      <c r="B61" s="21">
        <v>51.11</v>
      </c>
      <c r="C61" s="21">
        <v>15.63</v>
      </c>
      <c r="D61" s="21">
        <v>50.387599999999999</v>
      </c>
      <c r="E61" s="21">
        <v>15.562799999999999</v>
      </c>
      <c r="F61" s="3">
        <v>46.6</v>
      </c>
      <c r="G61" s="3">
        <v>14.2</v>
      </c>
      <c r="H61" s="44">
        <v>1</v>
      </c>
      <c r="J61" s="1">
        <f t="shared" si="0"/>
        <v>1968</v>
      </c>
      <c r="K61" s="3">
        <f t="shared" si="1"/>
        <v>46.6</v>
      </c>
      <c r="L61" s="3">
        <f t="shared" si="2"/>
        <v>14.2</v>
      </c>
      <c r="M61" s="3">
        <f t="shared" si="3"/>
        <v>32.400000000000006</v>
      </c>
    </row>
    <row r="62" spans="1:13">
      <c r="A62">
        <v>1969</v>
      </c>
      <c r="B62" s="21">
        <v>50.08</v>
      </c>
      <c r="C62" s="21">
        <v>16.55</v>
      </c>
      <c r="D62" s="21">
        <v>50.0398</v>
      </c>
      <c r="E62" s="21">
        <v>15.106999999999999</v>
      </c>
      <c r="F62" s="3">
        <v>46.4</v>
      </c>
      <c r="G62" s="3">
        <v>13.7</v>
      </c>
      <c r="H62" s="44">
        <v>1</v>
      </c>
      <c r="J62" s="1">
        <f t="shared" si="0"/>
        <v>1969</v>
      </c>
      <c r="K62" s="3">
        <f t="shared" si="1"/>
        <v>46.4</v>
      </c>
      <c r="L62" s="3">
        <f t="shared" si="2"/>
        <v>13.7</v>
      </c>
      <c r="M62" s="3">
        <f t="shared" si="3"/>
        <v>32.700000000000003</v>
      </c>
    </row>
    <row r="63" spans="1:13">
      <c r="A63">
        <v>1970</v>
      </c>
      <c r="B63" s="21">
        <v>47.75</v>
      </c>
      <c r="C63" s="21">
        <v>13.76</v>
      </c>
      <c r="D63" s="21">
        <v>49.843600000000002</v>
      </c>
      <c r="E63" s="21">
        <v>14.4826</v>
      </c>
      <c r="F63" s="3">
        <v>46.3</v>
      </c>
      <c r="G63" s="3">
        <v>13.2</v>
      </c>
      <c r="H63" s="44">
        <v>1</v>
      </c>
      <c r="J63" s="1">
        <f t="shared" si="0"/>
        <v>1970</v>
      </c>
      <c r="K63" s="3">
        <f t="shared" si="1"/>
        <v>46.3</v>
      </c>
      <c r="L63" s="3">
        <f t="shared" si="2"/>
        <v>13.2</v>
      </c>
      <c r="M63" s="3">
        <f t="shared" si="3"/>
        <v>33.099999999999994</v>
      </c>
    </row>
    <row r="64" spans="1:13">
      <c r="A64">
        <v>1971</v>
      </c>
      <c r="B64" s="21">
        <v>50.8</v>
      </c>
      <c r="C64" s="21">
        <v>13.43</v>
      </c>
      <c r="D64" s="21">
        <v>49.930399999999999</v>
      </c>
      <c r="E64" s="21">
        <v>13.8728</v>
      </c>
      <c r="F64" s="3">
        <v>46.2</v>
      </c>
      <c r="G64" s="3">
        <v>12.8</v>
      </c>
      <c r="H64" s="44">
        <v>1</v>
      </c>
      <c r="J64" s="1">
        <f t="shared" si="0"/>
        <v>1971</v>
      </c>
      <c r="K64" s="3">
        <f t="shared" si="1"/>
        <v>46.2</v>
      </c>
      <c r="L64" s="3">
        <f t="shared" si="2"/>
        <v>12.8</v>
      </c>
      <c r="M64" s="3">
        <f t="shared" si="3"/>
        <v>33.400000000000006</v>
      </c>
    </row>
    <row r="65" spans="1:13">
      <c r="A65">
        <v>1972</v>
      </c>
      <c r="B65" s="21">
        <v>51.15</v>
      </c>
      <c r="C65" s="21">
        <v>13.72</v>
      </c>
      <c r="D65" s="21">
        <v>49.733899999999998</v>
      </c>
      <c r="E65" s="21">
        <v>13.3163</v>
      </c>
      <c r="F65" s="3">
        <v>46.1</v>
      </c>
      <c r="G65" s="3">
        <v>12.4</v>
      </c>
      <c r="H65" s="44">
        <v>1</v>
      </c>
      <c r="J65" s="1">
        <f t="shared" si="0"/>
        <v>1972</v>
      </c>
      <c r="K65" s="3">
        <f t="shared" si="1"/>
        <v>46.1</v>
      </c>
      <c r="L65" s="3">
        <f t="shared" si="2"/>
        <v>12.4</v>
      </c>
      <c r="M65" s="3">
        <f t="shared" si="3"/>
        <v>33.700000000000003</v>
      </c>
    </row>
    <row r="66" spans="1:13">
      <c r="A66">
        <v>1973</v>
      </c>
      <c r="B66" s="21">
        <v>49.05</v>
      </c>
      <c r="C66" s="21">
        <v>12.89</v>
      </c>
      <c r="D66" s="21">
        <v>48.977899999999998</v>
      </c>
      <c r="E66" s="21">
        <v>12.7631</v>
      </c>
      <c r="F66" s="3">
        <v>45.9</v>
      </c>
      <c r="G66" s="3">
        <v>12.9</v>
      </c>
      <c r="H66" s="44">
        <v>1</v>
      </c>
      <c r="J66" s="1">
        <f t="shared" si="0"/>
        <v>1973</v>
      </c>
      <c r="K66" s="3">
        <f t="shared" si="1"/>
        <v>45.9</v>
      </c>
      <c r="L66" s="3">
        <f t="shared" si="2"/>
        <v>12.9</v>
      </c>
      <c r="M66" s="3">
        <f t="shared" si="3"/>
        <v>33</v>
      </c>
    </row>
    <row r="67" spans="1:13">
      <c r="A67">
        <v>1974</v>
      </c>
      <c r="B67" s="21">
        <v>49.41</v>
      </c>
      <c r="C67" s="21">
        <v>11.5</v>
      </c>
      <c r="D67" s="21">
        <v>47.857900000000001</v>
      </c>
      <c r="E67" s="21">
        <v>12.244</v>
      </c>
      <c r="F67" s="3">
        <v>45.8</v>
      </c>
      <c r="G67" s="3">
        <v>14.2</v>
      </c>
      <c r="H67" s="44">
        <v>1</v>
      </c>
      <c r="J67" s="1">
        <f t="shared" si="0"/>
        <v>1974</v>
      </c>
      <c r="K67" s="3">
        <f t="shared" si="1"/>
        <v>45.8</v>
      </c>
      <c r="L67" s="3">
        <f t="shared" si="2"/>
        <v>14.2</v>
      </c>
      <c r="M67" s="3">
        <f t="shared" si="3"/>
        <v>31.599999999999998</v>
      </c>
    </row>
    <row r="68" spans="1:13">
      <c r="A68">
        <v>1975</v>
      </c>
      <c r="B68" s="21">
        <v>43.91</v>
      </c>
      <c r="C68" s="21">
        <v>12.3</v>
      </c>
      <c r="D68" s="21">
        <v>46.593699999999998</v>
      </c>
      <c r="E68" s="21">
        <v>11.815200000000001</v>
      </c>
      <c r="F68" s="3">
        <v>46</v>
      </c>
      <c r="G68" s="3">
        <v>11.1</v>
      </c>
      <c r="H68" s="44">
        <v>1</v>
      </c>
      <c r="J68" s="1">
        <f t="shared" ref="J68:J116" si="4">A68</f>
        <v>1975</v>
      </c>
      <c r="K68" s="3">
        <f t="shared" ref="K68:K116" si="5">D68*(1-H68)+F68*H68</f>
        <v>46</v>
      </c>
      <c r="L68" s="3">
        <f t="shared" ref="L68:L116" si="6">E68*(1-H68)+G68*H68</f>
        <v>11.1</v>
      </c>
      <c r="M68" s="3">
        <f t="shared" ref="M68:M116" si="7">K68-L68</f>
        <v>34.9</v>
      </c>
    </row>
    <row r="69" spans="1:13">
      <c r="A69">
        <v>1976</v>
      </c>
      <c r="B69" s="21">
        <v>45.45</v>
      </c>
      <c r="C69" s="21">
        <v>11.25</v>
      </c>
      <c r="D69" s="21">
        <v>45.922199999999997</v>
      </c>
      <c r="E69" s="21">
        <v>11.3841</v>
      </c>
      <c r="F69" s="3">
        <v>46</v>
      </c>
      <c r="G69" s="3">
        <v>10.9</v>
      </c>
      <c r="H69" s="44">
        <v>1</v>
      </c>
      <c r="J69" s="1">
        <f t="shared" si="4"/>
        <v>1976</v>
      </c>
      <c r="K69" s="3">
        <f t="shared" si="5"/>
        <v>46</v>
      </c>
      <c r="L69" s="3">
        <f t="shared" si="6"/>
        <v>10.9</v>
      </c>
      <c r="M69" s="3">
        <f t="shared" si="7"/>
        <v>35.1</v>
      </c>
    </row>
    <row r="70" spans="1:13">
      <c r="A70">
        <v>1977</v>
      </c>
      <c r="B70" s="21">
        <v>46.3</v>
      </c>
      <c r="C70" s="21">
        <v>11.12</v>
      </c>
      <c r="D70" s="21">
        <v>45.686</v>
      </c>
      <c r="E70" s="21">
        <v>10.9549</v>
      </c>
      <c r="F70" s="3">
        <v>45.7</v>
      </c>
      <c r="G70" s="3">
        <v>10.6</v>
      </c>
      <c r="H70" s="44">
        <v>1</v>
      </c>
      <c r="J70" s="1">
        <f t="shared" si="4"/>
        <v>1977</v>
      </c>
      <c r="K70" s="3">
        <f t="shared" si="5"/>
        <v>45.7</v>
      </c>
      <c r="L70" s="3">
        <f t="shared" si="6"/>
        <v>10.6</v>
      </c>
      <c r="M70" s="3">
        <f t="shared" si="7"/>
        <v>35.1</v>
      </c>
    </row>
    <row r="71" spans="1:13">
      <c r="A71">
        <v>1978</v>
      </c>
      <c r="B71" s="21">
        <v>44.76</v>
      </c>
      <c r="C71" s="21">
        <v>10.49</v>
      </c>
      <c r="D71" s="21">
        <v>45.5702</v>
      </c>
      <c r="E71" s="21">
        <v>10.5053</v>
      </c>
      <c r="F71" s="3">
        <v>45.3</v>
      </c>
      <c r="G71" s="3">
        <v>10.3</v>
      </c>
      <c r="H71" s="44">
        <v>1</v>
      </c>
      <c r="J71" s="1">
        <f t="shared" si="4"/>
        <v>1978</v>
      </c>
      <c r="K71" s="3">
        <f t="shared" si="5"/>
        <v>45.3</v>
      </c>
      <c r="L71" s="3">
        <f t="shared" si="6"/>
        <v>10.3</v>
      </c>
      <c r="M71" s="3">
        <f t="shared" si="7"/>
        <v>35</v>
      </c>
    </row>
    <row r="72" spans="1:13">
      <c r="A72">
        <v>1979</v>
      </c>
      <c r="B72" s="21">
        <v>46.79</v>
      </c>
      <c r="C72" s="21">
        <v>10.38</v>
      </c>
      <c r="D72" s="21">
        <v>45.464599999999997</v>
      </c>
      <c r="E72" s="21">
        <v>10.0458</v>
      </c>
      <c r="F72" s="3">
        <v>44.9</v>
      </c>
      <c r="G72" s="3">
        <v>10</v>
      </c>
      <c r="H72" s="44">
        <v>1</v>
      </c>
      <c r="J72" s="1">
        <f t="shared" si="4"/>
        <v>1979</v>
      </c>
      <c r="K72" s="3">
        <f t="shared" si="5"/>
        <v>44.9</v>
      </c>
      <c r="L72" s="3">
        <f t="shared" si="6"/>
        <v>10</v>
      </c>
      <c r="M72" s="3">
        <f t="shared" si="7"/>
        <v>34.9</v>
      </c>
    </row>
    <row r="73" spans="1:13">
      <c r="A73">
        <v>1980</v>
      </c>
      <c r="B73" s="21">
        <v>44.7</v>
      </c>
      <c r="C73" s="21">
        <v>9.2899999999999991</v>
      </c>
      <c r="D73" s="21">
        <v>44.988700000000001</v>
      </c>
      <c r="E73" s="21">
        <v>9.5837000000000003</v>
      </c>
      <c r="F73" s="3">
        <v>44.3</v>
      </c>
      <c r="G73" s="3">
        <v>9.6999999999999993</v>
      </c>
      <c r="H73" s="44">
        <v>1</v>
      </c>
      <c r="J73" s="1">
        <f t="shared" si="4"/>
        <v>1980</v>
      </c>
      <c r="K73" s="3">
        <f t="shared" si="5"/>
        <v>44.3</v>
      </c>
      <c r="L73" s="3">
        <f t="shared" si="6"/>
        <v>9.6999999999999993</v>
      </c>
      <c r="M73" s="3">
        <f t="shared" si="7"/>
        <v>34.599999999999994</v>
      </c>
    </row>
    <row r="74" spans="1:13">
      <c r="A74">
        <v>1981</v>
      </c>
      <c r="B74" s="21">
        <v>44.66</v>
      </c>
      <c r="C74" s="21">
        <v>8.98</v>
      </c>
      <c r="D74" s="21">
        <v>44.2042</v>
      </c>
      <c r="E74" s="21">
        <v>9.1936</v>
      </c>
      <c r="F74" s="3">
        <v>43.7</v>
      </c>
      <c r="G74" s="3">
        <v>9.4</v>
      </c>
      <c r="H74" s="44">
        <v>1</v>
      </c>
      <c r="J74" s="1">
        <f t="shared" si="4"/>
        <v>1981</v>
      </c>
      <c r="K74" s="3">
        <f t="shared" si="5"/>
        <v>43.7</v>
      </c>
      <c r="L74" s="3">
        <f t="shared" si="6"/>
        <v>9.4</v>
      </c>
      <c r="M74" s="3">
        <f t="shared" si="7"/>
        <v>34.300000000000004</v>
      </c>
    </row>
    <row r="75" spans="1:13">
      <c r="A75">
        <v>1982</v>
      </c>
      <c r="B75" s="21">
        <v>43.36</v>
      </c>
      <c r="C75" s="21">
        <v>8.77</v>
      </c>
      <c r="D75" s="21">
        <v>43.0762</v>
      </c>
      <c r="E75" s="21">
        <v>8.8909000000000002</v>
      </c>
      <c r="F75" s="3">
        <v>43.1</v>
      </c>
      <c r="G75" s="3">
        <v>9.1</v>
      </c>
      <c r="H75" s="44">
        <v>1</v>
      </c>
      <c r="J75" s="1">
        <f t="shared" si="4"/>
        <v>1982</v>
      </c>
      <c r="K75" s="3">
        <f t="shared" si="5"/>
        <v>43.1</v>
      </c>
      <c r="L75" s="3">
        <f t="shared" si="6"/>
        <v>9.1</v>
      </c>
      <c r="M75" s="3">
        <f t="shared" si="7"/>
        <v>34</v>
      </c>
    </row>
    <row r="76" spans="1:13">
      <c r="A76">
        <v>1983</v>
      </c>
      <c r="B76" s="21">
        <v>41.13</v>
      </c>
      <c r="C76" s="21">
        <v>8.86</v>
      </c>
      <c r="D76" s="21">
        <v>41.722000000000001</v>
      </c>
      <c r="E76" s="21">
        <v>8.6484000000000005</v>
      </c>
      <c r="F76" s="3">
        <v>42.4</v>
      </c>
      <c r="G76" s="3">
        <v>8.6999999999999993</v>
      </c>
      <c r="H76" s="44">
        <v>1</v>
      </c>
      <c r="J76" s="1">
        <f t="shared" si="4"/>
        <v>1983</v>
      </c>
      <c r="K76" s="3">
        <f t="shared" si="5"/>
        <v>42.4</v>
      </c>
      <c r="L76" s="3">
        <f t="shared" si="6"/>
        <v>8.6999999999999993</v>
      </c>
      <c r="M76" s="3">
        <f t="shared" si="7"/>
        <v>33.700000000000003</v>
      </c>
    </row>
    <row r="77" spans="1:13">
      <c r="A77">
        <v>1984</v>
      </c>
      <c r="B77" s="21">
        <v>40.31</v>
      </c>
      <c r="C77" s="21">
        <v>8.4600000000000009</v>
      </c>
      <c r="D77" s="21">
        <v>40.353400000000001</v>
      </c>
      <c r="E77" s="21">
        <v>8.4149999999999991</v>
      </c>
      <c r="F77" s="3">
        <v>41.8</v>
      </c>
      <c r="G77" s="3">
        <v>8.5</v>
      </c>
      <c r="H77" s="44">
        <v>1</v>
      </c>
      <c r="J77" s="1">
        <f t="shared" si="4"/>
        <v>1984</v>
      </c>
      <c r="K77" s="3">
        <f t="shared" si="5"/>
        <v>41.8</v>
      </c>
      <c r="L77" s="3">
        <f t="shared" si="6"/>
        <v>8.5</v>
      </c>
      <c r="M77" s="3">
        <f t="shared" si="7"/>
        <v>33.299999999999997</v>
      </c>
    </row>
    <row r="78" spans="1:13">
      <c r="A78">
        <v>1985</v>
      </c>
      <c r="B78" s="21"/>
      <c r="C78" s="21"/>
      <c r="D78" s="21"/>
      <c r="E78" s="21"/>
      <c r="F78" s="3">
        <v>41.1</v>
      </c>
      <c r="G78" s="3">
        <v>8.1999999999999993</v>
      </c>
      <c r="H78" s="44">
        <v>1</v>
      </c>
      <c r="J78" s="1">
        <f t="shared" si="4"/>
        <v>1985</v>
      </c>
      <c r="K78" s="3">
        <f t="shared" si="5"/>
        <v>41.1</v>
      </c>
      <c r="L78" s="3">
        <f t="shared" si="6"/>
        <v>8.1999999999999993</v>
      </c>
      <c r="M78" s="3">
        <f t="shared" si="7"/>
        <v>32.900000000000006</v>
      </c>
    </row>
    <row r="79" spans="1:13">
      <c r="A79">
        <v>1986</v>
      </c>
      <c r="B79" s="21"/>
      <c r="C79" s="21"/>
      <c r="D79" s="21"/>
      <c r="E79" s="21"/>
      <c r="F79" s="3">
        <v>40.5</v>
      </c>
      <c r="G79" s="3">
        <v>8</v>
      </c>
      <c r="H79" s="44">
        <v>1</v>
      </c>
      <c r="J79" s="1">
        <f t="shared" si="4"/>
        <v>1986</v>
      </c>
      <c r="K79" s="3">
        <f t="shared" si="5"/>
        <v>40.5</v>
      </c>
      <c r="L79" s="3">
        <f t="shared" si="6"/>
        <v>8</v>
      </c>
      <c r="M79" s="3">
        <f t="shared" si="7"/>
        <v>32.5</v>
      </c>
    </row>
    <row r="80" spans="1:13">
      <c r="A80">
        <v>1987</v>
      </c>
      <c r="B80" s="21"/>
      <c r="C80" s="21"/>
      <c r="D80" s="21"/>
      <c r="E80" s="21"/>
      <c r="F80" s="3">
        <v>39.9</v>
      </c>
      <c r="G80" s="3">
        <v>7.8</v>
      </c>
      <c r="H80" s="44">
        <v>1</v>
      </c>
      <c r="J80" s="1">
        <f t="shared" si="4"/>
        <v>1987</v>
      </c>
      <c r="K80" s="3">
        <f t="shared" si="5"/>
        <v>39.9</v>
      </c>
      <c r="L80" s="3">
        <f t="shared" si="6"/>
        <v>7.8</v>
      </c>
      <c r="M80" s="3">
        <f t="shared" si="7"/>
        <v>32.1</v>
      </c>
    </row>
    <row r="81" spans="1:13">
      <c r="A81">
        <v>1988</v>
      </c>
      <c r="B81" s="21"/>
      <c r="C81" s="21"/>
      <c r="D81" s="21"/>
      <c r="E81" s="21"/>
      <c r="F81" s="3">
        <v>39.299999999999997</v>
      </c>
      <c r="G81" s="3">
        <v>7.6</v>
      </c>
      <c r="H81" s="44">
        <v>1</v>
      </c>
      <c r="J81" s="1">
        <f t="shared" si="4"/>
        <v>1988</v>
      </c>
      <c r="K81" s="3">
        <f t="shared" si="5"/>
        <v>39.299999999999997</v>
      </c>
      <c r="L81" s="3">
        <f t="shared" si="6"/>
        <v>7.6</v>
      </c>
      <c r="M81" s="3">
        <f t="shared" si="7"/>
        <v>31.699999999999996</v>
      </c>
    </row>
    <row r="82" spans="1:13">
      <c r="A82">
        <v>1989</v>
      </c>
      <c r="B82" s="21"/>
      <c r="C82" s="21"/>
      <c r="D82" s="21"/>
      <c r="E82" s="21"/>
      <c r="F82" s="3">
        <v>38.799999999999997</v>
      </c>
      <c r="G82" s="3">
        <v>7.3</v>
      </c>
      <c r="H82" s="44">
        <v>1</v>
      </c>
      <c r="J82" s="1">
        <f t="shared" si="4"/>
        <v>1989</v>
      </c>
      <c r="K82" s="3">
        <f t="shared" si="5"/>
        <v>38.799999999999997</v>
      </c>
      <c r="L82" s="3">
        <f t="shared" si="6"/>
        <v>7.3</v>
      </c>
      <c r="M82" s="3">
        <f t="shared" si="7"/>
        <v>31.499999999999996</v>
      </c>
    </row>
    <row r="83" spans="1:13">
      <c r="A83">
        <v>1990</v>
      </c>
      <c r="B83" s="21"/>
      <c r="C83" s="21"/>
      <c r="D83" s="21"/>
      <c r="E83" s="21"/>
      <c r="F83" s="3">
        <v>38.5</v>
      </c>
      <c r="G83" s="3">
        <v>7</v>
      </c>
      <c r="H83" s="44">
        <v>1</v>
      </c>
      <c r="J83" s="1">
        <f t="shared" si="4"/>
        <v>1990</v>
      </c>
      <c r="K83" s="3">
        <f t="shared" si="5"/>
        <v>38.5</v>
      </c>
      <c r="L83" s="3">
        <f t="shared" si="6"/>
        <v>7</v>
      </c>
      <c r="M83" s="3">
        <f t="shared" si="7"/>
        <v>31.5</v>
      </c>
    </row>
    <row r="84" spans="1:13">
      <c r="A84">
        <v>1991</v>
      </c>
      <c r="B84" s="21"/>
      <c r="C84" s="21"/>
      <c r="D84" s="21"/>
      <c r="E84" s="21"/>
      <c r="F84" s="3">
        <v>38.200000000000003</v>
      </c>
      <c r="G84" s="3">
        <v>6.8</v>
      </c>
      <c r="H84" s="44">
        <v>1</v>
      </c>
      <c r="J84" s="1">
        <f t="shared" si="4"/>
        <v>1991</v>
      </c>
      <c r="K84" s="3">
        <f t="shared" si="5"/>
        <v>38.200000000000003</v>
      </c>
      <c r="L84" s="3">
        <f t="shared" si="6"/>
        <v>6.8</v>
      </c>
      <c r="M84" s="3">
        <f t="shared" si="7"/>
        <v>31.400000000000002</v>
      </c>
    </row>
    <row r="85" spans="1:13">
      <c r="A85">
        <v>1992</v>
      </c>
      <c r="B85" s="21"/>
      <c r="C85" s="21"/>
      <c r="D85" s="21"/>
      <c r="E85" s="21"/>
      <c r="F85" s="3">
        <v>37.9</v>
      </c>
      <c r="G85" s="3">
        <v>6.6</v>
      </c>
      <c r="H85" s="44">
        <v>1</v>
      </c>
      <c r="J85" s="1">
        <f t="shared" si="4"/>
        <v>1992</v>
      </c>
      <c r="K85" s="3">
        <f t="shared" si="5"/>
        <v>37.9</v>
      </c>
      <c r="L85" s="3">
        <f t="shared" si="6"/>
        <v>6.6</v>
      </c>
      <c r="M85" s="3">
        <f t="shared" si="7"/>
        <v>31.299999999999997</v>
      </c>
    </row>
    <row r="86" spans="1:13">
      <c r="A86">
        <v>1993</v>
      </c>
      <c r="B86" s="21"/>
      <c r="C86" s="21"/>
      <c r="D86" s="21"/>
      <c r="E86" s="21"/>
      <c r="F86" s="3">
        <v>37.700000000000003</v>
      </c>
      <c r="G86" s="3">
        <v>6.4</v>
      </c>
      <c r="H86" s="44">
        <v>1</v>
      </c>
      <c r="J86" s="1">
        <f t="shared" si="4"/>
        <v>1993</v>
      </c>
      <c r="K86" s="3">
        <f t="shared" si="5"/>
        <v>37.700000000000003</v>
      </c>
      <c r="L86" s="3">
        <f t="shared" si="6"/>
        <v>6.4</v>
      </c>
      <c r="M86" s="3">
        <f t="shared" si="7"/>
        <v>31.300000000000004</v>
      </c>
    </row>
    <row r="87" spans="1:13">
      <c r="A87">
        <v>1994</v>
      </c>
      <c r="B87" s="21"/>
      <c r="C87" s="21"/>
      <c r="D87" s="21"/>
      <c r="E87" s="21"/>
      <c r="F87" s="3">
        <v>37.299999999999997</v>
      </c>
      <c r="G87" s="3">
        <v>6.2</v>
      </c>
      <c r="H87" s="44">
        <v>1</v>
      </c>
      <c r="J87" s="1">
        <f t="shared" si="4"/>
        <v>1994</v>
      </c>
      <c r="K87" s="3">
        <f t="shared" si="5"/>
        <v>37.299999999999997</v>
      </c>
      <c r="L87" s="3">
        <f t="shared" si="6"/>
        <v>6.2</v>
      </c>
      <c r="M87" s="3">
        <f t="shared" si="7"/>
        <v>31.099999999999998</v>
      </c>
    </row>
    <row r="88" spans="1:13">
      <c r="A88">
        <v>1995</v>
      </c>
      <c r="B88" s="21"/>
      <c r="C88" s="21"/>
      <c r="D88" s="21"/>
      <c r="E88" s="21"/>
      <c r="F88" s="3">
        <v>36.9</v>
      </c>
      <c r="G88" s="3">
        <v>6</v>
      </c>
      <c r="H88" s="44">
        <v>1</v>
      </c>
      <c r="J88" s="1">
        <f t="shared" si="4"/>
        <v>1995</v>
      </c>
      <c r="K88" s="3">
        <f t="shared" si="5"/>
        <v>36.9</v>
      </c>
      <c r="L88" s="3">
        <f t="shared" si="6"/>
        <v>6</v>
      </c>
      <c r="M88" s="3">
        <f t="shared" si="7"/>
        <v>30.9</v>
      </c>
    </row>
    <row r="89" spans="1:13">
      <c r="A89">
        <v>1996</v>
      </c>
      <c r="B89" s="21"/>
      <c r="C89" s="21"/>
      <c r="D89" s="21"/>
      <c r="E89" s="21"/>
      <c r="F89" s="3">
        <v>36.299999999999997</v>
      </c>
      <c r="G89" s="3">
        <v>5.8</v>
      </c>
      <c r="H89" s="44">
        <v>1</v>
      </c>
      <c r="J89" s="1">
        <f t="shared" si="4"/>
        <v>1996</v>
      </c>
      <c r="K89" s="3">
        <f t="shared" si="5"/>
        <v>36.299999999999997</v>
      </c>
      <c r="L89" s="3">
        <f t="shared" si="6"/>
        <v>5.8</v>
      </c>
      <c r="M89" s="3">
        <f t="shared" si="7"/>
        <v>30.499999999999996</v>
      </c>
    </row>
    <row r="90" spans="1:13">
      <c r="A90">
        <v>1997</v>
      </c>
      <c r="B90" s="21"/>
      <c r="C90" s="21"/>
      <c r="D90" s="21"/>
      <c r="E90" s="21"/>
      <c r="F90" s="3">
        <v>35.700000000000003</v>
      </c>
      <c r="G90" s="3">
        <v>5.6</v>
      </c>
      <c r="H90" s="44">
        <v>1</v>
      </c>
      <c r="J90" s="1">
        <f t="shared" si="4"/>
        <v>1997</v>
      </c>
      <c r="K90" s="3">
        <f t="shared" si="5"/>
        <v>35.700000000000003</v>
      </c>
      <c r="L90" s="3">
        <f t="shared" si="6"/>
        <v>5.6</v>
      </c>
      <c r="M90" s="3">
        <f t="shared" si="7"/>
        <v>30.1</v>
      </c>
    </row>
    <row r="91" spans="1:13">
      <c r="A91">
        <f>A90+1</f>
        <v>1998</v>
      </c>
      <c r="B91" s="21"/>
      <c r="C91" s="21"/>
      <c r="D91" s="21"/>
      <c r="E91" s="21"/>
      <c r="F91" s="3">
        <v>35.1</v>
      </c>
      <c r="G91" s="3">
        <v>7.9</v>
      </c>
      <c r="H91" s="44">
        <v>1</v>
      </c>
      <c r="J91" s="1">
        <f t="shared" si="4"/>
        <v>1998</v>
      </c>
      <c r="K91" s="3">
        <f t="shared" si="5"/>
        <v>35.1</v>
      </c>
      <c r="L91" s="3">
        <f t="shared" si="6"/>
        <v>7.9</v>
      </c>
      <c r="M91" s="3">
        <f t="shared" si="7"/>
        <v>27.200000000000003</v>
      </c>
    </row>
    <row r="92" spans="1:13">
      <c r="A92">
        <f t="shared" ref="A92:A116" si="8">A91+1</f>
        <v>1999</v>
      </c>
      <c r="B92" s="21"/>
      <c r="C92" s="21"/>
      <c r="D92" s="21"/>
      <c r="E92" s="21"/>
      <c r="F92" s="3">
        <v>34.6</v>
      </c>
      <c r="G92" s="3">
        <v>5.4</v>
      </c>
      <c r="H92" s="44">
        <v>1</v>
      </c>
      <c r="J92" s="1">
        <f t="shared" si="4"/>
        <v>1999</v>
      </c>
      <c r="K92" s="3">
        <f t="shared" si="5"/>
        <v>34.6</v>
      </c>
      <c r="L92" s="3">
        <f t="shared" si="6"/>
        <v>5.4</v>
      </c>
      <c r="M92" s="3">
        <f t="shared" si="7"/>
        <v>29.200000000000003</v>
      </c>
    </row>
    <row r="93" spans="1:13">
      <c r="A93">
        <f t="shared" si="8"/>
        <v>2000</v>
      </c>
      <c r="B93" s="21"/>
      <c r="C93" s="21"/>
      <c r="D93" s="21"/>
      <c r="E93" s="21"/>
      <c r="F93" s="3">
        <v>34.200000000000003</v>
      </c>
      <c r="G93" s="3">
        <v>5.2</v>
      </c>
      <c r="H93" s="44">
        <v>1</v>
      </c>
      <c r="J93" s="1">
        <f t="shared" si="4"/>
        <v>2000</v>
      </c>
      <c r="K93" s="3">
        <f t="shared" si="5"/>
        <v>34.200000000000003</v>
      </c>
      <c r="L93" s="3">
        <f t="shared" si="6"/>
        <v>5.2</v>
      </c>
      <c r="M93" s="3">
        <f t="shared" si="7"/>
        <v>29.000000000000004</v>
      </c>
    </row>
    <row r="94" spans="1:13">
      <c r="A94">
        <f t="shared" si="8"/>
        <v>2001</v>
      </c>
      <c r="B94" s="21"/>
      <c r="C94" s="21"/>
      <c r="D94" s="21"/>
      <c r="E94" s="21"/>
      <c r="F94" s="3">
        <v>33.4</v>
      </c>
      <c r="G94" s="3">
        <v>5.0999999999999996</v>
      </c>
      <c r="H94" s="44">
        <v>1</v>
      </c>
      <c r="J94" s="1">
        <f t="shared" si="4"/>
        <v>2001</v>
      </c>
      <c r="K94" s="3">
        <f t="shared" si="5"/>
        <v>33.4</v>
      </c>
      <c r="L94" s="3">
        <f t="shared" si="6"/>
        <v>5.0999999999999996</v>
      </c>
      <c r="M94" s="3">
        <f t="shared" si="7"/>
        <v>28.299999999999997</v>
      </c>
    </row>
    <row r="95" spans="1:13">
      <c r="A95">
        <f t="shared" si="8"/>
        <v>2002</v>
      </c>
      <c r="B95" s="21"/>
      <c r="C95" s="21"/>
      <c r="D95" s="21"/>
      <c r="E95" s="21"/>
      <c r="F95" s="3">
        <v>32.4</v>
      </c>
      <c r="G95" s="3">
        <v>5</v>
      </c>
      <c r="H95" s="44">
        <v>1</v>
      </c>
      <c r="J95" s="1">
        <f t="shared" si="4"/>
        <v>2002</v>
      </c>
      <c r="K95" s="3">
        <f t="shared" si="5"/>
        <v>32.4</v>
      </c>
      <c r="L95" s="3">
        <f t="shared" si="6"/>
        <v>5</v>
      </c>
      <c r="M95" s="3">
        <f t="shared" si="7"/>
        <v>27.4</v>
      </c>
    </row>
    <row r="96" spans="1:13">
      <c r="A96">
        <f t="shared" si="8"/>
        <v>2003</v>
      </c>
      <c r="B96" s="21"/>
      <c r="C96" s="21"/>
      <c r="D96" s="21"/>
      <c r="E96" s="21"/>
      <c r="F96" s="3">
        <v>31.4</v>
      </c>
      <c r="G96" s="3">
        <v>5</v>
      </c>
      <c r="H96" s="44">
        <v>1</v>
      </c>
      <c r="J96" s="1">
        <f t="shared" si="4"/>
        <v>2003</v>
      </c>
      <c r="K96" s="3">
        <f t="shared" si="5"/>
        <v>31.4</v>
      </c>
      <c r="L96" s="3">
        <f t="shared" si="6"/>
        <v>5</v>
      </c>
      <c r="M96" s="3">
        <f t="shared" si="7"/>
        <v>26.4</v>
      </c>
    </row>
    <row r="97" spans="1:13">
      <c r="A97">
        <f t="shared" si="8"/>
        <v>2004</v>
      </c>
      <c r="B97" s="21"/>
      <c r="C97" s="21"/>
      <c r="D97" s="21"/>
      <c r="E97" s="21"/>
      <c r="F97" s="3">
        <v>30.5</v>
      </c>
      <c r="G97" s="3">
        <v>4.9000000000000004</v>
      </c>
      <c r="H97" s="44">
        <v>1</v>
      </c>
      <c r="J97" s="1">
        <f t="shared" si="4"/>
        <v>2004</v>
      </c>
      <c r="K97" s="3">
        <f t="shared" si="5"/>
        <v>30.5</v>
      </c>
      <c r="L97" s="3">
        <f t="shared" si="6"/>
        <v>4.9000000000000004</v>
      </c>
      <c r="M97" s="3">
        <f t="shared" si="7"/>
        <v>25.6</v>
      </c>
    </row>
    <row r="98" spans="1:13">
      <c r="A98">
        <f t="shared" si="8"/>
        <v>2005</v>
      </c>
      <c r="B98" s="21"/>
      <c r="C98" s="21"/>
      <c r="D98" s="21"/>
      <c r="E98" s="21"/>
      <c r="F98" s="3">
        <v>29.6</v>
      </c>
      <c r="G98" s="3">
        <v>4.8</v>
      </c>
      <c r="H98" s="44">
        <v>1</v>
      </c>
      <c r="J98" s="1">
        <f t="shared" si="4"/>
        <v>2005</v>
      </c>
      <c r="K98" s="3">
        <f t="shared" si="5"/>
        <v>29.6</v>
      </c>
      <c r="L98" s="3">
        <f t="shared" si="6"/>
        <v>4.8</v>
      </c>
      <c r="M98" s="3">
        <f t="shared" si="7"/>
        <v>24.8</v>
      </c>
    </row>
    <row r="99" spans="1:13">
      <c r="A99">
        <f t="shared" si="8"/>
        <v>2006</v>
      </c>
      <c r="B99" s="21"/>
      <c r="C99" s="21"/>
      <c r="D99" s="21"/>
      <c r="E99" s="21"/>
      <c r="F99" s="3">
        <v>28.7</v>
      </c>
      <c r="G99" s="3">
        <v>4.8</v>
      </c>
      <c r="H99" s="44">
        <v>1</v>
      </c>
      <c r="J99" s="1">
        <f t="shared" si="4"/>
        <v>2006</v>
      </c>
      <c r="K99" s="3">
        <f t="shared" si="5"/>
        <v>28.7</v>
      </c>
      <c r="L99" s="3">
        <f t="shared" si="6"/>
        <v>4.8</v>
      </c>
      <c r="M99" s="3">
        <f t="shared" si="7"/>
        <v>23.9</v>
      </c>
    </row>
    <row r="100" spans="1:13">
      <c r="A100">
        <f t="shared" si="8"/>
        <v>2007</v>
      </c>
      <c r="B100" s="21"/>
      <c r="C100" s="21"/>
      <c r="D100" s="21"/>
      <c r="E100" s="21"/>
      <c r="F100" s="3">
        <v>28.1</v>
      </c>
      <c r="G100" s="3">
        <v>4.8</v>
      </c>
      <c r="H100" s="44">
        <v>1</v>
      </c>
      <c r="J100" s="1">
        <f t="shared" si="4"/>
        <v>2007</v>
      </c>
      <c r="K100" s="3">
        <f t="shared" si="5"/>
        <v>28.1</v>
      </c>
      <c r="L100" s="3">
        <f t="shared" si="6"/>
        <v>4.8</v>
      </c>
      <c r="M100" s="3">
        <f t="shared" si="7"/>
        <v>23.3</v>
      </c>
    </row>
    <row r="101" spans="1:13">
      <c r="A101">
        <f t="shared" si="8"/>
        <v>2008</v>
      </c>
      <c r="B101" s="21"/>
      <c r="C101" s="21"/>
      <c r="D101" s="21"/>
      <c r="E101" s="21"/>
      <c r="F101" s="3">
        <v>27.5</v>
      </c>
      <c r="G101" s="3">
        <v>4.7</v>
      </c>
      <c r="H101" s="44">
        <v>1</v>
      </c>
      <c r="J101" s="1">
        <f t="shared" si="4"/>
        <v>2008</v>
      </c>
      <c r="K101" s="3">
        <f t="shared" si="5"/>
        <v>27.5</v>
      </c>
      <c r="L101" s="3">
        <f t="shared" si="6"/>
        <v>4.7</v>
      </c>
      <c r="M101" s="3">
        <f t="shared" si="7"/>
        <v>22.8</v>
      </c>
    </row>
    <row r="102" spans="1:13">
      <c r="A102">
        <f t="shared" si="8"/>
        <v>2009</v>
      </c>
      <c r="B102" s="21"/>
      <c r="C102" s="21"/>
      <c r="D102" s="21"/>
      <c r="E102" s="21"/>
      <c r="F102" s="3">
        <v>27</v>
      </c>
      <c r="G102" s="3">
        <v>4.7</v>
      </c>
      <c r="H102" s="44">
        <v>1</v>
      </c>
      <c r="J102" s="1">
        <f t="shared" si="4"/>
        <v>2009</v>
      </c>
      <c r="K102" s="3">
        <f t="shared" si="5"/>
        <v>27</v>
      </c>
      <c r="L102" s="3">
        <f t="shared" si="6"/>
        <v>4.7</v>
      </c>
      <c r="M102" s="3">
        <f t="shared" si="7"/>
        <v>22.3</v>
      </c>
    </row>
    <row r="103" spans="1:13">
      <c r="A103">
        <f t="shared" si="8"/>
        <v>2010</v>
      </c>
      <c r="B103" s="21"/>
      <c r="C103" s="21"/>
      <c r="D103" s="21"/>
      <c r="E103" s="21"/>
      <c r="F103" s="3">
        <v>26.3</v>
      </c>
      <c r="G103" s="3">
        <v>4.8</v>
      </c>
      <c r="H103" s="44">
        <v>1</v>
      </c>
      <c r="J103" s="1">
        <f t="shared" si="4"/>
        <v>2010</v>
      </c>
      <c r="K103" s="3">
        <f t="shared" si="5"/>
        <v>26.3</v>
      </c>
      <c r="L103" s="3">
        <f t="shared" si="6"/>
        <v>4.8</v>
      </c>
      <c r="M103" s="3">
        <f t="shared" si="7"/>
        <v>21.5</v>
      </c>
    </row>
    <row r="104" spans="1:13">
      <c r="A104">
        <f t="shared" si="8"/>
        <v>2011</v>
      </c>
      <c r="B104" s="21"/>
      <c r="C104" s="21"/>
      <c r="D104" s="21"/>
      <c r="E104" s="21"/>
      <c r="F104" s="3">
        <v>25.8</v>
      </c>
      <c r="G104" s="3">
        <v>4.7</v>
      </c>
      <c r="H104" s="44">
        <v>1</v>
      </c>
      <c r="J104" s="1">
        <f t="shared" si="4"/>
        <v>2011</v>
      </c>
      <c r="K104" s="3">
        <f t="shared" si="5"/>
        <v>25.8</v>
      </c>
      <c r="L104" s="3">
        <f t="shared" si="6"/>
        <v>4.7</v>
      </c>
      <c r="M104" s="3">
        <f t="shared" si="7"/>
        <v>21.1</v>
      </c>
    </row>
    <row r="105" spans="1:13">
      <c r="A105">
        <f t="shared" si="8"/>
        <v>2012</v>
      </c>
      <c r="B105" s="21"/>
      <c r="C105" s="21"/>
      <c r="D105" s="21"/>
      <c r="E105" s="21"/>
      <c r="F105" s="3">
        <v>25.3</v>
      </c>
      <c r="G105" s="3">
        <v>4.5999999999999996</v>
      </c>
      <c r="H105" s="44">
        <v>1</v>
      </c>
      <c r="J105" s="1">
        <f t="shared" si="4"/>
        <v>2012</v>
      </c>
      <c r="K105" s="3">
        <f t="shared" si="5"/>
        <v>25.3</v>
      </c>
      <c r="L105" s="3">
        <f t="shared" si="6"/>
        <v>4.5999999999999996</v>
      </c>
      <c r="M105" s="3">
        <f t="shared" si="7"/>
        <v>20.700000000000003</v>
      </c>
    </row>
    <row r="106" spans="1:13">
      <c r="A106">
        <f t="shared" si="8"/>
        <v>2013</v>
      </c>
      <c r="B106" s="21"/>
      <c r="C106" s="21"/>
      <c r="D106" s="21"/>
      <c r="E106" s="21"/>
      <c r="F106" s="3">
        <v>24.8</v>
      </c>
      <c r="G106" s="3">
        <v>4.5999999999999996</v>
      </c>
      <c r="H106" s="44">
        <v>1</v>
      </c>
      <c r="J106" s="1">
        <f t="shared" si="4"/>
        <v>2013</v>
      </c>
      <c r="K106" s="3">
        <f t="shared" si="5"/>
        <v>24.8</v>
      </c>
      <c r="L106" s="3">
        <f t="shared" si="6"/>
        <v>4.5999999999999996</v>
      </c>
      <c r="M106" s="3">
        <f t="shared" si="7"/>
        <v>20.200000000000003</v>
      </c>
    </row>
    <row r="107" spans="1:13">
      <c r="A107">
        <f t="shared" si="8"/>
        <v>2014</v>
      </c>
      <c r="B107" s="21"/>
      <c r="C107" s="21"/>
      <c r="D107" s="21"/>
      <c r="E107" s="21"/>
      <c r="F107" s="3">
        <v>24.4</v>
      </c>
      <c r="G107" s="3">
        <v>4.5</v>
      </c>
      <c r="H107" s="44">
        <v>1</v>
      </c>
      <c r="J107" s="1">
        <f t="shared" si="4"/>
        <v>2014</v>
      </c>
      <c r="K107" s="3">
        <f t="shared" si="5"/>
        <v>24.4</v>
      </c>
      <c r="L107" s="3">
        <f t="shared" si="6"/>
        <v>4.5</v>
      </c>
      <c r="M107" s="3">
        <f t="shared" si="7"/>
        <v>19.899999999999999</v>
      </c>
    </row>
    <row r="108" spans="1:13">
      <c r="A108">
        <f t="shared" si="8"/>
        <v>2015</v>
      </c>
      <c r="B108" s="21"/>
      <c r="C108" s="21"/>
      <c r="D108" s="21"/>
      <c r="E108" s="21"/>
      <c r="F108" s="3">
        <v>24.1</v>
      </c>
      <c r="G108" s="3">
        <v>4.5</v>
      </c>
      <c r="H108" s="44">
        <v>1</v>
      </c>
      <c r="J108" s="1">
        <f t="shared" si="4"/>
        <v>2015</v>
      </c>
      <c r="K108" s="3">
        <f t="shared" si="5"/>
        <v>24.1</v>
      </c>
      <c r="L108" s="3">
        <f t="shared" si="6"/>
        <v>4.5</v>
      </c>
      <c r="M108" s="3">
        <f t="shared" si="7"/>
        <v>19.600000000000001</v>
      </c>
    </row>
    <row r="109" spans="1:13">
      <c r="A109">
        <f t="shared" si="8"/>
        <v>2016</v>
      </c>
      <c r="B109" s="21"/>
      <c r="C109" s="21"/>
      <c r="D109" s="21"/>
      <c r="E109" s="21"/>
      <c r="F109" s="3">
        <v>23.8</v>
      </c>
      <c r="G109" s="3">
        <v>4.4000000000000004</v>
      </c>
      <c r="H109" s="44">
        <v>1</v>
      </c>
      <c r="J109" s="1">
        <f t="shared" si="4"/>
        <v>2016</v>
      </c>
      <c r="K109" s="3">
        <f t="shared" si="5"/>
        <v>23.8</v>
      </c>
      <c r="L109" s="3">
        <f t="shared" si="6"/>
        <v>4.4000000000000004</v>
      </c>
      <c r="M109" s="3">
        <f t="shared" si="7"/>
        <v>19.399999999999999</v>
      </c>
    </row>
    <row r="110" spans="1:13">
      <c r="A110">
        <f t="shared" si="8"/>
        <v>2017</v>
      </c>
      <c r="B110" s="21"/>
      <c r="C110" s="21"/>
      <c r="D110" s="21"/>
      <c r="E110" s="21"/>
      <c r="F110" s="3">
        <v>23.5</v>
      </c>
      <c r="G110" s="3">
        <v>4.4000000000000004</v>
      </c>
      <c r="H110" s="44">
        <v>1</v>
      </c>
      <c r="J110" s="1">
        <f t="shared" si="4"/>
        <v>2017</v>
      </c>
      <c r="K110" s="3">
        <f t="shared" si="5"/>
        <v>23.5</v>
      </c>
      <c r="L110" s="3">
        <f t="shared" si="6"/>
        <v>4.4000000000000004</v>
      </c>
      <c r="M110" s="3">
        <f t="shared" si="7"/>
        <v>19.100000000000001</v>
      </c>
    </row>
    <row r="111" spans="1:13">
      <c r="A111">
        <f t="shared" si="8"/>
        <v>2018</v>
      </c>
      <c r="B111" s="21"/>
      <c r="C111" s="21"/>
      <c r="D111" s="21"/>
      <c r="E111" s="21"/>
      <c r="F111" s="3">
        <v>23.4</v>
      </c>
      <c r="G111" s="3">
        <v>4.5</v>
      </c>
      <c r="H111" s="44">
        <v>1</v>
      </c>
      <c r="J111" s="1">
        <f t="shared" si="4"/>
        <v>2018</v>
      </c>
      <c r="K111" s="3">
        <f t="shared" si="5"/>
        <v>23.4</v>
      </c>
      <c r="L111" s="3">
        <f t="shared" si="6"/>
        <v>4.5</v>
      </c>
      <c r="M111" s="3">
        <f t="shared" si="7"/>
        <v>18.899999999999999</v>
      </c>
    </row>
    <row r="112" spans="1:13">
      <c r="A112">
        <f t="shared" si="8"/>
        <v>2019</v>
      </c>
      <c r="B112" s="21"/>
      <c r="C112" s="21"/>
      <c r="D112" s="21"/>
      <c r="E112" s="21"/>
      <c r="F112" s="3">
        <v>23.1</v>
      </c>
      <c r="G112" s="3">
        <v>4.5</v>
      </c>
      <c r="H112" s="44">
        <v>1</v>
      </c>
      <c r="J112" s="1">
        <f t="shared" si="4"/>
        <v>2019</v>
      </c>
      <c r="K112" s="3">
        <f t="shared" si="5"/>
        <v>23.1</v>
      </c>
      <c r="L112" s="3">
        <f t="shared" si="6"/>
        <v>4.5</v>
      </c>
      <c r="M112" s="3">
        <f t="shared" si="7"/>
        <v>18.600000000000001</v>
      </c>
    </row>
    <row r="113" spans="1:13">
      <c r="A113">
        <f t="shared" si="8"/>
        <v>2020</v>
      </c>
      <c r="B113" s="21"/>
      <c r="C113" s="21"/>
      <c r="D113" s="21"/>
      <c r="E113" s="21"/>
      <c r="F113" s="3">
        <v>22.8</v>
      </c>
      <c r="G113" s="3">
        <v>5.0999999999999996</v>
      </c>
      <c r="H113" s="44">
        <v>1</v>
      </c>
      <c r="J113" s="1">
        <f t="shared" si="4"/>
        <v>2020</v>
      </c>
      <c r="K113" s="3">
        <f t="shared" si="5"/>
        <v>22.8</v>
      </c>
      <c r="L113" s="3">
        <f t="shared" si="6"/>
        <v>5.0999999999999996</v>
      </c>
      <c r="M113" s="3">
        <f t="shared" si="7"/>
        <v>17.700000000000003</v>
      </c>
    </row>
    <row r="114" spans="1:13">
      <c r="A114">
        <f t="shared" si="8"/>
        <v>2021</v>
      </c>
      <c r="B114" s="21"/>
      <c r="C114" s="21"/>
      <c r="D114" s="21"/>
      <c r="E114" s="21"/>
      <c r="F114" s="3">
        <v>22.5</v>
      </c>
      <c r="G114" s="3">
        <v>5.7</v>
      </c>
      <c r="H114" s="44">
        <v>1</v>
      </c>
      <c r="J114" s="1">
        <f t="shared" si="4"/>
        <v>2021</v>
      </c>
      <c r="K114" s="3">
        <f t="shared" si="5"/>
        <v>22.5</v>
      </c>
      <c r="L114" s="3">
        <f t="shared" si="6"/>
        <v>5.7</v>
      </c>
      <c r="M114" s="3">
        <f t="shared" si="7"/>
        <v>16.8</v>
      </c>
    </row>
    <row r="115" spans="1:13">
      <c r="A115">
        <f t="shared" si="8"/>
        <v>2022</v>
      </c>
      <c r="B115" s="21"/>
      <c r="C115" s="21"/>
      <c r="D115" s="21"/>
      <c r="E115" s="21"/>
      <c r="F115" s="3">
        <v>22.2</v>
      </c>
      <c r="G115" s="3">
        <v>4.4000000000000004</v>
      </c>
      <c r="H115" s="44">
        <v>1</v>
      </c>
      <c r="J115" s="1">
        <f t="shared" si="4"/>
        <v>2022</v>
      </c>
      <c r="K115" s="3">
        <f t="shared" si="5"/>
        <v>22.2</v>
      </c>
      <c r="L115" s="3">
        <f t="shared" si="6"/>
        <v>4.4000000000000004</v>
      </c>
      <c r="M115" s="3">
        <f t="shared" si="7"/>
        <v>17.799999999999997</v>
      </c>
    </row>
    <row r="116" spans="1:13">
      <c r="A116">
        <f t="shared" si="8"/>
        <v>2023</v>
      </c>
      <c r="B116" s="21"/>
      <c r="C116" s="21"/>
      <c r="D116" s="21"/>
      <c r="E116" s="21"/>
      <c r="F116" s="3">
        <v>22</v>
      </c>
      <c r="G116" s="3">
        <v>4.5</v>
      </c>
      <c r="H116" s="44">
        <v>1</v>
      </c>
      <c r="J116" s="1">
        <f t="shared" si="4"/>
        <v>2023</v>
      </c>
      <c r="K116" s="3">
        <f t="shared" si="5"/>
        <v>22</v>
      </c>
      <c r="L116" s="3">
        <f t="shared" si="6"/>
        <v>4.5</v>
      </c>
      <c r="M116" s="3">
        <f t="shared" si="7"/>
        <v>17.5</v>
      </c>
    </row>
    <row r="117" spans="1:13">
      <c r="H117" s="44"/>
    </row>
    <row r="118" spans="1:13">
      <c r="H118" s="44"/>
    </row>
    <row r="119" spans="1:13">
      <c r="H119" s="44"/>
    </row>
    <row r="120" spans="1:13">
      <c r="H120" s="44"/>
    </row>
    <row r="121" spans="1:13">
      <c r="H121" s="44"/>
    </row>
    <row r="122" spans="1:13">
      <c r="H122" s="44"/>
    </row>
    <row r="123" spans="1:13">
      <c r="H123" s="44"/>
    </row>
    <row r="124" spans="1:13">
      <c r="H124" s="44"/>
    </row>
    <row r="125" spans="1:13">
      <c r="H125" s="44"/>
    </row>
    <row r="126" spans="1:13">
      <c r="H126" s="44"/>
    </row>
    <row r="127" spans="1:13">
      <c r="H127" s="44"/>
    </row>
    <row r="128" spans="1:13">
      <c r="H128" s="44"/>
    </row>
    <row r="129" spans="8:8">
      <c r="H129" s="44"/>
    </row>
    <row r="130" spans="8:8">
      <c r="H130" s="44"/>
    </row>
    <row r="131" spans="8:8">
      <c r="H131" s="44"/>
    </row>
    <row r="132" spans="8:8">
      <c r="H132" s="44"/>
    </row>
    <row r="133" spans="8:8">
      <c r="H133" s="44"/>
    </row>
    <row r="134" spans="8:8">
      <c r="H134" s="44"/>
    </row>
    <row r="135" spans="8:8">
      <c r="H135" s="44"/>
    </row>
    <row r="136" spans="8:8">
      <c r="H136" s="44"/>
    </row>
    <row r="137" spans="8:8">
      <c r="H137" s="44"/>
    </row>
    <row r="138" spans="8:8">
      <c r="H138" s="44"/>
    </row>
    <row r="139" spans="8:8">
      <c r="H139" s="44"/>
    </row>
    <row r="140" spans="8:8">
      <c r="H140" s="44"/>
    </row>
    <row r="141" spans="8:8">
      <c r="H141" s="44"/>
    </row>
    <row r="142" spans="8:8">
      <c r="H142" s="44"/>
    </row>
    <row r="143" spans="8:8">
      <c r="H143" s="44"/>
    </row>
    <row r="144" spans="8:8">
      <c r="H144" s="44"/>
    </row>
    <row r="145" spans="8:8">
      <c r="H145" s="44"/>
    </row>
    <row r="146" spans="8:8">
      <c r="H146" s="44"/>
    </row>
  </sheetData>
  <mergeCells count="3">
    <mergeCell ref="B1:C1"/>
    <mergeCell ref="F1:G1"/>
    <mergeCell ref="D1:E1"/>
  </mergeCells>
  <hyperlinks>
    <hyperlink ref="AM13" r:id="rId1" xr:uid="{579C581F-3FE8-41A2-A8A6-E401C06EAD24}"/>
    <hyperlink ref="AM23" r:id="rId2" xr:uid="{118EFA59-1E12-4E7F-824D-82A1D2985606}"/>
    <hyperlink ref="AM22" r:id="rId3" xr:uid="{7BCA01C5-A4B0-49C0-B3C7-F2D6289DA7AF}"/>
  </hyperlinks>
  <pageMargins left="0.7" right="0.7" top="0.75" bottom="0.75" header="0.3" footer="0.3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81E5-572C-47C5-BDD6-B9C3EA95EF35}">
  <dimension ref="A1:AH126"/>
  <sheetViews>
    <sheetView workbookViewId="0">
      <selection activeCell="AJ20" sqref="AJ20"/>
    </sheetView>
  </sheetViews>
  <sheetFormatPr defaultRowHeight="15"/>
  <sheetData>
    <row r="1" spans="1:34">
      <c r="B1" s="55" t="s">
        <v>100</v>
      </c>
      <c r="C1" s="55"/>
      <c r="D1" s="55" t="s">
        <v>75</v>
      </c>
      <c r="E1" s="55"/>
    </row>
    <row r="2" spans="1:34">
      <c r="A2" s="13" t="s">
        <v>73</v>
      </c>
      <c r="B2" s="13" t="s">
        <v>96</v>
      </c>
      <c r="C2" s="13" t="s">
        <v>97</v>
      </c>
      <c r="D2" s="13" t="s">
        <v>98</v>
      </c>
      <c r="E2" s="13" t="s">
        <v>99</v>
      </c>
      <c r="F2" s="13" t="s">
        <v>127</v>
      </c>
      <c r="G2" s="13" t="s">
        <v>128</v>
      </c>
      <c r="H2" s="13" t="s">
        <v>153</v>
      </c>
      <c r="I2" s="13" t="s">
        <v>152</v>
      </c>
    </row>
    <row r="3" spans="1:34">
      <c r="A3" s="1">
        <f t="shared" ref="A3:A11" si="0">A4-1</f>
        <v>1900</v>
      </c>
      <c r="B3" s="13"/>
      <c r="C3" s="13"/>
      <c r="D3" s="13"/>
      <c r="E3" s="13"/>
      <c r="F3" s="13"/>
      <c r="G3" s="13"/>
      <c r="H3" s="26">
        <f>1000 *(I4/I3 - 1)</f>
        <v>38.09523809523818</v>
      </c>
      <c r="I3" s="25">
        <v>420</v>
      </c>
    </row>
    <row r="4" spans="1:34">
      <c r="A4" s="1">
        <f t="shared" si="0"/>
        <v>1901</v>
      </c>
      <c r="B4" s="13"/>
      <c r="C4" s="13"/>
      <c r="D4" s="13"/>
      <c r="E4" s="13"/>
      <c r="F4" s="13"/>
      <c r="G4" s="13"/>
      <c r="H4" s="26">
        <f t="shared" ref="H4:H67" si="1">1000 *(I5/I4 - 1)</f>
        <v>36.697247706422019</v>
      </c>
      <c r="I4" s="25">
        <v>436</v>
      </c>
    </row>
    <row r="5" spans="1:34">
      <c r="A5" s="1">
        <f t="shared" si="0"/>
        <v>1902</v>
      </c>
      <c r="B5" s="13"/>
      <c r="C5" s="13"/>
      <c r="D5" s="13"/>
      <c r="E5" s="13"/>
      <c r="F5" s="13"/>
      <c r="G5" s="13"/>
      <c r="H5" s="26">
        <f t="shared" si="1"/>
        <v>35.39823008849563</v>
      </c>
      <c r="I5" s="25">
        <v>452</v>
      </c>
    </row>
    <row r="6" spans="1:34">
      <c r="A6" s="1">
        <f t="shared" si="0"/>
        <v>1903</v>
      </c>
      <c r="B6" s="13"/>
      <c r="C6" s="13"/>
      <c r="D6" s="13"/>
      <c r="E6" s="13"/>
      <c r="F6" s="13"/>
      <c r="G6" s="13"/>
      <c r="H6" s="26">
        <f t="shared" si="1"/>
        <v>34.188034188034287</v>
      </c>
      <c r="I6" s="25">
        <v>468</v>
      </c>
    </row>
    <row r="7" spans="1:34">
      <c r="A7" s="1">
        <f t="shared" si="0"/>
        <v>1904</v>
      </c>
      <c r="B7" s="13"/>
      <c r="C7" s="13"/>
      <c r="D7" s="13"/>
      <c r="E7" s="13"/>
      <c r="F7" s="13"/>
      <c r="G7" s="13"/>
      <c r="H7" s="26">
        <f t="shared" si="1"/>
        <v>33.057851239669311</v>
      </c>
      <c r="I7" s="25">
        <v>484</v>
      </c>
    </row>
    <row r="8" spans="1:34">
      <c r="A8" s="1">
        <f t="shared" si="0"/>
        <v>1905</v>
      </c>
      <c r="B8" s="13"/>
      <c r="C8" s="13"/>
      <c r="D8" s="13"/>
      <c r="E8" s="13"/>
      <c r="F8" s="13"/>
      <c r="G8" s="13"/>
      <c r="H8" s="26">
        <f t="shared" si="1"/>
        <v>22.000000000000021</v>
      </c>
      <c r="I8" s="25">
        <v>500</v>
      </c>
    </row>
    <row r="9" spans="1:34">
      <c r="A9" s="1">
        <f t="shared" si="0"/>
        <v>1906</v>
      </c>
      <c r="B9" s="13"/>
      <c r="C9" s="13"/>
      <c r="D9" s="13"/>
      <c r="E9" s="13"/>
      <c r="F9" s="13"/>
      <c r="G9" s="13"/>
      <c r="H9" s="26">
        <f t="shared" si="1"/>
        <v>19.569471624266257</v>
      </c>
      <c r="I9" s="25">
        <v>511</v>
      </c>
    </row>
    <row r="10" spans="1:34">
      <c r="A10" s="1">
        <f t="shared" si="0"/>
        <v>1907</v>
      </c>
      <c r="B10" s="13"/>
      <c r="C10" s="13"/>
      <c r="D10" s="13"/>
      <c r="E10" s="13"/>
      <c r="F10" s="13"/>
      <c r="G10" s="13"/>
      <c r="H10" s="26">
        <f t="shared" si="1"/>
        <v>21.113243761996081</v>
      </c>
      <c r="I10" s="25">
        <v>521</v>
      </c>
    </row>
    <row r="11" spans="1:34">
      <c r="A11" s="1">
        <f t="shared" si="0"/>
        <v>1908</v>
      </c>
      <c r="B11" s="13"/>
      <c r="C11" s="13"/>
      <c r="D11" s="13"/>
      <c r="E11" s="13"/>
      <c r="F11" s="13"/>
      <c r="G11" s="13"/>
      <c r="H11" s="26">
        <f t="shared" si="1"/>
        <v>18.796992481203034</v>
      </c>
      <c r="I11" s="25">
        <v>532</v>
      </c>
    </row>
    <row r="12" spans="1:34">
      <c r="A12" s="1">
        <f>A13-1</f>
        <v>1909</v>
      </c>
      <c r="B12" s="13"/>
      <c r="C12" s="13"/>
      <c r="D12" s="13"/>
      <c r="E12" s="13"/>
      <c r="F12" s="13"/>
      <c r="G12" s="13"/>
      <c r="H12" s="26">
        <f t="shared" si="1"/>
        <v>20.295202952029577</v>
      </c>
      <c r="I12" s="25">
        <v>542</v>
      </c>
    </row>
    <row r="13" spans="1:34">
      <c r="A13" s="1">
        <v>1910</v>
      </c>
      <c r="B13" s="21">
        <v>44.281999999999996</v>
      </c>
      <c r="C13" s="21">
        <v>23.646999999999998</v>
      </c>
      <c r="F13" s="21">
        <f>B13-C13</f>
        <v>20.634999999999998</v>
      </c>
      <c r="H13" s="26">
        <f t="shared" si="1"/>
        <v>16.274864376130125</v>
      </c>
      <c r="I13" s="25">
        <v>553</v>
      </c>
      <c r="AG13" s="25"/>
      <c r="AH13" s="3"/>
    </row>
    <row r="14" spans="1:34">
      <c r="A14" s="1">
        <v>1911</v>
      </c>
      <c r="B14" s="21">
        <v>44.137</v>
      </c>
      <c r="C14" s="21">
        <v>23.856999999999999</v>
      </c>
      <c r="F14" s="21">
        <f t="shared" ref="F14:F62" si="2">B14-C14</f>
        <v>20.28</v>
      </c>
      <c r="H14" s="26">
        <f t="shared" si="1"/>
        <v>16.014234875444842</v>
      </c>
      <c r="I14" s="25">
        <v>562</v>
      </c>
      <c r="AG14" s="25"/>
      <c r="AH14" s="3"/>
    </row>
    <row r="15" spans="1:34">
      <c r="A15" s="1">
        <v>1912</v>
      </c>
      <c r="B15" s="21">
        <v>43.865000000000002</v>
      </c>
      <c r="C15" s="21">
        <v>24.253</v>
      </c>
      <c r="F15" s="21">
        <f t="shared" si="2"/>
        <v>19.612000000000002</v>
      </c>
      <c r="H15" s="26">
        <f t="shared" si="1"/>
        <v>14.010507880910739</v>
      </c>
      <c r="I15" s="25">
        <v>571</v>
      </c>
      <c r="AG15" s="25"/>
      <c r="AH15" s="3"/>
    </row>
    <row r="16" spans="1:34">
      <c r="A16" s="1">
        <v>1913</v>
      </c>
      <c r="B16" s="21">
        <v>43.43</v>
      </c>
      <c r="C16" s="21">
        <v>24.893000000000001</v>
      </c>
      <c r="F16" s="21">
        <f t="shared" si="2"/>
        <v>18.536999999999999</v>
      </c>
      <c r="H16" s="26">
        <f t="shared" si="1"/>
        <v>15.544041450777257</v>
      </c>
      <c r="I16" s="25">
        <v>579</v>
      </c>
      <c r="AG16" s="25"/>
      <c r="AH16" s="3"/>
    </row>
    <row r="17" spans="1:34">
      <c r="A17" s="1">
        <v>1914</v>
      </c>
      <c r="B17" s="21">
        <v>42.854999999999997</v>
      </c>
      <c r="C17" s="21">
        <v>25.748000000000001</v>
      </c>
      <c r="F17" s="21">
        <f t="shared" si="2"/>
        <v>17.106999999999996</v>
      </c>
      <c r="H17" s="26">
        <f t="shared" si="1"/>
        <v>15.306122448979664</v>
      </c>
      <c r="I17" s="25">
        <v>588</v>
      </c>
      <c r="AG17" s="25"/>
      <c r="AH17" s="3"/>
    </row>
    <row r="18" spans="1:34">
      <c r="A18" s="1">
        <v>1915</v>
      </c>
      <c r="B18" s="21">
        <v>41.874000000000002</v>
      </c>
      <c r="C18" s="21">
        <v>27.263999999999999</v>
      </c>
      <c r="F18" s="21">
        <f t="shared" si="2"/>
        <v>14.610000000000003</v>
      </c>
      <c r="H18" s="26">
        <f t="shared" si="1"/>
        <v>15.075376884422065</v>
      </c>
      <c r="I18" s="25">
        <v>597</v>
      </c>
      <c r="AG18" s="25"/>
      <c r="AH18" s="3"/>
    </row>
    <row r="19" spans="1:34">
      <c r="A19" s="1">
        <v>1916</v>
      </c>
      <c r="B19" s="21">
        <v>41.472999999999999</v>
      </c>
      <c r="C19" s="21">
        <v>27.859000000000002</v>
      </c>
      <c r="F19" s="21">
        <f t="shared" si="2"/>
        <v>13.613999999999997</v>
      </c>
      <c r="H19" s="26">
        <f t="shared" si="1"/>
        <v>44.55445544554459</v>
      </c>
      <c r="I19" s="25">
        <v>606</v>
      </c>
      <c r="AG19" s="25"/>
      <c r="AH19" s="3"/>
    </row>
    <row r="20" spans="1:34">
      <c r="A20" s="1">
        <v>1917</v>
      </c>
      <c r="B20" s="21">
        <v>41.375999999999998</v>
      </c>
      <c r="C20" s="21">
        <v>27.943000000000001</v>
      </c>
      <c r="F20" s="21">
        <f t="shared" si="2"/>
        <v>13.432999999999996</v>
      </c>
      <c r="H20" s="26">
        <f t="shared" si="1"/>
        <v>42.654028436019061</v>
      </c>
      <c r="I20" s="25">
        <v>633</v>
      </c>
      <c r="AG20" s="25"/>
      <c r="AH20" s="3"/>
    </row>
    <row r="21" spans="1:34">
      <c r="A21" s="1">
        <v>1918</v>
      </c>
      <c r="B21" s="21">
        <v>41.613</v>
      </c>
      <c r="C21" s="21">
        <v>27.466999999999999</v>
      </c>
      <c r="F21" s="21">
        <f t="shared" si="2"/>
        <v>14.146000000000001</v>
      </c>
      <c r="H21" s="26">
        <f t="shared" si="1"/>
        <v>42.424242424242479</v>
      </c>
      <c r="I21" s="25">
        <v>660</v>
      </c>
      <c r="AG21" s="25"/>
      <c r="AH21" s="3"/>
    </row>
    <row r="22" spans="1:34">
      <c r="A22" s="1">
        <v>1919</v>
      </c>
      <c r="B22" s="21">
        <v>42.154000000000003</v>
      </c>
      <c r="C22" s="21">
        <v>26.495000000000001</v>
      </c>
      <c r="F22" s="21">
        <f t="shared" si="2"/>
        <v>15.659000000000002</v>
      </c>
      <c r="H22" s="26">
        <f t="shared" si="1"/>
        <v>39.244186046511587</v>
      </c>
      <c r="I22" s="25">
        <v>688</v>
      </c>
      <c r="AG22" s="25"/>
      <c r="AH22" s="3"/>
    </row>
    <row r="23" spans="1:34">
      <c r="A23" s="1">
        <v>1920</v>
      </c>
      <c r="B23" s="21">
        <v>43.293999999999997</v>
      </c>
      <c r="C23" s="21">
        <v>24.561</v>
      </c>
      <c r="F23" s="21">
        <f t="shared" si="2"/>
        <v>18.732999999999997</v>
      </c>
      <c r="H23" s="26">
        <f t="shared" si="1"/>
        <v>37.762237762237746</v>
      </c>
      <c r="I23" s="25">
        <v>715</v>
      </c>
      <c r="AG23" s="25"/>
      <c r="AH23" s="3"/>
    </row>
    <row r="24" spans="1:34">
      <c r="A24" s="1">
        <v>1921</v>
      </c>
      <c r="B24" s="21">
        <v>43.975999999999999</v>
      </c>
      <c r="C24" s="21">
        <v>23.49</v>
      </c>
      <c r="F24" s="21">
        <f t="shared" si="2"/>
        <v>20.486000000000001</v>
      </c>
      <c r="H24" s="26">
        <f t="shared" si="1"/>
        <v>36.388140161724976</v>
      </c>
      <c r="I24" s="25">
        <v>742</v>
      </c>
      <c r="AG24" s="25"/>
      <c r="AH24" s="3"/>
    </row>
    <row r="25" spans="1:34">
      <c r="A25" s="1">
        <v>1922</v>
      </c>
      <c r="B25" s="21">
        <v>44.484000000000002</v>
      </c>
      <c r="C25" s="21">
        <v>22.757000000000001</v>
      </c>
      <c r="F25" s="21">
        <f t="shared" si="2"/>
        <v>21.727</v>
      </c>
      <c r="H25" s="26">
        <f t="shared" si="1"/>
        <v>35.110533159947941</v>
      </c>
      <c r="I25" s="25">
        <v>769</v>
      </c>
      <c r="AG25" s="25"/>
      <c r="AH25" s="3"/>
    </row>
    <row r="26" spans="1:34">
      <c r="A26" s="1">
        <v>1923</v>
      </c>
      <c r="B26" s="21">
        <v>44.783000000000001</v>
      </c>
      <c r="C26" s="21">
        <v>22.405999999999999</v>
      </c>
      <c r="F26" s="21">
        <f t="shared" si="2"/>
        <v>22.377000000000002</v>
      </c>
      <c r="H26" s="26">
        <f t="shared" si="1"/>
        <v>35.175879396984968</v>
      </c>
      <c r="I26" s="25">
        <v>796</v>
      </c>
      <c r="AG26" s="25"/>
      <c r="AH26" s="3"/>
    </row>
    <row r="27" spans="1:34">
      <c r="A27" s="1">
        <v>1924</v>
      </c>
      <c r="B27" s="21">
        <v>44.878999999999998</v>
      </c>
      <c r="C27" s="21">
        <v>22.399000000000001</v>
      </c>
      <c r="F27" s="21">
        <f t="shared" si="2"/>
        <v>22.479999999999997</v>
      </c>
      <c r="H27" s="26">
        <f t="shared" si="1"/>
        <v>32.766990291262175</v>
      </c>
      <c r="I27" s="25">
        <v>824</v>
      </c>
      <c r="AG27" s="25"/>
      <c r="AH27" s="3"/>
    </row>
    <row r="28" spans="1:34">
      <c r="A28" s="1">
        <v>1925</v>
      </c>
      <c r="B28" s="21">
        <v>44.707999999999998</v>
      </c>
      <c r="C28" s="21">
        <v>23.030999999999999</v>
      </c>
      <c r="F28" s="21">
        <f t="shared" si="2"/>
        <v>21.677</v>
      </c>
      <c r="H28" s="26">
        <f t="shared" si="1"/>
        <v>31.727379553466495</v>
      </c>
      <c r="I28" s="25">
        <v>851</v>
      </c>
      <c r="AG28" s="25"/>
      <c r="AH28" s="3"/>
    </row>
    <row r="29" spans="1:34">
      <c r="A29" s="1">
        <v>1926</v>
      </c>
      <c r="B29" s="21">
        <v>44.503</v>
      </c>
      <c r="C29" s="21">
        <v>23.225000000000001</v>
      </c>
      <c r="F29" s="21">
        <f t="shared" si="2"/>
        <v>21.277999999999999</v>
      </c>
      <c r="H29" s="26">
        <f t="shared" si="1"/>
        <v>17.084282460136713</v>
      </c>
      <c r="I29" s="25">
        <v>878</v>
      </c>
      <c r="AG29" s="25"/>
      <c r="AH29" s="3"/>
    </row>
    <row r="30" spans="1:34">
      <c r="A30" s="1">
        <v>1927</v>
      </c>
      <c r="B30" s="21">
        <v>44.201999999999998</v>
      </c>
      <c r="C30" s="21">
        <v>23.271999999999998</v>
      </c>
      <c r="F30" s="21">
        <f t="shared" si="2"/>
        <v>20.93</v>
      </c>
      <c r="H30" s="26">
        <f t="shared" si="1"/>
        <v>20.156774916013418</v>
      </c>
      <c r="I30" s="25">
        <v>893</v>
      </c>
      <c r="AG30" s="25"/>
      <c r="AH30" s="3"/>
    </row>
    <row r="31" spans="1:34">
      <c r="A31" s="1">
        <v>1928</v>
      </c>
      <c r="B31" s="21">
        <v>43.811999999999998</v>
      </c>
      <c r="C31" s="21">
        <v>23.138999999999999</v>
      </c>
      <c r="F31" s="21">
        <f t="shared" si="2"/>
        <v>20.672999999999998</v>
      </c>
      <c r="H31" s="26">
        <f t="shared" si="1"/>
        <v>18.660812294182261</v>
      </c>
      <c r="I31" s="25">
        <v>911</v>
      </c>
      <c r="AG31" s="25"/>
      <c r="AH31" s="3"/>
    </row>
    <row r="32" spans="1:34">
      <c r="A32" s="1">
        <v>1929</v>
      </c>
      <c r="B32" s="21">
        <v>43.345999999999997</v>
      </c>
      <c r="C32" s="21">
        <v>22.843</v>
      </c>
      <c r="F32" s="21">
        <f t="shared" si="2"/>
        <v>20.502999999999997</v>
      </c>
      <c r="H32" s="26">
        <f t="shared" si="1"/>
        <v>21.55172413793105</v>
      </c>
      <c r="I32" s="25">
        <v>928</v>
      </c>
      <c r="AG32" s="25"/>
      <c r="AH32" s="3"/>
    </row>
    <row r="33" spans="1:34">
      <c r="A33" s="1">
        <v>1930</v>
      </c>
      <c r="B33" s="21">
        <v>42.7</v>
      </c>
      <c r="C33" s="21">
        <v>22.239000000000001</v>
      </c>
      <c r="F33" s="21">
        <f t="shared" si="2"/>
        <v>20.461000000000002</v>
      </c>
      <c r="H33" s="26">
        <f t="shared" si="1"/>
        <v>21.097046413502074</v>
      </c>
      <c r="I33" s="25">
        <v>948</v>
      </c>
      <c r="AG33" s="25"/>
      <c r="AH33" s="3"/>
    </row>
    <row r="34" spans="1:34">
      <c r="A34" s="1">
        <v>1931</v>
      </c>
      <c r="B34" s="21">
        <v>42.256</v>
      </c>
      <c r="C34" s="21">
        <v>21.876999999999999</v>
      </c>
      <c r="F34" s="21">
        <f t="shared" si="2"/>
        <v>20.379000000000001</v>
      </c>
      <c r="H34" s="26">
        <f t="shared" si="1"/>
        <v>21.694214876033069</v>
      </c>
      <c r="I34" s="25">
        <v>968</v>
      </c>
      <c r="AG34" s="25"/>
      <c r="AH34" s="3"/>
    </row>
    <row r="35" spans="1:34">
      <c r="A35" s="1">
        <v>1932</v>
      </c>
      <c r="B35" s="21">
        <v>41.908000000000001</v>
      </c>
      <c r="C35" s="21">
        <v>21.606000000000002</v>
      </c>
      <c r="F35" s="21">
        <f t="shared" si="2"/>
        <v>20.302</v>
      </c>
      <c r="H35" s="26">
        <f t="shared" si="1"/>
        <v>18.200202224469166</v>
      </c>
      <c r="I35" s="25">
        <v>989</v>
      </c>
      <c r="AG35" s="25"/>
      <c r="AH35" s="3"/>
    </row>
    <row r="36" spans="1:34">
      <c r="A36" s="1">
        <v>1933</v>
      </c>
      <c r="B36" s="21">
        <v>41.664999999999999</v>
      </c>
      <c r="C36" s="21">
        <v>21.44</v>
      </c>
      <c r="F36" s="21">
        <f t="shared" si="2"/>
        <v>20.224999999999998</v>
      </c>
      <c r="H36" s="26">
        <f t="shared" si="1"/>
        <v>15.888778550148919</v>
      </c>
      <c r="I36" s="25">
        <v>1007</v>
      </c>
      <c r="AG36" s="25"/>
      <c r="AH36" s="3"/>
    </row>
    <row r="37" spans="1:34">
      <c r="A37" s="1">
        <v>1934</v>
      </c>
      <c r="B37" s="21">
        <v>41.53</v>
      </c>
      <c r="C37" s="21">
        <v>21.381</v>
      </c>
      <c r="F37" s="21">
        <f t="shared" si="2"/>
        <v>20.149000000000001</v>
      </c>
      <c r="H37" s="26">
        <f t="shared" si="1"/>
        <v>18.572825024437911</v>
      </c>
      <c r="I37" s="25">
        <v>1023</v>
      </c>
      <c r="AG37" s="25"/>
      <c r="AH37" s="3"/>
    </row>
    <row r="38" spans="1:34">
      <c r="A38" s="1">
        <v>1935</v>
      </c>
      <c r="B38" s="21">
        <v>41.496000000000002</v>
      </c>
      <c r="C38" s="21">
        <v>21.407</v>
      </c>
      <c r="F38" s="21">
        <f t="shared" si="2"/>
        <v>20.089000000000002</v>
      </c>
      <c r="H38" s="26">
        <f t="shared" si="1"/>
        <v>15.355086372360827</v>
      </c>
      <c r="I38" s="25">
        <v>1042</v>
      </c>
      <c r="AG38" s="25"/>
      <c r="AH38" s="3"/>
    </row>
    <row r="39" spans="1:34">
      <c r="A39" s="1">
        <v>1936</v>
      </c>
      <c r="B39" s="21">
        <v>41.58</v>
      </c>
      <c r="C39" s="21">
        <v>21.6</v>
      </c>
      <c r="F39" s="21">
        <f t="shared" si="2"/>
        <v>19.979999999999997</v>
      </c>
      <c r="H39" s="26">
        <f t="shared" si="1"/>
        <v>17.013232514177634</v>
      </c>
      <c r="I39" s="25">
        <v>1058</v>
      </c>
      <c r="AG39" s="25"/>
      <c r="AH39" s="3"/>
    </row>
    <row r="40" spans="1:34">
      <c r="A40" s="1">
        <v>1937</v>
      </c>
      <c r="B40" s="21">
        <v>41.777999999999999</v>
      </c>
      <c r="C40" s="21">
        <v>21.94</v>
      </c>
      <c r="F40" s="21">
        <f t="shared" si="2"/>
        <v>19.837999999999997</v>
      </c>
      <c r="H40" s="26">
        <f t="shared" si="1"/>
        <v>20.446096654274992</v>
      </c>
      <c r="I40" s="25">
        <v>1076</v>
      </c>
      <c r="AG40" s="25"/>
      <c r="AH40" s="3"/>
    </row>
    <row r="41" spans="1:34">
      <c r="A41" s="1">
        <v>1938</v>
      </c>
      <c r="B41" s="21">
        <v>42.091000000000001</v>
      </c>
      <c r="C41" s="21">
        <v>22.431000000000001</v>
      </c>
      <c r="F41" s="21">
        <f t="shared" si="2"/>
        <v>19.66</v>
      </c>
      <c r="H41" s="26">
        <f t="shared" si="1"/>
        <v>21.857923497267784</v>
      </c>
      <c r="I41" s="25">
        <v>1098</v>
      </c>
      <c r="AG41" s="25"/>
      <c r="AH41" s="3"/>
    </row>
    <row r="42" spans="1:34">
      <c r="A42" s="1">
        <v>1939</v>
      </c>
      <c r="B42" s="21">
        <v>42.506</v>
      </c>
      <c r="C42" s="21">
        <v>23.041</v>
      </c>
      <c r="F42" s="21">
        <f t="shared" si="2"/>
        <v>19.465</v>
      </c>
      <c r="H42" s="26">
        <f t="shared" si="1"/>
        <v>21.390374331550888</v>
      </c>
      <c r="I42" s="25">
        <v>1122</v>
      </c>
      <c r="AG42" s="25"/>
      <c r="AH42" s="3"/>
    </row>
    <row r="43" spans="1:34">
      <c r="A43" s="1">
        <v>1940</v>
      </c>
      <c r="B43" s="21">
        <v>43.143999999999998</v>
      </c>
      <c r="C43" s="21">
        <v>24.094000000000001</v>
      </c>
      <c r="F43" s="21">
        <f t="shared" si="2"/>
        <v>19.049999999999997</v>
      </c>
      <c r="H43" s="26">
        <f t="shared" si="1"/>
        <v>21.815008726003391</v>
      </c>
      <c r="I43" s="25">
        <v>1146</v>
      </c>
      <c r="AG43" s="25"/>
      <c r="AH43" s="3"/>
    </row>
    <row r="44" spans="1:34">
      <c r="A44" s="1">
        <v>1941</v>
      </c>
      <c r="B44" s="21">
        <v>43.567999999999998</v>
      </c>
      <c r="C44" s="21">
        <v>24.427</v>
      </c>
      <c r="F44" s="21">
        <f t="shared" si="2"/>
        <v>19.140999999999998</v>
      </c>
      <c r="H44" s="26">
        <f t="shared" si="1"/>
        <v>20.495303159692611</v>
      </c>
      <c r="I44" s="25">
        <v>1171</v>
      </c>
      <c r="AG44" s="25"/>
      <c r="AH44" s="3"/>
    </row>
    <row r="45" spans="1:34">
      <c r="A45" s="1">
        <v>1942</v>
      </c>
      <c r="B45" s="21">
        <v>43.895000000000003</v>
      </c>
      <c r="C45" s="21">
        <v>24.344999999999999</v>
      </c>
      <c r="F45" s="21">
        <f t="shared" si="2"/>
        <v>19.550000000000004</v>
      </c>
      <c r="H45" s="26">
        <f t="shared" si="1"/>
        <v>15.062761506276168</v>
      </c>
      <c r="I45" s="25">
        <v>1195</v>
      </c>
      <c r="AG45" s="25"/>
      <c r="AH45" s="3"/>
    </row>
    <row r="46" spans="1:34">
      <c r="A46" s="1">
        <v>1943</v>
      </c>
      <c r="B46" s="21">
        <v>44.110999999999997</v>
      </c>
      <c r="C46" s="21">
        <v>23.815999999999999</v>
      </c>
      <c r="F46" s="21">
        <f t="shared" si="2"/>
        <v>20.294999999999998</v>
      </c>
      <c r="H46" s="26">
        <f t="shared" si="1"/>
        <v>19.785655399835012</v>
      </c>
      <c r="I46" s="25">
        <v>1213</v>
      </c>
      <c r="AG46" s="25"/>
      <c r="AH46" s="3"/>
    </row>
    <row r="47" spans="1:34">
      <c r="A47" s="1">
        <v>1944</v>
      </c>
      <c r="B47" s="21">
        <v>44.226999999999997</v>
      </c>
      <c r="C47" s="21">
        <v>22.879000000000001</v>
      </c>
      <c r="F47" s="21">
        <f t="shared" si="2"/>
        <v>21.347999999999995</v>
      </c>
      <c r="H47" s="26">
        <f t="shared" si="1"/>
        <v>19.401778496362265</v>
      </c>
      <c r="I47" s="25">
        <v>1237</v>
      </c>
      <c r="AG47" s="25"/>
      <c r="AH47" s="3"/>
    </row>
    <row r="48" spans="1:34">
      <c r="A48" s="1">
        <v>1945</v>
      </c>
      <c r="B48" s="21">
        <v>44.137</v>
      </c>
      <c r="C48" s="21">
        <v>21.271000000000001</v>
      </c>
      <c r="F48" s="21">
        <f t="shared" si="2"/>
        <v>22.866</v>
      </c>
      <c r="H48" s="26">
        <f t="shared" si="1"/>
        <v>20.618556701030855</v>
      </c>
      <c r="I48" s="25">
        <v>1261</v>
      </c>
      <c r="AG48" s="25"/>
      <c r="AH48" s="3"/>
    </row>
    <row r="49" spans="1:34">
      <c r="A49" s="1">
        <v>1946</v>
      </c>
      <c r="B49" s="21">
        <v>44.231000000000002</v>
      </c>
      <c r="C49" s="21">
        <v>20.059000000000001</v>
      </c>
      <c r="F49" s="21">
        <f t="shared" si="2"/>
        <v>24.172000000000001</v>
      </c>
      <c r="H49" s="26">
        <f t="shared" si="1"/>
        <v>25.64102564102555</v>
      </c>
      <c r="I49" s="25">
        <v>1287</v>
      </c>
      <c r="AG49" s="25"/>
      <c r="AH49" s="3"/>
    </row>
    <row r="50" spans="1:34">
      <c r="A50" s="1">
        <v>1947</v>
      </c>
      <c r="B50" s="21">
        <v>44.402999999999999</v>
      </c>
      <c r="C50" s="21">
        <v>18.940999999999999</v>
      </c>
      <c r="F50" s="21">
        <f t="shared" si="2"/>
        <v>25.462</v>
      </c>
      <c r="H50" s="26">
        <f t="shared" si="1"/>
        <v>24.999999999999911</v>
      </c>
      <c r="I50" s="25">
        <v>1320</v>
      </c>
      <c r="AG50" s="25"/>
      <c r="AH50" s="3"/>
    </row>
    <row r="51" spans="1:34">
      <c r="A51" s="1">
        <v>1948</v>
      </c>
      <c r="B51" s="21">
        <v>44.665999999999997</v>
      </c>
      <c r="C51" s="21">
        <v>17.942</v>
      </c>
      <c r="F51" s="21">
        <f t="shared" si="2"/>
        <v>26.723999999999997</v>
      </c>
      <c r="H51" s="26">
        <f t="shared" si="1"/>
        <v>26.607538802660756</v>
      </c>
      <c r="I51" s="25">
        <v>1353</v>
      </c>
      <c r="AG51" s="25"/>
      <c r="AH51" s="3"/>
    </row>
    <row r="52" spans="1:34">
      <c r="A52" s="1">
        <v>1949</v>
      </c>
      <c r="B52" s="21">
        <v>45.006999999999998</v>
      </c>
      <c r="C52" s="21">
        <v>17.053999999999998</v>
      </c>
      <c r="F52" s="21">
        <f t="shared" si="2"/>
        <v>27.952999999999999</v>
      </c>
      <c r="H52" s="26">
        <f t="shared" si="1"/>
        <v>28.07775377969768</v>
      </c>
      <c r="I52" s="25">
        <v>1389</v>
      </c>
      <c r="AG52" s="25"/>
      <c r="AH52" s="3"/>
    </row>
    <row r="53" spans="1:34">
      <c r="A53" s="1">
        <v>1950</v>
      </c>
      <c r="B53" s="21">
        <v>45.533000000000001</v>
      </c>
      <c r="C53" s="21">
        <v>16.297000000000001</v>
      </c>
      <c r="D53" s="3">
        <v>52.5</v>
      </c>
      <c r="E53" s="3">
        <v>25.7</v>
      </c>
      <c r="F53" s="21">
        <f t="shared" si="2"/>
        <v>29.236000000000001</v>
      </c>
      <c r="G53" s="3">
        <f>D53-E53</f>
        <v>26.8</v>
      </c>
      <c r="H53" s="26">
        <f t="shared" si="1"/>
        <v>29.411764705882248</v>
      </c>
      <c r="I53" s="25">
        <v>1428</v>
      </c>
      <c r="AG53" s="25"/>
      <c r="AH53" s="3"/>
    </row>
    <row r="54" spans="1:34">
      <c r="A54" s="1">
        <v>1951</v>
      </c>
      <c r="B54" s="21">
        <v>45.86</v>
      </c>
      <c r="C54" s="21">
        <v>15.568</v>
      </c>
      <c r="D54" s="3">
        <v>52.4</v>
      </c>
      <c r="E54" s="3">
        <v>25.1</v>
      </c>
      <c r="F54" s="21">
        <f t="shared" si="2"/>
        <v>30.292000000000002</v>
      </c>
      <c r="G54" s="3">
        <f t="shared" ref="G54:G117" si="3">D54-E54</f>
        <v>27.299999999999997</v>
      </c>
      <c r="H54" s="26">
        <f t="shared" si="1"/>
        <v>29.251700680272165</v>
      </c>
      <c r="I54" s="25">
        <v>1470</v>
      </c>
      <c r="AG54" s="25"/>
      <c r="AH54" s="3"/>
    </row>
    <row r="55" spans="1:34">
      <c r="A55" s="1">
        <v>1952</v>
      </c>
      <c r="B55" s="21">
        <v>46.093000000000004</v>
      </c>
      <c r="C55" s="21">
        <v>14.891</v>
      </c>
      <c r="D55" s="3">
        <v>52.3</v>
      </c>
      <c r="E55" s="3">
        <v>24.6</v>
      </c>
      <c r="F55" s="21">
        <f t="shared" si="2"/>
        <v>31.202000000000005</v>
      </c>
      <c r="G55" s="3">
        <f t="shared" si="3"/>
        <v>27.699999999999996</v>
      </c>
      <c r="H55" s="26">
        <f t="shared" si="1"/>
        <v>28.420356906807775</v>
      </c>
      <c r="I55" s="25">
        <v>1513</v>
      </c>
      <c r="AG55" s="25"/>
      <c r="AH55" s="3"/>
    </row>
    <row r="56" spans="1:34">
      <c r="A56" s="1">
        <v>1953</v>
      </c>
      <c r="B56" s="21">
        <v>46.216999999999999</v>
      </c>
      <c r="C56" s="21">
        <v>14.262</v>
      </c>
      <c r="D56" s="3">
        <v>52.1</v>
      </c>
      <c r="E56" s="3">
        <v>24</v>
      </c>
      <c r="F56" s="21">
        <f t="shared" si="2"/>
        <v>31.954999999999998</v>
      </c>
      <c r="G56" s="3">
        <f t="shared" si="3"/>
        <v>28.1</v>
      </c>
      <c r="H56" s="26">
        <f t="shared" si="1"/>
        <v>33.419023136246786</v>
      </c>
      <c r="I56" s="25">
        <v>1556</v>
      </c>
      <c r="AG56" s="25"/>
      <c r="AH56" s="3"/>
    </row>
    <row r="57" spans="1:34">
      <c r="A57" s="1">
        <v>1954</v>
      </c>
      <c r="B57" s="21">
        <v>46.241999999999997</v>
      </c>
      <c r="C57" s="21">
        <v>13.683999999999999</v>
      </c>
      <c r="D57" s="3">
        <v>51.9</v>
      </c>
      <c r="E57" s="3">
        <v>23.4</v>
      </c>
      <c r="F57" s="21">
        <f t="shared" si="2"/>
        <v>32.558</v>
      </c>
      <c r="G57" s="3">
        <f t="shared" si="3"/>
        <v>28.5</v>
      </c>
      <c r="H57" s="26">
        <f t="shared" si="1"/>
        <v>32.338308457711349</v>
      </c>
      <c r="I57" s="25">
        <v>1608</v>
      </c>
      <c r="AG57" s="25"/>
      <c r="AH57" s="3"/>
    </row>
    <row r="58" spans="1:34">
      <c r="A58" s="1">
        <v>1955</v>
      </c>
      <c r="B58" s="21">
        <v>46.098999999999997</v>
      </c>
      <c r="C58" s="21">
        <v>13.111000000000001</v>
      </c>
      <c r="D58" s="3">
        <v>51.6</v>
      </c>
      <c r="E58" s="3">
        <v>22.7</v>
      </c>
      <c r="F58" s="21">
        <f t="shared" si="2"/>
        <v>32.988</v>
      </c>
      <c r="G58" s="3">
        <f t="shared" si="3"/>
        <v>28.900000000000002</v>
      </c>
      <c r="H58" s="26">
        <f t="shared" si="1"/>
        <v>31.325301204819354</v>
      </c>
      <c r="I58" s="25">
        <v>1660</v>
      </c>
      <c r="AG58" s="25"/>
      <c r="AH58" s="3"/>
    </row>
    <row r="59" spans="1:34">
      <c r="A59" s="1">
        <v>1956</v>
      </c>
      <c r="B59" s="21">
        <v>46.036000000000001</v>
      </c>
      <c r="C59" s="21">
        <v>12.702</v>
      </c>
      <c r="D59" s="3">
        <v>51.2</v>
      </c>
      <c r="E59" s="3">
        <v>22</v>
      </c>
      <c r="F59" s="21">
        <f t="shared" si="2"/>
        <v>33.334000000000003</v>
      </c>
      <c r="G59" s="3">
        <f t="shared" si="3"/>
        <v>29.200000000000003</v>
      </c>
      <c r="H59" s="26">
        <f t="shared" si="1"/>
        <v>33.294392523364415</v>
      </c>
      <c r="I59" s="25">
        <v>1712</v>
      </c>
      <c r="AG59" s="25"/>
      <c r="AH59" s="3"/>
    </row>
    <row r="60" spans="1:34">
      <c r="A60" s="1">
        <v>1957</v>
      </c>
      <c r="B60" s="21">
        <v>45.985999999999997</v>
      </c>
      <c r="C60" s="21">
        <v>12.409000000000001</v>
      </c>
      <c r="D60" s="3">
        <v>50.8</v>
      </c>
      <c r="E60" s="3">
        <v>21.3</v>
      </c>
      <c r="F60" s="21">
        <f t="shared" si="2"/>
        <v>33.576999999999998</v>
      </c>
      <c r="G60" s="3">
        <f t="shared" si="3"/>
        <v>29.499999999999996</v>
      </c>
      <c r="H60" s="26">
        <f t="shared" si="1"/>
        <v>33.352176370830875</v>
      </c>
      <c r="I60" s="25">
        <v>1769</v>
      </c>
      <c r="AG60" s="25"/>
      <c r="AH60" s="3"/>
    </row>
    <row r="61" spans="1:34">
      <c r="A61" s="1">
        <v>1958</v>
      </c>
      <c r="B61" s="21">
        <v>45.954000000000001</v>
      </c>
      <c r="C61" s="21">
        <v>12.227</v>
      </c>
      <c r="D61" s="3">
        <v>50.4</v>
      </c>
      <c r="E61" s="3">
        <v>20.6</v>
      </c>
      <c r="F61" s="21">
        <f t="shared" si="2"/>
        <v>33.727000000000004</v>
      </c>
      <c r="G61" s="3">
        <f t="shared" si="3"/>
        <v>29.799999999999997</v>
      </c>
      <c r="H61" s="26">
        <f t="shared" si="1"/>
        <v>32.275711159737376</v>
      </c>
      <c r="I61" s="25">
        <v>1828</v>
      </c>
      <c r="AG61" s="25"/>
      <c r="AH61" s="3"/>
    </row>
    <row r="62" spans="1:34">
      <c r="A62" s="1">
        <v>1959</v>
      </c>
      <c r="B62" s="21">
        <v>45.938000000000002</v>
      </c>
      <c r="C62" s="21">
        <v>12.131</v>
      </c>
      <c r="D62" s="3">
        <v>49.9</v>
      </c>
      <c r="E62" s="3">
        <v>19.8</v>
      </c>
      <c r="F62" s="21">
        <f t="shared" si="2"/>
        <v>33.807000000000002</v>
      </c>
      <c r="G62" s="3">
        <f t="shared" si="3"/>
        <v>30.099999999999998</v>
      </c>
      <c r="H62" s="26">
        <f t="shared" si="1"/>
        <v>33.38632750397452</v>
      </c>
      <c r="I62" s="25">
        <v>1887</v>
      </c>
      <c r="AG62" s="25"/>
      <c r="AH62" s="3"/>
    </row>
    <row r="63" spans="1:34">
      <c r="A63" s="17">
        <v>1960</v>
      </c>
      <c r="D63" s="3">
        <v>49.4</v>
      </c>
      <c r="E63" s="3">
        <v>19.100000000000001</v>
      </c>
      <c r="G63" s="3">
        <f t="shared" si="3"/>
        <v>30.299999999999997</v>
      </c>
      <c r="H63" s="26">
        <f t="shared" si="1"/>
        <v>34.35897435897428</v>
      </c>
      <c r="I63" s="25">
        <v>1950</v>
      </c>
      <c r="AG63" s="25"/>
      <c r="AH63" s="3"/>
    </row>
    <row r="64" spans="1:34">
      <c r="A64" s="17">
        <v>1961</v>
      </c>
      <c r="D64" s="3">
        <v>49</v>
      </c>
      <c r="E64" s="3">
        <v>18.5</v>
      </c>
      <c r="G64" s="3">
        <f t="shared" si="3"/>
        <v>30.5</v>
      </c>
      <c r="H64" s="26">
        <f t="shared" si="1"/>
        <v>35.200793257312846</v>
      </c>
      <c r="I64" s="25">
        <v>2017</v>
      </c>
      <c r="AG64" s="25"/>
      <c r="AH64" s="3"/>
    </row>
    <row r="65" spans="1:34">
      <c r="A65" s="17">
        <v>1962</v>
      </c>
      <c r="D65" s="3">
        <v>48.6</v>
      </c>
      <c r="E65" s="3">
        <v>17.7</v>
      </c>
      <c r="G65" s="3">
        <f t="shared" si="3"/>
        <v>30.900000000000002</v>
      </c>
      <c r="H65" s="26">
        <f t="shared" si="1"/>
        <v>34.961685823754692</v>
      </c>
      <c r="I65" s="25">
        <v>2088</v>
      </c>
      <c r="AG65" s="25"/>
      <c r="AH65" s="3"/>
    </row>
    <row r="66" spans="1:34">
      <c r="A66" s="17">
        <v>1963</v>
      </c>
      <c r="D66" s="3">
        <v>48.2</v>
      </c>
      <c r="E66" s="3">
        <v>17.100000000000001</v>
      </c>
      <c r="G66" s="3">
        <f t="shared" si="3"/>
        <v>31.1</v>
      </c>
      <c r="H66" s="26">
        <f t="shared" si="1"/>
        <v>35.168903285516031</v>
      </c>
      <c r="I66" s="25">
        <v>2161</v>
      </c>
      <c r="AG66" s="25"/>
      <c r="AH66" s="3"/>
    </row>
    <row r="67" spans="1:34">
      <c r="A67" s="17">
        <v>1964</v>
      </c>
      <c r="D67" s="3">
        <v>47.9</v>
      </c>
      <c r="E67" s="3">
        <v>16.399999999999999</v>
      </c>
      <c r="G67" s="3">
        <f t="shared" si="3"/>
        <v>31.5</v>
      </c>
      <c r="H67" s="26">
        <f t="shared" si="1"/>
        <v>34.868126955744259</v>
      </c>
      <c r="I67" s="25">
        <v>2237</v>
      </c>
      <c r="AG67" s="25"/>
      <c r="AH67" s="3"/>
    </row>
    <row r="68" spans="1:34">
      <c r="A68" s="17">
        <v>1965</v>
      </c>
      <c r="D68" s="3">
        <v>47.7</v>
      </c>
      <c r="E68" s="3">
        <v>15.9</v>
      </c>
      <c r="G68" s="3">
        <f t="shared" si="3"/>
        <v>31.800000000000004</v>
      </c>
      <c r="H68" s="26">
        <f t="shared" ref="H68:H74" si="4">1000 *(I69/I68 - 1)</f>
        <v>34.989200863930982</v>
      </c>
      <c r="I68" s="25">
        <v>2315</v>
      </c>
      <c r="AG68" s="25"/>
      <c r="AH68" s="3"/>
    </row>
    <row r="69" spans="1:34">
      <c r="A69" s="17">
        <v>1966</v>
      </c>
      <c r="D69" s="3">
        <v>47.3</v>
      </c>
      <c r="E69" s="3">
        <v>15.3</v>
      </c>
      <c r="G69" s="3">
        <f t="shared" si="3"/>
        <v>31.999999999999996</v>
      </c>
      <c r="H69" s="26">
        <f t="shared" si="4"/>
        <v>35.058430717863189</v>
      </c>
      <c r="I69" s="25">
        <v>2396</v>
      </c>
      <c r="AG69" s="25"/>
      <c r="AH69" s="3"/>
    </row>
    <row r="70" spans="1:34">
      <c r="A70" s="17">
        <v>1967</v>
      </c>
      <c r="D70" s="3">
        <v>46.9</v>
      </c>
      <c r="E70" s="3">
        <v>14.7</v>
      </c>
      <c r="G70" s="3">
        <f t="shared" si="3"/>
        <v>32.200000000000003</v>
      </c>
      <c r="H70" s="26">
        <f t="shared" si="4"/>
        <v>35.080645161290391</v>
      </c>
      <c r="I70" s="25">
        <v>2480</v>
      </c>
      <c r="AG70" s="25"/>
      <c r="AH70" s="3"/>
    </row>
    <row r="71" spans="1:34">
      <c r="A71" s="17">
        <v>1968</v>
      </c>
      <c r="D71" s="3">
        <v>46.6</v>
      </c>
      <c r="E71" s="3">
        <v>14.2</v>
      </c>
      <c r="G71" s="3">
        <f t="shared" si="3"/>
        <v>32.400000000000006</v>
      </c>
      <c r="H71" s="26">
        <f t="shared" si="4"/>
        <v>35.060381768601488</v>
      </c>
      <c r="I71" s="25">
        <v>2567</v>
      </c>
      <c r="AG71" s="25"/>
      <c r="AH71" s="3"/>
    </row>
    <row r="72" spans="1:34">
      <c r="A72" s="17">
        <v>1969</v>
      </c>
      <c r="D72" s="3">
        <v>46.4</v>
      </c>
      <c r="E72" s="3">
        <v>13.7</v>
      </c>
      <c r="G72" s="3">
        <f t="shared" si="3"/>
        <v>32.700000000000003</v>
      </c>
      <c r="H72" s="26">
        <f t="shared" si="4"/>
        <v>35.001881821603355</v>
      </c>
      <c r="I72" s="25">
        <v>2657</v>
      </c>
      <c r="AG72" s="25"/>
      <c r="AH72" s="3"/>
    </row>
    <row r="73" spans="1:34">
      <c r="A73" s="17">
        <v>1970</v>
      </c>
      <c r="D73" s="3">
        <v>46.3</v>
      </c>
      <c r="E73" s="3">
        <v>13.2</v>
      </c>
      <c r="G73" s="3">
        <f t="shared" si="3"/>
        <v>33.099999999999994</v>
      </c>
      <c r="H73" s="26">
        <f t="shared" si="4"/>
        <v>34.909090909090999</v>
      </c>
      <c r="I73" s="25">
        <v>2750</v>
      </c>
      <c r="AG73" s="25"/>
      <c r="AH73" s="3"/>
    </row>
    <row r="74" spans="1:34">
      <c r="A74" s="17">
        <v>1971</v>
      </c>
      <c r="D74" s="3">
        <v>46.2</v>
      </c>
      <c r="E74" s="3">
        <v>12.8</v>
      </c>
      <c r="G74" s="3">
        <f t="shared" si="3"/>
        <v>33.400000000000006</v>
      </c>
      <c r="H74" s="26">
        <f t="shared" si="4"/>
        <v>35.137034434293838</v>
      </c>
      <c r="I74" s="25">
        <v>2846</v>
      </c>
      <c r="AG74" s="25"/>
      <c r="AH74" s="3"/>
    </row>
    <row r="75" spans="1:34">
      <c r="A75" s="17">
        <v>1972</v>
      </c>
      <c r="D75" s="3">
        <v>46.1</v>
      </c>
      <c r="E75" s="3">
        <v>12.4</v>
      </c>
      <c r="G75" s="3">
        <f t="shared" si="3"/>
        <v>33.700000000000003</v>
      </c>
      <c r="H75" s="13"/>
      <c r="I75" s="25">
        <v>2946</v>
      </c>
      <c r="AG75" s="25"/>
      <c r="AH75" s="3"/>
    </row>
    <row r="76" spans="1:34">
      <c r="A76" s="17">
        <v>1973</v>
      </c>
      <c r="D76" s="3">
        <v>45.9</v>
      </c>
      <c r="E76" s="3">
        <v>12.9</v>
      </c>
      <c r="G76" s="3">
        <f t="shared" si="3"/>
        <v>33</v>
      </c>
      <c r="AG76" s="25"/>
      <c r="AH76" s="3"/>
    </row>
    <row r="77" spans="1:34">
      <c r="A77" s="17">
        <v>1974</v>
      </c>
      <c r="D77" s="3">
        <v>45.8</v>
      </c>
      <c r="E77" s="3">
        <v>14.2</v>
      </c>
      <c r="G77" s="3">
        <f t="shared" si="3"/>
        <v>31.599999999999998</v>
      </c>
      <c r="AG77" s="25"/>
      <c r="AH77" s="3"/>
    </row>
    <row r="78" spans="1:34">
      <c r="A78" s="17">
        <v>1975</v>
      </c>
      <c r="D78" s="3">
        <v>46</v>
      </c>
      <c r="E78" s="3">
        <v>11.1</v>
      </c>
      <c r="G78" s="3">
        <f t="shared" si="3"/>
        <v>34.9</v>
      </c>
      <c r="AG78" s="25"/>
      <c r="AH78" s="3"/>
    </row>
    <row r="79" spans="1:34">
      <c r="A79" s="17">
        <v>1976</v>
      </c>
      <c r="D79" s="3">
        <v>46</v>
      </c>
      <c r="E79" s="3">
        <v>10.9</v>
      </c>
      <c r="G79" s="3">
        <f t="shared" si="3"/>
        <v>35.1</v>
      </c>
      <c r="AG79" s="25"/>
      <c r="AH79" s="3"/>
    </row>
    <row r="80" spans="1:34">
      <c r="A80" s="17">
        <v>1977</v>
      </c>
      <c r="D80" s="3">
        <v>45.7</v>
      </c>
      <c r="E80" s="3">
        <v>10.6</v>
      </c>
      <c r="G80" s="3">
        <f t="shared" si="3"/>
        <v>35.1</v>
      </c>
      <c r="AG80" s="25"/>
      <c r="AH80" s="3"/>
    </row>
    <row r="81" spans="1:34">
      <c r="A81" s="17">
        <v>1978</v>
      </c>
      <c r="D81" s="3">
        <v>45.3</v>
      </c>
      <c r="E81" s="3">
        <v>10.3</v>
      </c>
      <c r="G81" s="3">
        <f t="shared" si="3"/>
        <v>35</v>
      </c>
      <c r="AG81" s="25"/>
      <c r="AH81" s="3"/>
    </row>
    <row r="82" spans="1:34">
      <c r="A82" s="17">
        <v>1979</v>
      </c>
      <c r="D82" s="3">
        <v>44.9</v>
      </c>
      <c r="E82" s="3">
        <v>10</v>
      </c>
      <c r="G82" s="3">
        <f t="shared" si="3"/>
        <v>34.9</v>
      </c>
      <c r="AG82" s="25"/>
      <c r="AH82" s="3"/>
    </row>
    <row r="83" spans="1:34">
      <c r="A83" s="17">
        <v>1980</v>
      </c>
      <c r="D83" s="3">
        <v>44.3</v>
      </c>
      <c r="E83" s="3">
        <v>9.6999999999999993</v>
      </c>
      <c r="G83" s="3">
        <f t="shared" si="3"/>
        <v>34.599999999999994</v>
      </c>
      <c r="AG83" s="25"/>
      <c r="AH83" s="3"/>
    </row>
    <row r="84" spans="1:34">
      <c r="A84" s="17">
        <v>1981</v>
      </c>
      <c r="D84" s="3">
        <v>43.7</v>
      </c>
      <c r="E84" s="3">
        <v>9.4</v>
      </c>
      <c r="G84" s="3">
        <f t="shared" si="3"/>
        <v>34.300000000000004</v>
      </c>
      <c r="AG84" s="25"/>
      <c r="AH84" s="3"/>
    </row>
    <row r="85" spans="1:34">
      <c r="A85" s="17">
        <v>1982</v>
      </c>
      <c r="D85" s="3">
        <v>43.1</v>
      </c>
      <c r="E85" s="3">
        <v>9.1</v>
      </c>
      <c r="G85" s="3">
        <f t="shared" si="3"/>
        <v>34</v>
      </c>
      <c r="AG85" s="25"/>
      <c r="AH85" s="3"/>
    </row>
    <row r="86" spans="1:34">
      <c r="A86" s="17">
        <v>1983</v>
      </c>
      <c r="D86" s="3">
        <v>42.4</v>
      </c>
      <c r="E86" s="3">
        <v>8.6999999999999993</v>
      </c>
      <c r="G86" s="3">
        <f t="shared" si="3"/>
        <v>33.700000000000003</v>
      </c>
    </row>
    <row r="87" spans="1:34">
      <c r="A87" s="17">
        <v>1984</v>
      </c>
      <c r="D87" s="3">
        <v>41.8</v>
      </c>
      <c r="E87" s="3">
        <v>8.5</v>
      </c>
      <c r="G87" s="3">
        <f t="shared" si="3"/>
        <v>33.299999999999997</v>
      </c>
    </row>
    <row r="88" spans="1:34">
      <c r="A88" s="17">
        <v>1985</v>
      </c>
      <c r="D88" s="3">
        <v>41.1</v>
      </c>
      <c r="E88" s="3">
        <v>8.1999999999999993</v>
      </c>
      <c r="G88" s="3">
        <f t="shared" si="3"/>
        <v>32.900000000000006</v>
      </c>
    </row>
    <row r="89" spans="1:34">
      <c r="A89" s="17">
        <v>1986</v>
      </c>
      <c r="D89" s="3">
        <v>40.5</v>
      </c>
      <c r="E89" s="3">
        <v>8</v>
      </c>
      <c r="G89" s="3">
        <f t="shared" si="3"/>
        <v>32.5</v>
      </c>
    </row>
    <row r="90" spans="1:34">
      <c r="A90" s="17">
        <v>1987</v>
      </c>
      <c r="D90" s="3">
        <v>39.9</v>
      </c>
      <c r="E90" s="3">
        <v>7.8</v>
      </c>
      <c r="G90" s="3">
        <f t="shared" si="3"/>
        <v>32.1</v>
      </c>
    </row>
    <row r="91" spans="1:34">
      <c r="A91" s="17">
        <v>1988</v>
      </c>
      <c r="D91" s="3">
        <v>39.299999999999997</v>
      </c>
      <c r="E91" s="3">
        <v>7.6</v>
      </c>
      <c r="G91" s="3">
        <f t="shared" si="3"/>
        <v>31.699999999999996</v>
      </c>
    </row>
    <row r="92" spans="1:34">
      <c r="A92" s="17">
        <v>1989</v>
      </c>
      <c r="D92" s="3">
        <v>38.799999999999997</v>
      </c>
      <c r="E92" s="3">
        <v>7.3</v>
      </c>
      <c r="G92" s="3">
        <f t="shared" si="3"/>
        <v>31.499999999999996</v>
      </c>
    </row>
    <row r="93" spans="1:34">
      <c r="A93" s="17">
        <v>1990</v>
      </c>
      <c r="D93" s="3">
        <v>38.5</v>
      </c>
      <c r="E93" s="3">
        <v>7</v>
      </c>
      <c r="G93" s="3">
        <f t="shared" si="3"/>
        <v>31.5</v>
      </c>
    </row>
    <row r="94" spans="1:34">
      <c r="A94" s="17">
        <v>1991</v>
      </c>
      <c r="D94" s="3">
        <v>38.200000000000003</v>
      </c>
      <c r="E94" s="3">
        <v>6.8</v>
      </c>
      <c r="G94" s="3">
        <f t="shared" si="3"/>
        <v>31.400000000000002</v>
      </c>
    </row>
    <row r="95" spans="1:34">
      <c r="A95" s="17">
        <v>1992</v>
      </c>
      <c r="D95" s="3">
        <v>37.9</v>
      </c>
      <c r="E95" s="3">
        <v>6.6</v>
      </c>
      <c r="G95" s="3">
        <f t="shared" si="3"/>
        <v>31.299999999999997</v>
      </c>
    </row>
    <row r="96" spans="1:34">
      <c r="A96" s="17">
        <v>1993</v>
      </c>
      <c r="D96" s="3">
        <v>37.700000000000003</v>
      </c>
      <c r="E96" s="3">
        <v>6.4</v>
      </c>
      <c r="G96" s="3">
        <f t="shared" si="3"/>
        <v>31.300000000000004</v>
      </c>
    </row>
    <row r="97" spans="1:7">
      <c r="A97" s="17">
        <v>1994</v>
      </c>
      <c r="D97" s="3">
        <v>37.299999999999997</v>
      </c>
      <c r="E97" s="3">
        <v>6.2</v>
      </c>
      <c r="G97" s="3">
        <f t="shared" si="3"/>
        <v>31.099999999999998</v>
      </c>
    </row>
    <row r="98" spans="1:7">
      <c r="A98" s="17">
        <v>1995</v>
      </c>
      <c r="D98" s="3">
        <v>36.9</v>
      </c>
      <c r="E98" s="3">
        <v>6</v>
      </c>
      <c r="G98" s="3">
        <f t="shared" si="3"/>
        <v>30.9</v>
      </c>
    </row>
    <row r="99" spans="1:7">
      <c r="A99" s="17">
        <v>1996</v>
      </c>
      <c r="D99" s="3">
        <v>36.299999999999997</v>
      </c>
      <c r="E99" s="3">
        <v>5.8</v>
      </c>
      <c r="G99" s="3">
        <f t="shared" si="3"/>
        <v>30.499999999999996</v>
      </c>
    </row>
    <row r="100" spans="1:7">
      <c r="A100" s="17">
        <v>1997</v>
      </c>
      <c r="D100" s="3">
        <v>35.700000000000003</v>
      </c>
      <c r="E100" s="3">
        <v>5.6</v>
      </c>
      <c r="G100" s="3">
        <f t="shared" si="3"/>
        <v>30.1</v>
      </c>
    </row>
    <row r="101" spans="1:7">
      <c r="A101" s="17">
        <v>1998</v>
      </c>
      <c r="D101" s="3">
        <v>35.1</v>
      </c>
      <c r="E101" s="3">
        <v>7.9</v>
      </c>
      <c r="G101" s="3">
        <f t="shared" si="3"/>
        <v>27.200000000000003</v>
      </c>
    </row>
    <row r="102" spans="1:7">
      <c r="A102" s="17">
        <v>1999</v>
      </c>
      <c r="D102" s="3">
        <v>34.6</v>
      </c>
      <c r="E102" s="3">
        <v>5.4</v>
      </c>
      <c r="G102" s="3">
        <f t="shared" si="3"/>
        <v>29.200000000000003</v>
      </c>
    </row>
    <row r="103" spans="1:7">
      <c r="A103" s="17">
        <v>2000</v>
      </c>
      <c r="D103" s="3">
        <v>34.200000000000003</v>
      </c>
      <c r="E103" s="3">
        <v>5.2</v>
      </c>
      <c r="G103" s="3">
        <f t="shared" si="3"/>
        <v>29.000000000000004</v>
      </c>
    </row>
    <row r="104" spans="1:7">
      <c r="A104" s="17">
        <v>2001</v>
      </c>
      <c r="D104" s="3">
        <v>33.4</v>
      </c>
      <c r="E104" s="3">
        <v>5.0999999999999996</v>
      </c>
      <c r="G104" s="3">
        <f t="shared" si="3"/>
        <v>28.299999999999997</v>
      </c>
    </row>
    <row r="105" spans="1:7">
      <c r="A105" s="17">
        <v>2002</v>
      </c>
      <c r="D105" s="3">
        <v>32.4</v>
      </c>
      <c r="E105" s="3">
        <v>5</v>
      </c>
      <c r="G105" s="3">
        <f t="shared" si="3"/>
        <v>27.4</v>
      </c>
    </row>
    <row r="106" spans="1:7">
      <c r="A106" s="17">
        <v>2003</v>
      </c>
      <c r="D106" s="3">
        <v>31.4</v>
      </c>
      <c r="E106" s="3">
        <v>5</v>
      </c>
      <c r="G106" s="3">
        <f t="shared" si="3"/>
        <v>26.4</v>
      </c>
    </row>
    <row r="107" spans="1:7">
      <c r="A107" s="17">
        <v>2004</v>
      </c>
      <c r="D107" s="3">
        <v>30.5</v>
      </c>
      <c r="E107" s="3">
        <v>4.9000000000000004</v>
      </c>
      <c r="G107" s="3">
        <f t="shared" si="3"/>
        <v>25.6</v>
      </c>
    </row>
    <row r="108" spans="1:7">
      <c r="A108" s="17">
        <v>2005</v>
      </c>
      <c r="D108" s="3">
        <v>29.6</v>
      </c>
      <c r="E108" s="3">
        <v>4.8</v>
      </c>
      <c r="G108" s="3">
        <f t="shared" si="3"/>
        <v>24.8</v>
      </c>
    </row>
    <row r="109" spans="1:7">
      <c r="A109" s="17">
        <v>2006</v>
      </c>
      <c r="D109" s="3">
        <v>28.7</v>
      </c>
      <c r="E109" s="3">
        <v>4.8</v>
      </c>
      <c r="G109" s="3">
        <f t="shared" si="3"/>
        <v>23.9</v>
      </c>
    </row>
    <row r="110" spans="1:7">
      <c r="A110" s="17">
        <v>2007</v>
      </c>
      <c r="D110" s="3">
        <v>28.1</v>
      </c>
      <c r="E110" s="3">
        <v>4.8</v>
      </c>
      <c r="G110" s="3">
        <f t="shared" si="3"/>
        <v>23.3</v>
      </c>
    </row>
    <row r="111" spans="1:7">
      <c r="A111" s="17">
        <v>2008</v>
      </c>
      <c r="D111" s="3">
        <v>27.5</v>
      </c>
      <c r="E111" s="3">
        <v>4.7</v>
      </c>
      <c r="G111" s="3">
        <f t="shared" si="3"/>
        <v>22.8</v>
      </c>
    </row>
    <row r="112" spans="1:7">
      <c r="A112" s="17">
        <v>2009</v>
      </c>
      <c r="D112" s="3">
        <v>27</v>
      </c>
      <c r="E112" s="3">
        <v>4.7</v>
      </c>
      <c r="G112" s="3">
        <f t="shared" si="3"/>
        <v>22.3</v>
      </c>
    </row>
    <row r="113" spans="1:7">
      <c r="A113" s="17">
        <v>2010</v>
      </c>
      <c r="D113" s="3">
        <v>26.3</v>
      </c>
      <c r="E113" s="3">
        <v>4.8</v>
      </c>
      <c r="G113" s="3">
        <f t="shared" si="3"/>
        <v>21.5</v>
      </c>
    </row>
    <row r="114" spans="1:7">
      <c r="A114" s="17">
        <v>2011</v>
      </c>
      <c r="D114" s="3">
        <v>25.8</v>
      </c>
      <c r="E114" s="3">
        <v>4.7</v>
      </c>
      <c r="G114" s="3">
        <f t="shared" si="3"/>
        <v>21.1</v>
      </c>
    </row>
    <row r="115" spans="1:7">
      <c r="A115" s="17">
        <v>2012</v>
      </c>
      <c r="D115" s="3">
        <v>25.3</v>
      </c>
      <c r="E115" s="3">
        <v>4.5999999999999996</v>
      </c>
      <c r="G115" s="3">
        <f t="shared" si="3"/>
        <v>20.700000000000003</v>
      </c>
    </row>
    <row r="116" spans="1:7">
      <c r="A116" s="17">
        <v>2013</v>
      </c>
      <c r="D116" s="3">
        <v>24.8</v>
      </c>
      <c r="E116" s="3">
        <v>4.5999999999999996</v>
      </c>
      <c r="G116" s="3">
        <f t="shared" si="3"/>
        <v>20.200000000000003</v>
      </c>
    </row>
    <row r="117" spans="1:7">
      <c r="A117" s="17">
        <v>2014</v>
      </c>
      <c r="D117" s="3">
        <v>24.4</v>
      </c>
      <c r="E117" s="3">
        <v>4.5</v>
      </c>
      <c r="G117" s="3">
        <f t="shared" si="3"/>
        <v>19.899999999999999</v>
      </c>
    </row>
    <row r="118" spans="1:7">
      <c r="A118" s="17">
        <v>2015</v>
      </c>
      <c r="D118" s="3">
        <v>24.1</v>
      </c>
      <c r="E118" s="3">
        <v>4.5</v>
      </c>
      <c r="G118" s="3">
        <f t="shared" ref="G118:G126" si="5">D118-E118</f>
        <v>19.600000000000001</v>
      </c>
    </row>
    <row r="119" spans="1:7">
      <c r="A119" s="17">
        <v>2016</v>
      </c>
      <c r="D119" s="3">
        <v>23.8</v>
      </c>
      <c r="E119" s="3">
        <v>4.4000000000000004</v>
      </c>
      <c r="G119" s="3">
        <f t="shared" si="5"/>
        <v>19.399999999999999</v>
      </c>
    </row>
    <row r="120" spans="1:7">
      <c r="A120" s="17">
        <v>2017</v>
      </c>
      <c r="D120" s="3">
        <v>23.5</v>
      </c>
      <c r="E120" s="3">
        <v>4.4000000000000004</v>
      </c>
      <c r="G120" s="3">
        <f t="shared" si="5"/>
        <v>19.100000000000001</v>
      </c>
    </row>
    <row r="121" spans="1:7">
      <c r="A121" s="17">
        <v>2018</v>
      </c>
      <c r="D121" s="3">
        <v>23.4</v>
      </c>
      <c r="E121" s="3">
        <v>4.5</v>
      </c>
      <c r="G121" s="3">
        <f t="shared" si="5"/>
        <v>18.899999999999999</v>
      </c>
    </row>
    <row r="122" spans="1:7">
      <c r="A122" s="17">
        <v>2019</v>
      </c>
      <c r="D122" s="3">
        <v>23.1</v>
      </c>
      <c r="E122" s="3">
        <v>4.5</v>
      </c>
      <c r="G122" s="3">
        <f t="shared" si="5"/>
        <v>18.600000000000001</v>
      </c>
    </row>
    <row r="123" spans="1:7">
      <c r="A123" s="17">
        <v>2020</v>
      </c>
      <c r="D123" s="3">
        <v>22.8</v>
      </c>
      <c r="E123" s="3">
        <v>5.0999999999999996</v>
      </c>
      <c r="G123" s="3">
        <f t="shared" si="5"/>
        <v>17.700000000000003</v>
      </c>
    </row>
    <row r="124" spans="1:7">
      <c r="A124" s="17">
        <v>2021</v>
      </c>
      <c r="D124" s="3">
        <v>22.5</v>
      </c>
      <c r="E124" s="3">
        <v>5.7</v>
      </c>
      <c r="G124" s="3">
        <f t="shared" si="5"/>
        <v>16.8</v>
      </c>
    </row>
    <row r="125" spans="1:7">
      <c r="A125" s="17">
        <v>2022</v>
      </c>
      <c r="D125" s="3">
        <v>22.2</v>
      </c>
      <c r="E125" s="3">
        <v>4.4000000000000004</v>
      </c>
      <c r="G125" s="3">
        <f t="shared" si="5"/>
        <v>17.799999999999997</v>
      </c>
    </row>
    <row r="126" spans="1:7">
      <c r="A126" s="17">
        <v>2023</v>
      </c>
      <c r="D126" s="3">
        <v>22</v>
      </c>
      <c r="E126" s="3">
        <v>4.5</v>
      </c>
      <c r="G126" s="3">
        <f t="shared" si="5"/>
        <v>17.5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FA4C-BC28-4D4C-A6A3-96207C248AF0}">
  <dimension ref="A1:AS129"/>
  <sheetViews>
    <sheetView topLeftCell="A112" workbookViewId="0">
      <selection activeCell="O3" sqref="O3:Q116"/>
    </sheetView>
  </sheetViews>
  <sheetFormatPr defaultRowHeight="15"/>
  <cols>
    <col min="15" max="15" width="5" bestFit="1" customWidth="1"/>
    <col min="16" max="16" width="13.85546875" bestFit="1" customWidth="1"/>
    <col min="17" max="17" width="11.5703125" bestFit="1" customWidth="1"/>
    <col min="18" max="18" width="5.5703125" bestFit="1" customWidth="1"/>
  </cols>
  <sheetData>
    <row r="1" spans="1:45">
      <c r="B1" s="56" t="s">
        <v>90</v>
      </c>
      <c r="C1" s="56"/>
      <c r="D1" s="56"/>
      <c r="E1" s="56"/>
      <c r="I1" s="56" t="s">
        <v>89</v>
      </c>
      <c r="J1" s="56"/>
      <c r="K1" s="56"/>
      <c r="U1" s="3"/>
    </row>
    <row r="2" spans="1:45">
      <c r="A2" t="s">
        <v>73</v>
      </c>
      <c r="B2" t="s">
        <v>77</v>
      </c>
      <c r="C2" t="s">
        <v>129</v>
      </c>
      <c r="D2" s="21" t="s">
        <v>130</v>
      </c>
      <c r="E2" t="s">
        <v>131</v>
      </c>
      <c r="G2" t="s">
        <v>132</v>
      </c>
      <c r="I2" t="s">
        <v>76</v>
      </c>
      <c r="J2" s="21" t="s">
        <v>133</v>
      </c>
      <c r="K2" t="s">
        <v>134</v>
      </c>
      <c r="M2" t="s">
        <v>135</v>
      </c>
      <c r="O2" s="13" t="s">
        <v>73</v>
      </c>
      <c r="P2" s="13" t="s">
        <v>89</v>
      </c>
      <c r="Q2" s="13" t="s">
        <v>90</v>
      </c>
      <c r="R2" s="13" t="s">
        <v>88</v>
      </c>
      <c r="U2" s="3"/>
      <c r="AS2" t="s">
        <v>290</v>
      </c>
    </row>
    <row r="3" spans="1:45">
      <c r="A3" s="1">
        <f t="shared" ref="A3:A41" si="0">A4-1</f>
        <v>1910</v>
      </c>
      <c r="D3" s="21">
        <v>23.646999999999998</v>
      </c>
      <c r="E3" s="21" cm="1">
        <f t="array" ref="E3">D3+LIFT</f>
        <v>31.832000000000001</v>
      </c>
      <c r="J3" s="21">
        <v>44.281999999999996</v>
      </c>
      <c r="K3" s="21">
        <f t="shared" ref="K3:K34" si="1">J3+LIFT</f>
        <v>52.466999999999999</v>
      </c>
      <c r="O3">
        <f>A3</f>
        <v>1910</v>
      </c>
      <c r="P3" s="21">
        <f>IF($A3&lt;1945,$K3,IF($A3&lt;1950,$K3+(($I$43+$K$43)/2-$K$43)*(10*(($A3-1945)/5)^3-15*(($A3-1945)/5)^4+6*(($A3-1945)/5)^5),IF($A3=1950,($I$43+$K$43)/2,IF($A3&lt;=1960,$I3+(($I$43+$K$43)/2-$I$43)*(1-(10*(($A3-1950)/10)^3-15*(($A3-1950)/10)^4+6*(($A3-1950)/10)^5)),$I3))))</f>
        <v>52.466999999999999</v>
      </c>
      <c r="Q3" s="21">
        <f>IF($A3&lt;1945,$E3,IF($A3&lt;1950,$E3+(($B$43+$E$43)/2-$E$43)*(10*(($A3-1945)/5)^3-15*(($A3-1945)/5)^4+6*(($A3-1945)/5)^5),IF($A3=1950,($B$43+$E$43)/2,IF($A3&lt;=1960,$B3+(($B$43+$E$43)/2-$B$43)*(1-(10*(($A3-1950)/10)^3-15*(($A3-1950)/10)^4+6*(($A3-1950)/10)^5)),$B3))))</f>
        <v>31.832000000000001</v>
      </c>
      <c r="R3" s="21">
        <f>P3-Q3</f>
        <v>20.634999999999998</v>
      </c>
      <c r="U3" s="3"/>
    </row>
    <row r="4" spans="1:45">
      <c r="A4" s="1">
        <f t="shared" si="0"/>
        <v>1911</v>
      </c>
      <c r="D4" s="21">
        <v>23.856999999999999</v>
      </c>
      <c r="E4" s="21" cm="1">
        <f t="array" ref="E4">D4+LIFT</f>
        <v>32.042000000000002</v>
      </c>
      <c r="J4" s="21">
        <v>44.137</v>
      </c>
      <c r="K4" s="21">
        <f t="shared" si="1"/>
        <v>52.322000000000003</v>
      </c>
      <c r="O4">
        <f t="shared" ref="O4:O67" si="2">A4</f>
        <v>1911</v>
      </c>
      <c r="P4" s="21">
        <f t="shared" ref="P4:P67" si="3">IF($A4&lt;1945,$K4,IF($A4&lt;1950,$K4+(($I$43+$K$43)/2-$K$43)*(10*(($A4-1945)/5)^3-15*(($A4-1945)/5)^4+6*(($A4-1945)/5)^5),IF($A4=1950,($I$43+$K$43)/2,IF($A4&lt;=1960,$I4+(($I$43+$K$43)/2-$I$43)*(1-(10*(($A4-1950)/10)^3-15*(($A4-1950)/10)^4+6*(($A4-1950)/10)^5)),$I4))))</f>
        <v>52.322000000000003</v>
      </c>
      <c r="Q4" s="21">
        <f t="shared" ref="Q4:Q67" si="4">IF($A4&lt;1945,$E4,IF($A4&lt;1950,$E4+(($B$43+$E$43)/2-$E$43)*(10*(($A4-1945)/5)^3-15*(($A4-1945)/5)^4+6*(($A4-1945)/5)^5),IF($A4=1950,($B$43+$E$43)/2,IF($A4&lt;=1960,$B4+(($B$43+$E$43)/2-$B$43)*(1-(10*(($A4-1950)/10)^3-15*(($A4-1950)/10)^4+6*(($A4-1950)/10)^5)),$B4))))</f>
        <v>32.042000000000002</v>
      </c>
      <c r="R4" s="21">
        <f t="shared" ref="R4:R67" si="5">P4-Q4</f>
        <v>20.28</v>
      </c>
      <c r="U4" s="3"/>
      <c r="AS4" t="s">
        <v>291</v>
      </c>
    </row>
    <row r="5" spans="1:45">
      <c r="A5" s="1">
        <f t="shared" si="0"/>
        <v>1912</v>
      </c>
      <c r="D5" s="21">
        <v>24.253</v>
      </c>
      <c r="E5" s="21" cm="1">
        <f t="array" ref="E5">D5+LIFT</f>
        <v>32.438000000000002</v>
      </c>
      <c r="J5" s="21">
        <v>43.865000000000002</v>
      </c>
      <c r="K5" s="21">
        <f t="shared" si="1"/>
        <v>52.050000000000004</v>
      </c>
      <c r="O5">
        <f t="shared" si="2"/>
        <v>1912</v>
      </c>
      <c r="P5" s="21">
        <f t="shared" si="3"/>
        <v>52.050000000000004</v>
      </c>
      <c r="Q5" s="21">
        <f t="shared" si="4"/>
        <v>32.438000000000002</v>
      </c>
      <c r="R5" s="21">
        <f t="shared" si="5"/>
        <v>19.612000000000002</v>
      </c>
      <c r="U5" s="3"/>
      <c r="AS5" t="s">
        <v>292</v>
      </c>
    </row>
    <row r="6" spans="1:45">
      <c r="A6" s="1">
        <f t="shared" si="0"/>
        <v>1913</v>
      </c>
      <c r="D6" s="21">
        <v>24.893000000000001</v>
      </c>
      <c r="E6" s="21" cm="1">
        <f t="array" ref="E6">D6+LIFT</f>
        <v>33.078000000000003</v>
      </c>
      <c r="J6" s="21">
        <v>43.43</v>
      </c>
      <c r="K6" s="21">
        <f t="shared" si="1"/>
        <v>51.615000000000002</v>
      </c>
      <c r="O6">
        <f t="shared" si="2"/>
        <v>1913</v>
      </c>
      <c r="P6" s="21">
        <f t="shared" si="3"/>
        <v>51.615000000000002</v>
      </c>
      <c r="Q6" s="21">
        <f t="shared" si="4"/>
        <v>33.078000000000003</v>
      </c>
      <c r="R6" s="21">
        <f t="shared" si="5"/>
        <v>18.536999999999999</v>
      </c>
      <c r="U6" s="3"/>
      <c r="AS6" t="s">
        <v>293</v>
      </c>
    </row>
    <row r="7" spans="1:45">
      <c r="A7" s="1">
        <f t="shared" si="0"/>
        <v>1914</v>
      </c>
      <c r="D7" s="21">
        <v>25.748000000000001</v>
      </c>
      <c r="E7" s="21" cm="1">
        <f t="array" ref="E7">D7+LIFT</f>
        <v>33.933</v>
      </c>
      <c r="J7" s="21">
        <v>42.854999999999997</v>
      </c>
      <c r="K7" s="21">
        <f t="shared" si="1"/>
        <v>51.04</v>
      </c>
      <c r="O7">
        <f t="shared" si="2"/>
        <v>1914</v>
      </c>
      <c r="P7" s="21">
        <f t="shared" si="3"/>
        <v>51.04</v>
      </c>
      <c r="Q7" s="21">
        <f t="shared" si="4"/>
        <v>33.933</v>
      </c>
      <c r="R7" s="21">
        <f t="shared" si="5"/>
        <v>17.106999999999999</v>
      </c>
      <c r="U7" s="3"/>
      <c r="AS7" t="s">
        <v>294</v>
      </c>
    </row>
    <row r="8" spans="1:45">
      <c r="A8" s="1">
        <f t="shared" si="0"/>
        <v>1915</v>
      </c>
      <c r="D8" s="21">
        <v>27.263999999999999</v>
      </c>
      <c r="E8" s="21" cm="1">
        <f t="array" ref="E8">D8+LIFT</f>
        <v>35.448999999999998</v>
      </c>
      <c r="J8" s="21">
        <v>41.874000000000002</v>
      </c>
      <c r="K8" s="21">
        <f t="shared" si="1"/>
        <v>50.059000000000005</v>
      </c>
      <c r="O8">
        <f t="shared" si="2"/>
        <v>1915</v>
      </c>
      <c r="P8" s="21">
        <f t="shared" si="3"/>
        <v>50.059000000000005</v>
      </c>
      <c r="Q8" s="21">
        <f t="shared" si="4"/>
        <v>35.448999999999998</v>
      </c>
      <c r="R8" s="21">
        <f t="shared" si="5"/>
        <v>14.610000000000007</v>
      </c>
      <c r="U8" s="3"/>
      <c r="AS8" t="s">
        <v>295</v>
      </c>
    </row>
    <row r="9" spans="1:45">
      <c r="A9" s="1">
        <f t="shared" si="0"/>
        <v>1916</v>
      </c>
      <c r="D9" s="21">
        <v>27.859000000000002</v>
      </c>
      <c r="E9" s="21" cm="1">
        <f t="array" ref="E9">D9+LIFT</f>
        <v>36.044000000000004</v>
      </c>
      <c r="J9" s="21">
        <v>41.472999999999999</v>
      </c>
      <c r="K9" s="21">
        <f t="shared" si="1"/>
        <v>49.658000000000001</v>
      </c>
      <c r="O9">
        <f t="shared" si="2"/>
        <v>1916</v>
      </c>
      <c r="P9" s="21">
        <f t="shared" si="3"/>
        <v>49.658000000000001</v>
      </c>
      <c r="Q9" s="21">
        <f t="shared" si="4"/>
        <v>36.044000000000004</v>
      </c>
      <c r="R9" s="21">
        <f t="shared" si="5"/>
        <v>13.613999999999997</v>
      </c>
      <c r="U9" s="3"/>
      <c r="AS9" t="s">
        <v>296</v>
      </c>
    </row>
    <row r="10" spans="1:45">
      <c r="A10" s="1">
        <f t="shared" si="0"/>
        <v>1917</v>
      </c>
      <c r="D10" s="21">
        <v>27.943000000000001</v>
      </c>
      <c r="E10" s="21" cm="1">
        <f t="array" ref="E10">D10+LIFT</f>
        <v>36.128</v>
      </c>
      <c r="J10" s="21">
        <v>41.375999999999998</v>
      </c>
      <c r="K10" s="21">
        <f t="shared" si="1"/>
        <v>49.561</v>
      </c>
      <c r="O10">
        <f t="shared" si="2"/>
        <v>1917</v>
      </c>
      <c r="P10" s="21">
        <f t="shared" si="3"/>
        <v>49.561</v>
      </c>
      <c r="Q10" s="21">
        <f t="shared" si="4"/>
        <v>36.128</v>
      </c>
      <c r="R10" s="21">
        <f t="shared" si="5"/>
        <v>13.433</v>
      </c>
      <c r="AS10" t="s">
        <v>297</v>
      </c>
    </row>
    <row r="11" spans="1:45">
      <c r="A11" s="1">
        <f t="shared" si="0"/>
        <v>1918</v>
      </c>
      <c r="D11" s="21">
        <v>27.466999999999999</v>
      </c>
      <c r="E11" s="21" cm="1">
        <f t="array" ref="E11">D11+LIFT</f>
        <v>35.652000000000001</v>
      </c>
      <c r="J11" s="21">
        <v>41.613</v>
      </c>
      <c r="K11" s="21">
        <f t="shared" si="1"/>
        <v>49.798000000000002</v>
      </c>
      <c r="O11">
        <f t="shared" si="2"/>
        <v>1918</v>
      </c>
      <c r="P11" s="21">
        <f t="shared" si="3"/>
        <v>49.798000000000002</v>
      </c>
      <c r="Q11" s="21">
        <f t="shared" si="4"/>
        <v>35.652000000000001</v>
      </c>
      <c r="R11" s="21">
        <f t="shared" si="5"/>
        <v>14.146000000000001</v>
      </c>
      <c r="AS11" t="s">
        <v>298</v>
      </c>
    </row>
    <row r="12" spans="1:45">
      <c r="A12" s="1">
        <f t="shared" si="0"/>
        <v>1919</v>
      </c>
      <c r="D12" s="21">
        <v>26.495000000000001</v>
      </c>
      <c r="E12" s="21" cm="1">
        <f t="array" ref="E12">D12+LIFT</f>
        <v>34.68</v>
      </c>
      <c r="J12" s="21">
        <v>42.154000000000003</v>
      </c>
      <c r="K12" s="21">
        <f t="shared" si="1"/>
        <v>50.339000000000006</v>
      </c>
      <c r="O12">
        <f t="shared" si="2"/>
        <v>1919</v>
      </c>
      <c r="P12" s="21">
        <f t="shared" si="3"/>
        <v>50.339000000000006</v>
      </c>
      <c r="Q12" s="21">
        <f t="shared" si="4"/>
        <v>34.68</v>
      </c>
      <c r="R12" s="21">
        <f t="shared" si="5"/>
        <v>15.659000000000006</v>
      </c>
    </row>
    <row r="13" spans="1:45">
      <c r="A13" s="1">
        <f t="shared" si="0"/>
        <v>1920</v>
      </c>
      <c r="D13" s="21">
        <v>24.561</v>
      </c>
      <c r="E13" s="21" cm="1">
        <f t="array" ref="E13">D13+LIFT</f>
        <v>32.746000000000002</v>
      </c>
      <c r="J13" s="21">
        <v>43.293999999999997</v>
      </c>
      <c r="K13" s="21">
        <f t="shared" si="1"/>
        <v>51.478999999999999</v>
      </c>
      <c r="O13">
        <f t="shared" si="2"/>
        <v>1920</v>
      </c>
      <c r="P13" s="21">
        <f t="shared" si="3"/>
        <v>51.478999999999999</v>
      </c>
      <c r="Q13" s="21">
        <f t="shared" si="4"/>
        <v>32.746000000000002</v>
      </c>
      <c r="R13" s="21">
        <f t="shared" si="5"/>
        <v>18.732999999999997</v>
      </c>
      <c r="AS13" t="s">
        <v>299</v>
      </c>
    </row>
    <row r="14" spans="1:45">
      <c r="A14" s="1">
        <f t="shared" si="0"/>
        <v>1921</v>
      </c>
      <c r="D14" s="21">
        <v>23.49</v>
      </c>
      <c r="E14" s="21" cm="1">
        <f t="array" ref="E14">D14+LIFT</f>
        <v>31.674999999999997</v>
      </c>
      <c r="J14" s="21">
        <v>43.975999999999999</v>
      </c>
      <c r="K14" s="21">
        <f t="shared" si="1"/>
        <v>52.161000000000001</v>
      </c>
      <c r="O14">
        <f t="shared" si="2"/>
        <v>1921</v>
      </c>
      <c r="P14" s="21">
        <f t="shared" si="3"/>
        <v>52.161000000000001</v>
      </c>
      <c r="Q14" s="21">
        <f t="shared" si="4"/>
        <v>31.674999999999997</v>
      </c>
      <c r="R14" s="21">
        <f t="shared" si="5"/>
        <v>20.486000000000004</v>
      </c>
      <c r="AS14" t="s">
        <v>300</v>
      </c>
    </row>
    <row r="15" spans="1:45">
      <c r="A15" s="1">
        <f t="shared" si="0"/>
        <v>1922</v>
      </c>
      <c r="D15" s="21">
        <v>22.757000000000001</v>
      </c>
      <c r="E15" s="21" cm="1">
        <f t="array" ref="E15">D15+LIFT</f>
        <v>30.942</v>
      </c>
      <c r="J15" s="21">
        <v>44.484000000000002</v>
      </c>
      <c r="K15" s="21">
        <f t="shared" si="1"/>
        <v>52.669000000000004</v>
      </c>
      <c r="O15">
        <f t="shared" si="2"/>
        <v>1922</v>
      </c>
      <c r="P15" s="21">
        <f t="shared" si="3"/>
        <v>52.669000000000004</v>
      </c>
      <c r="Q15" s="21">
        <f t="shared" si="4"/>
        <v>30.942</v>
      </c>
      <c r="R15" s="21">
        <f t="shared" si="5"/>
        <v>21.727000000000004</v>
      </c>
      <c r="AS15" t="s">
        <v>301</v>
      </c>
    </row>
    <row r="16" spans="1:45">
      <c r="A16" s="1">
        <f t="shared" si="0"/>
        <v>1923</v>
      </c>
      <c r="D16" s="21">
        <v>22.405999999999999</v>
      </c>
      <c r="E16" s="21" cm="1">
        <f t="array" ref="E16">D16+LIFT</f>
        <v>30.591000000000001</v>
      </c>
      <c r="J16" s="21">
        <v>44.783000000000001</v>
      </c>
      <c r="K16" s="21">
        <f t="shared" si="1"/>
        <v>52.968000000000004</v>
      </c>
      <c r="O16">
        <f t="shared" si="2"/>
        <v>1923</v>
      </c>
      <c r="P16" s="21">
        <f t="shared" si="3"/>
        <v>52.968000000000004</v>
      </c>
      <c r="Q16" s="21">
        <f t="shared" si="4"/>
        <v>30.591000000000001</v>
      </c>
      <c r="R16" s="21">
        <f t="shared" si="5"/>
        <v>22.377000000000002</v>
      </c>
      <c r="AS16" t="s">
        <v>302</v>
      </c>
    </row>
    <row r="17" spans="1:45">
      <c r="A17" s="1">
        <f t="shared" si="0"/>
        <v>1924</v>
      </c>
      <c r="D17" s="21">
        <v>22.399000000000001</v>
      </c>
      <c r="E17" s="21" cm="1">
        <f t="array" ref="E17">D17+LIFT</f>
        <v>30.584000000000003</v>
      </c>
      <c r="J17" s="21">
        <v>44.878999999999998</v>
      </c>
      <c r="K17" s="21">
        <f t="shared" si="1"/>
        <v>53.064</v>
      </c>
      <c r="O17">
        <f t="shared" si="2"/>
        <v>1924</v>
      </c>
      <c r="P17" s="21">
        <f t="shared" si="3"/>
        <v>53.064</v>
      </c>
      <c r="Q17" s="21">
        <f t="shared" si="4"/>
        <v>30.584000000000003</v>
      </c>
      <c r="R17" s="21">
        <f t="shared" si="5"/>
        <v>22.479999999999997</v>
      </c>
      <c r="AS17" t="s">
        <v>303</v>
      </c>
    </row>
    <row r="18" spans="1:45">
      <c r="A18" s="1">
        <f t="shared" si="0"/>
        <v>1925</v>
      </c>
      <c r="D18" s="21">
        <v>23.030999999999999</v>
      </c>
      <c r="E18" s="21" cm="1">
        <f t="array" ref="E18">D18+LIFT</f>
        <v>31.216000000000001</v>
      </c>
      <c r="J18" s="21">
        <v>44.707999999999998</v>
      </c>
      <c r="K18" s="21">
        <f t="shared" si="1"/>
        <v>52.893000000000001</v>
      </c>
      <c r="O18">
        <f t="shared" si="2"/>
        <v>1925</v>
      </c>
      <c r="P18" s="21">
        <f t="shared" si="3"/>
        <v>52.893000000000001</v>
      </c>
      <c r="Q18" s="21">
        <f t="shared" si="4"/>
        <v>31.216000000000001</v>
      </c>
      <c r="R18" s="21">
        <f t="shared" si="5"/>
        <v>21.677</v>
      </c>
      <c r="AS18" t="s">
        <v>304</v>
      </c>
    </row>
    <row r="19" spans="1:45">
      <c r="A19" s="1">
        <f t="shared" si="0"/>
        <v>1926</v>
      </c>
      <c r="D19" s="21">
        <v>23.225000000000001</v>
      </c>
      <c r="E19" s="21" cm="1">
        <f t="array" ref="E19">D19+LIFT</f>
        <v>31.410000000000004</v>
      </c>
      <c r="J19" s="21">
        <v>44.503</v>
      </c>
      <c r="K19" s="21">
        <f t="shared" si="1"/>
        <v>52.688000000000002</v>
      </c>
      <c r="O19">
        <f t="shared" si="2"/>
        <v>1926</v>
      </c>
      <c r="P19" s="21">
        <f t="shared" si="3"/>
        <v>52.688000000000002</v>
      </c>
      <c r="Q19" s="21">
        <f t="shared" si="4"/>
        <v>31.410000000000004</v>
      </c>
      <c r="R19" s="21">
        <f t="shared" si="5"/>
        <v>21.277999999999999</v>
      </c>
      <c r="AS19" t="s">
        <v>305</v>
      </c>
    </row>
    <row r="20" spans="1:45">
      <c r="A20" s="1">
        <f t="shared" si="0"/>
        <v>1927</v>
      </c>
      <c r="D20" s="21">
        <v>23.271999999999998</v>
      </c>
      <c r="E20" s="21" cm="1">
        <f t="array" ref="E20">D20+LIFT</f>
        <v>31.457000000000001</v>
      </c>
      <c r="J20" s="21">
        <v>44.201999999999998</v>
      </c>
      <c r="K20" s="21">
        <f t="shared" si="1"/>
        <v>52.387</v>
      </c>
      <c r="O20">
        <f t="shared" si="2"/>
        <v>1927</v>
      </c>
      <c r="P20" s="21">
        <f t="shared" si="3"/>
        <v>52.387</v>
      </c>
      <c r="Q20" s="21">
        <f t="shared" si="4"/>
        <v>31.457000000000001</v>
      </c>
      <c r="R20" s="21">
        <f t="shared" si="5"/>
        <v>20.93</v>
      </c>
    </row>
    <row r="21" spans="1:45">
      <c r="A21" s="1">
        <f t="shared" si="0"/>
        <v>1928</v>
      </c>
      <c r="D21" s="21">
        <v>23.138999999999999</v>
      </c>
      <c r="E21" s="21" cm="1">
        <f t="array" ref="E21">D21+LIFT</f>
        <v>31.323999999999998</v>
      </c>
      <c r="J21" s="21">
        <v>43.811999999999998</v>
      </c>
      <c r="K21" s="21">
        <f t="shared" si="1"/>
        <v>51.997</v>
      </c>
      <c r="O21">
        <f t="shared" si="2"/>
        <v>1928</v>
      </c>
      <c r="P21" s="21">
        <f t="shared" si="3"/>
        <v>51.997</v>
      </c>
      <c r="Q21" s="21">
        <f t="shared" si="4"/>
        <v>31.323999999999998</v>
      </c>
      <c r="R21" s="21">
        <f t="shared" si="5"/>
        <v>20.673000000000002</v>
      </c>
      <c r="AS21" t="s">
        <v>306</v>
      </c>
    </row>
    <row r="22" spans="1:45">
      <c r="A22" s="1">
        <f t="shared" si="0"/>
        <v>1929</v>
      </c>
      <c r="D22" s="21">
        <v>22.843</v>
      </c>
      <c r="E22" s="21" cm="1">
        <f t="array" ref="E22">D22+LIFT</f>
        <v>31.027999999999999</v>
      </c>
      <c r="J22" s="21">
        <v>43.345999999999997</v>
      </c>
      <c r="K22" s="21">
        <f t="shared" si="1"/>
        <v>51.530999999999999</v>
      </c>
      <c r="O22">
        <f t="shared" si="2"/>
        <v>1929</v>
      </c>
      <c r="P22" s="21">
        <f t="shared" si="3"/>
        <v>51.530999999999999</v>
      </c>
      <c r="Q22" s="21">
        <f t="shared" si="4"/>
        <v>31.027999999999999</v>
      </c>
      <c r="R22" s="21">
        <f t="shared" si="5"/>
        <v>20.503</v>
      </c>
      <c r="AS22" t="s">
        <v>307</v>
      </c>
    </row>
    <row r="23" spans="1:45">
      <c r="A23" s="1">
        <f t="shared" si="0"/>
        <v>1930</v>
      </c>
      <c r="C23" s="21">
        <v>27.8</v>
      </c>
      <c r="D23" s="21">
        <v>22.239000000000001</v>
      </c>
      <c r="E23" s="21" cm="1">
        <f t="array" ref="E23">D23+LIFT</f>
        <v>30.423999999999999</v>
      </c>
      <c r="F23" s="21"/>
      <c r="G23" s="21"/>
      <c r="H23" s="21"/>
      <c r="J23" s="21">
        <v>42.7</v>
      </c>
      <c r="K23" s="21">
        <f t="shared" si="1"/>
        <v>50.885000000000005</v>
      </c>
      <c r="O23">
        <f t="shared" si="2"/>
        <v>1930</v>
      </c>
      <c r="P23" s="21">
        <f t="shared" si="3"/>
        <v>50.885000000000005</v>
      </c>
      <c r="Q23" s="21">
        <f t="shared" si="4"/>
        <v>30.423999999999999</v>
      </c>
      <c r="R23" s="21">
        <f t="shared" si="5"/>
        <v>20.461000000000006</v>
      </c>
      <c r="AS23" t="s">
        <v>308</v>
      </c>
    </row>
    <row r="24" spans="1:45">
      <c r="A24" s="1">
        <f t="shared" si="0"/>
        <v>1931</v>
      </c>
      <c r="C24" s="21">
        <v>27.918399999999998</v>
      </c>
      <c r="D24" s="21">
        <v>21.876999999999999</v>
      </c>
      <c r="E24" s="21" cm="1">
        <f t="array" ref="E24">D24+LIFT</f>
        <v>30.061999999999998</v>
      </c>
      <c r="F24" s="21"/>
      <c r="G24" s="21"/>
      <c r="H24" s="21"/>
      <c r="J24" s="21">
        <v>42.256</v>
      </c>
      <c r="K24" s="21">
        <f t="shared" si="1"/>
        <v>50.441000000000003</v>
      </c>
      <c r="O24">
        <f t="shared" si="2"/>
        <v>1931</v>
      </c>
      <c r="P24" s="21">
        <f t="shared" si="3"/>
        <v>50.441000000000003</v>
      </c>
      <c r="Q24" s="21">
        <f t="shared" si="4"/>
        <v>30.061999999999998</v>
      </c>
      <c r="R24" s="21">
        <f t="shared" si="5"/>
        <v>20.379000000000005</v>
      </c>
      <c r="AS24" t="s">
        <v>309</v>
      </c>
    </row>
    <row r="25" spans="1:45">
      <c r="A25" s="1">
        <f t="shared" si="0"/>
        <v>1932</v>
      </c>
      <c r="C25" s="21">
        <v>28.027200000000001</v>
      </c>
      <c r="D25" s="21">
        <v>21.606000000000002</v>
      </c>
      <c r="E25" s="21" cm="1">
        <f t="array" ref="E25">D25+LIFT</f>
        <v>29.791000000000004</v>
      </c>
      <c r="F25" s="21"/>
      <c r="G25" s="21"/>
      <c r="H25" s="21"/>
      <c r="J25" s="21">
        <v>41.908000000000001</v>
      </c>
      <c r="K25" s="21">
        <f t="shared" si="1"/>
        <v>50.093000000000004</v>
      </c>
      <c r="O25">
        <f t="shared" si="2"/>
        <v>1932</v>
      </c>
      <c r="P25" s="21">
        <f t="shared" si="3"/>
        <v>50.093000000000004</v>
      </c>
      <c r="Q25" s="21">
        <f t="shared" si="4"/>
        <v>29.791000000000004</v>
      </c>
      <c r="R25" s="21">
        <f t="shared" si="5"/>
        <v>20.302</v>
      </c>
      <c r="AS25" t="s">
        <v>310</v>
      </c>
    </row>
    <row r="26" spans="1:45">
      <c r="A26" s="1">
        <f t="shared" si="0"/>
        <v>1933</v>
      </c>
      <c r="C26" s="21">
        <v>28.116800000000001</v>
      </c>
      <c r="D26" s="21">
        <v>21.44</v>
      </c>
      <c r="E26" s="21" cm="1">
        <f t="array" ref="E26">D26+LIFT</f>
        <v>29.625</v>
      </c>
      <c r="F26" s="21"/>
      <c r="G26" s="21"/>
      <c r="H26" s="21"/>
      <c r="J26" s="21">
        <v>41.664999999999999</v>
      </c>
      <c r="K26" s="21">
        <f t="shared" si="1"/>
        <v>49.85</v>
      </c>
      <c r="O26">
        <f t="shared" si="2"/>
        <v>1933</v>
      </c>
      <c r="P26" s="21">
        <f t="shared" si="3"/>
        <v>49.85</v>
      </c>
      <c r="Q26" s="21">
        <f t="shared" si="4"/>
        <v>29.625</v>
      </c>
      <c r="R26" s="21">
        <f t="shared" si="5"/>
        <v>20.225000000000001</v>
      </c>
    </row>
    <row r="27" spans="1:45">
      <c r="A27" s="1">
        <f t="shared" si="0"/>
        <v>1934</v>
      </c>
      <c r="C27" s="21">
        <v>28.177600000000002</v>
      </c>
      <c r="D27" s="21">
        <v>21.381</v>
      </c>
      <c r="E27" s="21" cm="1">
        <f t="array" ref="E27">D27+LIFT</f>
        <v>29.566000000000003</v>
      </c>
      <c r="F27" s="21"/>
      <c r="G27" s="21"/>
      <c r="H27" s="21"/>
      <c r="J27" s="21">
        <v>41.53</v>
      </c>
      <c r="K27" s="21">
        <f t="shared" si="1"/>
        <v>49.715000000000003</v>
      </c>
      <c r="O27">
        <f t="shared" si="2"/>
        <v>1934</v>
      </c>
      <c r="P27" s="21">
        <f t="shared" si="3"/>
        <v>49.715000000000003</v>
      </c>
      <c r="Q27" s="21">
        <f t="shared" si="4"/>
        <v>29.566000000000003</v>
      </c>
      <c r="R27" s="21">
        <f t="shared" si="5"/>
        <v>20.149000000000001</v>
      </c>
      <c r="AS27" t="s">
        <v>311</v>
      </c>
    </row>
    <row r="28" spans="1:45">
      <c r="A28" s="1">
        <f t="shared" si="0"/>
        <v>1935</v>
      </c>
      <c r="C28" s="21">
        <v>28.2</v>
      </c>
      <c r="D28" s="21">
        <v>21.407</v>
      </c>
      <c r="E28" s="21" cm="1">
        <f t="array" ref="E28">D28+LIFT</f>
        <v>29.591999999999999</v>
      </c>
      <c r="F28" s="21"/>
      <c r="G28" s="21"/>
      <c r="H28" s="21"/>
      <c r="J28" s="21">
        <v>41.496000000000002</v>
      </c>
      <c r="K28" s="21">
        <f t="shared" si="1"/>
        <v>49.681000000000004</v>
      </c>
      <c r="O28">
        <f t="shared" si="2"/>
        <v>1935</v>
      </c>
      <c r="P28" s="21">
        <f t="shared" si="3"/>
        <v>49.681000000000004</v>
      </c>
      <c r="Q28" s="21">
        <f t="shared" si="4"/>
        <v>29.591999999999999</v>
      </c>
      <c r="R28" s="21">
        <f t="shared" si="5"/>
        <v>20.089000000000006</v>
      </c>
    </row>
    <row r="29" spans="1:45">
      <c r="A29" s="1">
        <f t="shared" si="0"/>
        <v>1936</v>
      </c>
      <c r="C29" s="21">
        <v>28.1599</v>
      </c>
      <c r="D29" s="21">
        <v>21.6</v>
      </c>
      <c r="E29" s="21" cm="1">
        <f t="array" ref="E29">D29+LIFT</f>
        <v>29.785000000000004</v>
      </c>
      <c r="F29" s="21"/>
      <c r="G29" s="21"/>
      <c r="H29" s="21"/>
      <c r="J29" s="21">
        <v>41.58</v>
      </c>
      <c r="K29" s="21">
        <f t="shared" si="1"/>
        <v>49.765000000000001</v>
      </c>
      <c r="O29">
        <f t="shared" si="2"/>
        <v>1936</v>
      </c>
      <c r="P29" s="21">
        <f t="shared" si="3"/>
        <v>49.765000000000001</v>
      </c>
      <c r="Q29" s="21">
        <f t="shared" si="4"/>
        <v>29.785000000000004</v>
      </c>
      <c r="R29" s="21">
        <f t="shared" si="5"/>
        <v>19.979999999999997</v>
      </c>
      <c r="AS29" t="s">
        <v>312</v>
      </c>
    </row>
    <row r="30" spans="1:45">
      <c r="A30" s="1">
        <f t="shared" si="0"/>
        <v>1937</v>
      </c>
      <c r="C30" s="21">
        <v>28.0518</v>
      </c>
      <c r="D30" s="21">
        <v>21.94</v>
      </c>
      <c r="E30" s="21" cm="1">
        <f t="array" ref="E30">D30+LIFT</f>
        <v>30.125</v>
      </c>
      <c r="F30" s="21"/>
      <c r="G30" s="21"/>
      <c r="H30" s="21"/>
      <c r="J30" s="21">
        <v>41.777999999999999</v>
      </c>
      <c r="K30" s="21">
        <f t="shared" si="1"/>
        <v>49.963000000000001</v>
      </c>
      <c r="O30">
        <f t="shared" si="2"/>
        <v>1937</v>
      </c>
      <c r="P30" s="21">
        <f t="shared" si="3"/>
        <v>49.963000000000001</v>
      </c>
      <c r="Q30" s="21">
        <f t="shared" si="4"/>
        <v>30.125</v>
      </c>
      <c r="R30" s="21">
        <f t="shared" si="5"/>
        <v>19.838000000000001</v>
      </c>
      <c r="AS30" t="s">
        <v>313</v>
      </c>
    </row>
    <row r="31" spans="1:45">
      <c r="A31" s="1">
        <f t="shared" si="0"/>
        <v>1938</v>
      </c>
      <c r="C31" s="21">
        <v>27.893699999999999</v>
      </c>
      <c r="D31" s="21">
        <v>22.431000000000001</v>
      </c>
      <c r="E31" s="21" cm="1">
        <f t="array" ref="E31">D31+LIFT</f>
        <v>30.616</v>
      </c>
      <c r="F31" s="21"/>
      <c r="G31" s="21"/>
      <c r="H31" s="21"/>
      <c r="J31" s="21">
        <v>42.091000000000001</v>
      </c>
      <c r="K31" s="21">
        <f t="shared" si="1"/>
        <v>50.276000000000003</v>
      </c>
      <c r="O31">
        <f t="shared" si="2"/>
        <v>1938</v>
      </c>
      <c r="P31" s="21">
        <f t="shared" si="3"/>
        <v>50.276000000000003</v>
      </c>
      <c r="Q31" s="21">
        <f t="shared" si="4"/>
        <v>30.616</v>
      </c>
      <c r="R31" s="21">
        <f t="shared" si="5"/>
        <v>19.660000000000004</v>
      </c>
      <c r="AS31" t="s">
        <v>314</v>
      </c>
    </row>
    <row r="32" spans="1:45">
      <c r="A32" s="1">
        <f t="shared" si="0"/>
        <v>1939</v>
      </c>
      <c r="C32" s="21">
        <v>27.703800000000001</v>
      </c>
      <c r="D32" s="21">
        <v>23.041</v>
      </c>
      <c r="E32" s="21" cm="1">
        <f t="array" ref="E32">D32+LIFT</f>
        <v>31.225999999999999</v>
      </c>
      <c r="F32" s="21"/>
      <c r="G32" s="21"/>
      <c r="H32" s="21"/>
      <c r="J32" s="21">
        <v>42.506</v>
      </c>
      <c r="K32" s="21">
        <f t="shared" si="1"/>
        <v>50.691000000000003</v>
      </c>
      <c r="O32">
        <f t="shared" si="2"/>
        <v>1939</v>
      </c>
      <c r="P32" s="21">
        <f t="shared" si="3"/>
        <v>50.691000000000003</v>
      </c>
      <c r="Q32" s="21">
        <f t="shared" si="4"/>
        <v>31.225999999999999</v>
      </c>
      <c r="R32" s="21">
        <f t="shared" si="5"/>
        <v>19.465000000000003</v>
      </c>
      <c r="AS32" t="s">
        <v>315</v>
      </c>
    </row>
    <row r="33" spans="1:18">
      <c r="A33" s="1">
        <f t="shared" si="0"/>
        <v>1940</v>
      </c>
      <c r="C33" s="21">
        <v>27.5</v>
      </c>
      <c r="D33" s="21">
        <v>24.094000000000001</v>
      </c>
      <c r="E33" s="21" cm="1">
        <f t="array" ref="E33">D33+LIFT</f>
        <v>32.279000000000003</v>
      </c>
      <c r="F33" s="21"/>
      <c r="G33" s="21"/>
      <c r="H33" s="21"/>
      <c r="J33" s="21">
        <v>43.143999999999998</v>
      </c>
      <c r="K33" s="21">
        <f t="shared" si="1"/>
        <v>51.329000000000001</v>
      </c>
      <c r="O33">
        <f t="shared" si="2"/>
        <v>1940</v>
      </c>
      <c r="P33" s="21">
        <f t="shared" si="3"/>
        <v>51.329000000000001</v>
      </c>
      <c r="Q33" s="21">
        <f t="shared" si="4"/>
        <v>32.279000000000003</v>
      </c>
      <c r="R33" s="21">
        <f t="shared" si="5"/>
        <v>19.049999999999997</v>
      </c>
    </row>
    <row r="34" spans="1:18">
      <c r="A34" s="1">
        <f t="shared" si="0"/>
        <v>1941</v>
      </c>
      <c r="C34" s="21">
        <v>27.200600000000001</v>
      </c>
      <c r="D34" s="21">
        <v>24.427</v>
      </c>
      <c r="E34" s="21" cm="1">
        <f t="array" ref="E34">D34+LIFT</f>
        <v>32.612000000000002</v>
      </c>
      <c r="F34" s="21"/>
      <c r="G34" s="21"/>
      <c r="H34" s="21"/>
      <c r="J34" s="21">
        <v>43.567999999999998</v>
      </c>
      <c r="K34" s="21">
        <f t="shared" si="1"/>
        <v>51.753</v>
      </c>
      <c r="O34">
        <f t="shared" si="2"/>
        <v>1941</v>
      </c>
      <c r="P34" s="21">
        <f t="shared" si="3"/>
        <v>51.753</v>
      </c>
      <c r="Q34" s="21">
        <f t="shared" si="4"/>
        <v>32.612000000000002</v>
      </c>
      <c r="R34" s="21">
        <f t="shared" si="5"/>
        <v>19.140999999999998</v>
      </c>
    </row>
    <row r="35" spans="1:18">
      <c r="A35" s="1">
        <f t="shared" si="0"/>
        <v>1942</v>
      </c>
      <c r="C35" s="21">
        <v>26.7714</v>
      </c>
      <c r="D35" s="21">
        <v>24.344999999999999</v>
      </c>
      <c r="E35" s="21" cm="1">
        <f t="array" ref="E35">D35+LIFT</f>
        <v>32.53</v>
      </c>
      <c r="F35" s="21"/>
      <c r="G35" s="21"/>
      <c r="H35" s="21"/>
      <c r="J35" s="21">
        <v>43.895000000000003</v>
      </c>
      <c r="K35" s="21">
        <f t="shared" ref="K35:K52" si="6">J35+LIFT</f>
        <v>52.080000000000005</v>
      </c>
      <c r="O35">
        <f t="shared" si="2"/>
        <v>1942</v>
      </c>
      <c r="P35" s="21">
        <f t="shared" si="3"/>
        <v>52.080000000000005</v>
      </c>
      <c r="Q35" s="21">
        <f t="shared" si="4"/>
        <v>32.53</v>
      </c>
      <c r="R35" s="21">
        <f t="shared" si="5"/>
        <v>19.550000000000004</v>
      </c>
    </row>
    <row r="36" spans="1:18">
      <c r="A36" s="1">
        <f t="shared" si="0"/>
        <v>1943</v>
      </c>
      <c r="C36" s="21">
        <v>26.3019</v>
      </c>
      <c r="D36" s="21">
        <v>23.815999999999999</v>
      </c>
      <c r="E36" s="21" cm="1">
        <f t="array" ref="E36">D36+LIFT</f>
        <v>32.000999999999998</v>
      </c>
      <c r="F36" s="21"/>
      <c r="G36" s="21"/>
      <c r="H36" s="21"/>
      <c r="J36" s="21">
        <v>44.110999999999997</v>
      </c>
      <c r="K36" s="21">
        <f t="shared" si="6"/>
        <v>52.295999999999999</v>
      </c>
      <c r="O36">
        <f t="shared" si="2"/>
        <v>1943</v>
      </c>
      <c r="P36" s="21">
        <f t="shared" si="3"/>
        <v>52.295999999999999</v>
      </c>
      <c r="Q36" s="21">
        <f t="shared" si="4"/>
        <v>32.000999999999998</v>
      </c>
      <c r="R36" s="21">
        <f t="shared" si="5"/>
        <v>20.295000000000002</v>
      </c>
    </row>
    <row r="37" spans="1:18">
      <c r="A37" s="1">
        <f t="shared" si="0"/>
        <v>1944</v>
      </c>
      <c r="C37" s="21">
        <v>25.881599999999999</v>
      </c>
      <c r="D37" s="21">
        <v>22.879000000000001</v>
      </c>
      <c r="E37" s="21" cm="1">
        <f t="array" ref="E37">D37+LIFT</f>
        <v>31.064</v>
      </c>
      <c r="F37" s="21"/>
      <c r="G37" s="21"/>
      <c r="H37" s="21"/>
      <c r="J37" s="21">
        <v>44.226999999999997</v>
      </c>
      <c r="K37" s="21">
        <f t="shared" si="6"/>
        <v>52.411999999999999</v>
      </c>
      <c r="O37">
        <f t="shared" si="2"/>
        <v>1944</v>
      </c>
      <c r="P37" s="21">
        <f t="shared" si="3"/>
        <v>52.411999999999999</v>
      </c>
      <c r="Q37" s="21">
        <f t="shared" si="4"/>
        <v>31.064</v>
      </c>
      <c r="R37" s="21">
        <f t="shared" si="5"/>
        <v>21.347999999999999</v>
      </c>
    </row>
    <row r="38" spans="1:18">
      <c r="A38" s="1">
        <f t="shared" si="0"/>
        <v>1945</v>
      </c>
      <c r="C38" s="21">
        <v>25.6</v>
      </c>
      <c r="D38" s="21">
        <v>21.271000000000001</v>
      </c>
      <c r="E38" s="21" cm="1">
        <f t="array" ref="E38">D38+LIFT</f>
        <v>29.456000000000003</v>
      </c>
      <c r="F38" s="21"/>
      <c r="G38" s="21"/>
      <c r="H38" s="21"/>
      <c r="J38" s="21">
        <v>44.137</v>
      </c>
      <c r="K38" s="21">
        <f t="shared" si="6"/>
        <v>52.322000000000003</v>
      </c>
      <c r="O38">
        <f t="shared" si="2"/>
        <v>1945</v>
      </c>
      <c r="P38" s="21">
        <f t="shared" si="3"/>
        <v>52.322000000000003</v>
      </c>
      <c r="Q38" s="21">
        <f t="shared" si="4"/>
        <v>29.456000000000003</v>
      </c>
      <c r="R38" s="21">
        <f t="shared" si="5"/>
        <v>22.866</v>
      </c>
    </row>
    <row r="39" spans="1:18">
      <c r="A39" s="1">
        <f t="shared" si="0"/>
        <v>1946</v>
      </c>
      <c r="C39" s="21">
        <v>25.450600000000001</v>
      </c>
      <c r="D39" s="21">
        <v>20.059000000000001</v>
      </c>
      <c r="E39" s="21" cm="1">
        <f t="array" ref="E39">D39+LIFT</f>
        <v>28.244</v>
      </c>
      <c r="F39" s="21"/>
      <c r="G39" s="21"/>
      <c r="H39" s="21"/>
      <c r="J39" s="21">
        <v>44.231000000000002</v>
      </c>
      <c r="K39" s="21">
        <f t="shared" si="6"/>
        <v>52.416000000000004</v>
      </c>
      <c r="O39">
        <f t="shared" si="2"/>
        <v>1946</v>
      </c>
      <c r="P39" s="21">
        <f t="shared" si="3"/>
        <v>52.380726720000006</v>
      </c>
      <c r="Q39" s="21">
        <f t="shared" si="4"/>
        <v>28.279273279999998</v>
      </c>
      <c r="R39" s="21">
        <f t="shared" si="5"/>
        <v>24.101453440000007</v>
      </c>
    </row>
    <row r="40" spans="1:18">
      <c r="A40" s="1">
        <f t="shared" si="0"/>
        <v>1947</v>
      </c>
      <c r="C40" s="21">
        <v>25.346499999999999</v>
      </c>
      <c r="D40" s="21">
        <v>18.940999999999999</v>
      </c>
      <c r="E40" s="21" cm="1">
        <f t="array" ref="E40">D40+LIFT</f>
        <v>27.125999999999998</v>
      </c>
      <c r="F40" s="21"/>
      <c r="G40" s="21"/>
      <c r="H40" s="21"/>
      <c r="J40" s="21">
        <v>44.402999999999999</v>
      </c>
      <c r="K40" s="21">
        <f t="shared" si="6"/>
        <v>52.588000000000001</v>
      </c>
      <c r="O40">
        <f t="shared" si="2"/>
        <v>1947</v>
      </c>
      <c r="P40" s="21">
        <f t="shared" si="3"/>
        <v>52.39467904</v>
      </c>
      <c r="Q40" s="21">
        <f t="shared" si="4"/>
        <v>27.319320959999999</v>
      </c>
      <c r="R40" s="21">
        <f t="shared" si="5"/>
        <v>25.075358080000001</v>
      </c>
    </row>
    <row r="41" spans="1:18">
      <c r="A41" s="1">
        <f t="shared" si="0"/>
        <v>1948</v>
      </c>
      <c r="C41" s="21">
        <v>25.257300000000001</v>
      </c>
      <c r="D41" s="21">
        <v>17.942</v>
      </c>
      <c r="E41" s="21" cm="1">
        <f t="array" ref="E41">D41+LIFT</f>
        <v>26.127000000000002</v>
      </c>
      <c r="F41" s="21"/>
      <c r="G41" s="21"/>
      <c r="H41" s="21"/>
      <c r="J41" s="21">
        <v>44.665999999999997</v>
      </c>
      <c r="K41" s="21">
        <f t="shared" si="6"/>
        <v>52.850999999999999</v>
      </c>
      <c r="O41">
        <f t="shared" si="2"/>
        <v>1948</v>
      </c>
      <c r="P41" s="21">
        <f t="shared" si="3"/>
        <v>52.435320959999999</v>
      </c>
      <c r="Q41" s="21">
        <f t="shared" si="4"/>
        <v>26.542679040000003</v>
      </c>
      <c r="R41" s="21">
        <f t="shared" si="5"/>
        <v>25.892641919999996</v>
      </c>
    </row>
    <row r="42" spans="1:18">
      <c r="A42" s="1">
        <f>A43-1</f>
        <v>1949</v>
      </c>
      <c r="C42" s="21">
        <v>25.152000000000001</v>
      </c>
      <c r="D42" s="21">
        <v>17.053999999999998</v>
      </c>
      <c r="E42" s="21" cm="1">
        <f t="array" ref="E42">D42+LIFT</f>
        <v>25.238999999999997</v>
      </c>
      <c r="F42" s="21"/>
      <c r="G42" s="21"/>
      <c r="H42" s="21"/>
      <c r="J42" s="21">
        <v>45.006999999999998</v>
      </c>
      <c r="K42" s="21">
        <f t="shared" si="6"/>
        <v>53.192</v>
      </c>
      <c r="O42">
        <f t="shared" si="2"/>
        <v>1949</v>
      </c>
      <c r="P42" s="21">
        <f t="shared" si="3"/>
        <v>52.618273279999997</v>
      </c>
      <c r="Q42" s="21">
        <f t="shared" si="4"/>
        <v>25.812726719999997</v>
      </c>
      <c r="R42" s="21">
        <f t="shared" si="5"/>
        <v>26.80554656</v>
      </c>
    </row>
    <row r="43" spans="1:18">
      <c r="A43" s="1">
        <v>1950</v>
      </c>
      <c r="B43" s="3">
        <v>25.7</v>
      </c>
      <c r="C43" s="21">
        <v>25</v>
      </c>
      <c r="D43" s="21">
        <v>16.297000000000001</v>
      </c>
      <c r="E43" s="21" cm="1">
        <f t="array" ref="E43">D43+LIFT</f>
        <v>24.481999999999999</v>
      </c>
      <c r="F43" s="21"/>
      <c r="G43" s="21"/>
      <c r="H43" s="21"/>
      <c r="I43" s="3">
        <v>52.5</v>
      </c>
      <c r="J43" s="21">
        <v>45.533000000000001</v>
      </c>
      <c r="K43" s="21">
        <f t="shared" si="6"/>
        <v>53.718000000000004</v>
      </c>
      <c r="O43">
        <f t="shared" si="2"/>
        <v>1950</v>
      </c>
      <c r="P43" s="21">
        <f t="shared" si="3"/>
        <v>53.109000000000002</v>
      </c>
      <c r="Q43" s="21">
        <f t="shared" si="4"/>
        <v>25.091000000000001</v>
      </c>
      <c r="R43" s="21">
        <f t="shared" si="5"/>
        <v>28.018000000000001</v>
      </c>
    </row>
    <row r="44" spans="1:18">
      <c r="A44" s="1">
        <v>1951</v>
      </c>
      <c r="B44" s="3">
        <v>25.1</v>
      </c>
      <c r="C44" s="21">
        <v>24.779299999999999</v>
      </c>
      <c r="D44" s="21">
        <v>15.568</v>
      </c>
      <c r="E44" s="21" cm="1">
        <f t="array" ref="E44">D44+LIFT</f>
        <v>23.753</v>
      </c>
      <c r="F44" s="21"/>
      <c r="G44" s="21"/>
      <c r="H44" s="21"/>
      <c r="I44" s="3">
        <v>52.4</v>
      </c>
      <c r="J44" s="21">
        <v>45.86</v>
      </c>
      <c r="K44" s="21">
        <f t="shared" si="6"/>
        <v>54.045000000000002</v>
      </c>
      <c r="O44">
        <f t="shared" si="2"/>
        <v>1951</v>
      </c>
      <c r="P44" s="21">
        <f t="shared" si="3"/>
        <v>53.003786959999999</v>
      </c>
      <c r="Q44" s="21">
        <f t="shared" si="4"/>
        <v>24.496213040000004</v>
      </c>
      <c r="R44" s="21">
        <f t="shared" si="5"/>
        <v>28.507573919999995</v>
      </c>
    </row>
    <row r="45" spans="1:18">
      <c r="A45" s="1">
        <v>1952</v>
      </c>
      <c r="B45" s="3">
        <v>24.6</v>
      </c>
      <c r="C45" s="21">
        <v>24.494199999999999</v>
      </c>
      <c r="D45" s="21">
        <v>14.891</v>
      </c>
      <c r="E45" s="21" cm="1">
        <f t="array" ref="E45">D45+LIFT</f>
        <v>23.076000000000001</v>
      </c>
      <c r="F45" s="21"/>
      <c r="G45" s="21"/>
      <c r="H45" s="21"/>
      <c r="I45" s="3">
        <v>52.3</v>
      </c>
      <c r="J45" s="21">
        <v>46.093000000000004</v>
      </c>
      <c r="K45" s="21">
        <f t="shared" si="6"/>
        <v>54.278000000000006</v>
      </c>
      <c r="O45">
        <f t="shared" si="2"/>
        <v>1952</v>
      </c>
      <c r="P45" s="21">
        <f t="shared" si="3"/>
        <v>52.873726720000001</v>
      </c>
      <c r="Q45" s="21">
        <f t="shared" si="4"/>
        <v>24.026273280000002</v>
      </c>
      <c r="R45" s="21">
        <f t="shared" si="5"/>
        <v>28.847453439999999</v>
      </c>
    </row>
    <row r="46" spans="1:18">
      <c r="A46" s="1">
        <v>1953</v>
      </c>
      <c r="B46" s="3">
        <v>24</v>
      </c>
      <c r="C46" s="21">
        <v>24.153600000000001</v>
      </c>
      <c r="D46" s="21">
        <v>14.262</v>
      </c>
      <c r="E46" s="21" cm="1">
        <f t="array" ref="E46">D46+LIFT</f>
        <v>22.447000000000003</v>
      </c>
      <c r="F46" s="21"/>
      <c r="G46" s="21"/>
      <c r="H46" s="21"/>
      <c r="I46" s="3">
        <v>52.1</v>
      </c>
      <c r="J46" s="21">
        <v>46.216999999999999</v>
      </c>
      <c r="K46" s="21">
        <f t="shared" si="6"/>
        <v>54.402000000000001</v>
      </c>
      <c r="O46">
        <f t="shared" si="2"/>
        <v>1953</v>
      </c>
      <c r="P46" s="21">
        <f t="shared" si="3"/>
        <v>52.609684280000003</v>
      </c>
      <c r="Q46" s="21">
        <f t="shared" si="4"/>
        <v>23.490315720000002</v>
      </c>
      <c r="R46" s="21">
        <f t="shared" si="5"/>
        <v>29.119368560000002</v>
      </c>
    </row>
    <row r="47" spans="1:18">
      <c r="A47" s="1">
        <v>1954</v>
      </c>
      <c r="B47" s="3">
        <v>23.4</v>
      </c>
      <c r="C47" s="21">
        <v>23.766400000000001</v>
      </c>
      <c r="D47" s="21">
        <v>13.683999999999999</v>
      </c>
      <c r="E47" s="21" cm="1">
        <f t="array" ref="E47">D47+LIFT</f>
        <v>21.869</v>
      </c>
      <c r="F47" s="21"/>
      <c r="G47" s="21"/>
      <c r="H47" s="21"/>
      <c r="I47" s="3">
        <v>51.9</v>
      </c>
      <c r="J47" s="21">
        <v>46.241999999999997</v>
      </c>
      <c r="K47" s="21">
        <f t="shared" si="6"/>
        <v>54.427</v>
      </c>
      <c r="O47">
        <f t="shared" si="2"/>
        <v>1954</v>
      </c>
      <c r="P47" s="21">
        <f t="shared" si="3"/>
        <v>52.315679039999999</v>
      </c>
      <c r="Q47" s="21">
        <f t="shared" si="4"/>
        <v>22.984320959999998</v>
      </c>
      <c r="R47" s="21">
        <f t="shared" si="5"/>
        <v>29.331358080000001</v>
      </c>
    </row>
    <row r="48" spans="1:18">
      <c r="A48" s="1">
        <v>1955</v>
      </c>
      <c r="B48" s="3">
        <v>22.7</v>
      </c>
      <c r="C48" s="21">
        <v>23.3416</v>
      </c>
      <c r="D48" s="21">
        <v>13.111000000000001</v>
      </c>
      <c r="E48" s="21" cm="1">
        <f t="array" ref="E48">D48+LIFT</f>
        <v>21.295999999999999</v>
      </c>
      <c r="F48" s="21"/>
      <c r="G48" s="21"/>
      <c r="H48" s="21"/>
      <c r="I48" s="3">
        <v>51.6</v>
      </c>
      <c r="J48" s="21">
        <v>46.098999999999997</v>
      </c>
      <c r="K48" s="21">
        <f t="shared" si="6"/>
        <v>54.283999999999999</v>
      </c>
      <c r="O48">
        <f t="shared" si="2"/>
        <v>1955</v>
      </c>
      <c r="P48" s="21">
        <f t="shared" si="3"/>
        <v>51.904499999999999</v>
      </c>
      <c r="Q48" s="21">
        <f t="shared" si="4"/>
        <v>22.395499999999998</v>
      </c>
      <c r="R48" s="21">
        <f t="shared" si="5"/>
        <v>29.509</v>
      </c>
    </row>
    <row r="49" spans="1:18">
      <c r="A49" s="1">
        <v>1956</v>
      </c>
      <c r="B49" s="3">
        <v>22</v>
      </c>
      <c r="C49" s="21">
        <v>22.888000000000002</v>
      </c>
      <c r="D49" s="21">
        <v>12.702</v>
      </c>
      <c r="E49" s="21" cm="1">
        <f t="array" ref="E49">D49+LIFT</f>
        <v>20.887</v>
      </c>
      <c r="F49" s="21"/>
      <c r="G49" s="21"/>
      <c r="H49" s="21"/>
      <c r="I49" s="3">
        <v>51.2</v>
      </c>
      <c r="J49" s="21">
        <v>46.036000000000001</v>
      </c>
      <c r="K49" s="21">
        <f t="shared" si="6"/>
        <v>54.221000000000004</v>
      </c>
      <c r="O49">
        <f t="shared" si="2"/>
        <v>1956</v>
      </c>
      <c r="P49" s="21">
        <f t="shared" si="3"/>
        <v>51.393320960000004</v>
      </c>
      <c r="Q49" s="21">
        <f t="shared" si="4"/>
        <v>21.806679040000002</v>
      </c>
      <c r="R49" s="21">
        <f t="shared" si="5"/>
        <v>29.586641920000002</v>
      </c>
    </row>
    <row r="50" spans="1:18">
      <c r="A50" s="1">
        <v>1957</v>
      </c>
      <c r="B50" s="3">
        <v>21.3</v>
      </c>
      <c r="C50" s="21">
        <v>22.4145</v>
      </c>
      <c r="D50" s="21">
        <v>12.409000000000001</v>
      </c>
      <c r="E50" s="21" cm="1">
        <f t="array" ref="E50">D50+LIFT</f>
        <v>20.594000000000001</v>
      </c>
      <c r="F50" s="21"/>
      <c r="G50" s="21"/>
      <c r="H50" s="21"/>
      <c r="I50" s="3">
        <v>50.8</v>
      </c>
      <c r="J50" s="21">
        <v>45.985999999999997</v>
      </c>
      <c r="K50" s="21">
        <f t="shared" si="6"/>
        <v>54.170999999999999</v>
      </c>
      <c r="O50">
        <f t="shared" si="2"/>
        <v>1957</v>
      </c>
      <c r="P50" s="21">
        <f t="shared" si="3"/>
        <v>50.899315719999997</v>
      </c>
      <c r="Q50" s="21">
        <f t="shared" si="4"/>
        <v>21.200684280000001</v>
      </c>
      <c r="R50" s="21">
        <f t="shared" si="5"/>
        <v>29.698631439999996</v>
      </c>
    </row>
    <row r="51" spans="1:18">
      <c r="A51" s="1">
        <v>1958</v>
      </c>
      <c r="B51" s="3">
        <v>20.6</v>
      </c>
      <c r="C51" s="21">
        <v>21.930099999999999</v>
      </c>
      <c r="D51" s="21">
        <v>12.227</v>
      </c>
      <c r="E51" s="21" cm="1">
        <f t="array" ref="E51">D51+LIFT</f>
        <v>20.411999999999999</v>
      </c>
      <c r="F51" s="21"/>
      <c r="G51" s="21"/>
      <c r="H51" s="21"/>
      <c r="I51" s="3">
        <v>50.4</v>
      </c>
      <c r="J51" s="21">
        <v>45.954000000000001</v>
      </c>
      <c r="K51" s="21">
        <f t="shared" si="6"/>
        <v>54.139000000000003</v>
      </c>
      <c r="O51">
        <f t="shared" si="2"/>
        <v>1958</v>
      </c>
      <c r="P51" s="21">
        <f t="shared" si="3"/>
        <v>50.435273279999997</v>
      </c>
      <c r="Q51" s="21">
        <f t="shared" si="4"/>
        <v>20.564726719999999</v>
      </c>
      <c r="R51" s="21">
        <f t="shared" si="5"/>
        <v>29.870546559999998</v>
      </c>
    </row>
    <row r="52" spans="1:18">
      <c r="A52" s="1">
        <v>1959</v>
      </c>
      <c r="B52" s="3">
        <v>19.8</v>
      </c>
      <c r="C52" s="21">
        <v>21.4436</v>
      </c>
      <c r="D52" s="21">
        <v>12.131</v>
      </c>
      <c r="E52" s="21" cm="1">
        <f t="array" ref="E52">D52+LIFT</f>
        <v>20.316000000000003</v>
      </c>
      <c r="F52" s="21"/>
      <c r="G52" s="21"/>
      <c r="H52" s="21"/>
      <c r="I52" s="3">
        <v>49.9</v>
      </c>
      <c r="J52" s="21">
        <v>45.938000000000002</v>
      </c>
      <c r="K52" s="21">
        <f t="shared" si="6"/>
        <v>54.123000000000005</v>
      </c>
      <c r="O52">
        <f t="shared" si="2"/>
        <v>1959</v>
      </c>
      <c r="P52" s="21">
        <f t="shared" si="3"/>
        <v>49.90521304</v>
      </c>
      <c r="Q52" s="21">
        <f t="shared" si="4"/>
        <v>19.79478696</v>
      </c>
      <c r="R52" s="21">
        <f t="shared" si="5"/>
        <v>30.11042608</v>
      </c>
    </row>
    <row r="53" spans="1:18">
      <c r="A53" s="17">
        <v>1960</v>
      </c>
      <c r="B53" s="3">
        <v>19.100000000000001</v>
      </c>
      <c r="C53" s="21">
        <v>20.963899999999999</v>
      </c>
      <c r="I53" s="3">
        <v>49.4</v>
      </c>
      <c r="O53">
        <f t="shared" si="2"/>
        <v>1960</v>
      </c>
      <c r="P53" s="21">
        <f t="shared" si="3"/>
        <v>49.4</v>
      </c>
      <c r="Q53" s="21">
        <f t="shared" si="4"/>
        <v>19.100000000000001</v>
      </c>
      <c r="R53" s="21">
        <f t="shared" si="5"/>
        <v>30.299999999999997</v>
      </c>
    </row>
    <row r="54" spans="1:18">
      <c r="A54" s="17">
        <v>1961</v>
      </c>
      <c r="B54" s="3">
        <v>18.5</v>
      </c>
      <c r="C54" s="21">
        <v>20.5</v>
      </c>
      <c r="I54" s="3">
        <v>49</v>
      </c>
      <c r="O54">
        <f t="shared" si="2"/>
        <v>1961</v>
      </c>
      <c r="P54" s="21">
        <f t="shared" si="3"/>
        <v>49</v>
      </c>
      <c r="Q54" s="21">
        <f t="shared" si="4"/>
        <v>18.5</v>
      </c>
      <c r="R54" s="21">
        <f t="shared" si="5"/>
        <v>30.5</v>
      </c>
    </row>
    <row r="55" spans="1:18">
      <c r="A55" s="17">
        <v>1962</v>
      </c>
      <c r="B55" s="3">
        <v>17.7</v>
      </c>
      <c r="C55" s="21">
        <v>20.040800000000001</v>
      </c>
      <c r="I55" s="3">
        <v>48.6</v>
      </c>
      <c r="O55">
        <f t="shared" si="2"/>
        <v>1962</v>
      </c>
      <c r="P55" s="21">
        <f t="shared" si="3"/>
        <v>48.6</v>
      </c>
      <c r="Q55" s="21">
        <f t="shared" si="4"/>
        <v>17.7</v>
      </c>
      <c r="R55" s="21">
        <f t="shared" si="5"/>
        <v>30.900000000000002</v>
      </c>
    </row>
    <row r="56" spans="1:18">
      <c r="A56" s="17">
        <v>1963</v>
      </c>
      <c r="B56" s="3">
        <v>17.100000000000001</v>
      </c>
      <c r="C56" s="21">
        <v>19.569900000000001</v>
      </c>
      <c r="I56" s="3">
        <v>48.2</v>
      </c>
      <c r="O56">
        <f t="shared" si="2"/>
        <v>1963</v>
      </c>
      <c r="P56" s="21">
        <f t="shared" si="3"/>
        <v>48.2</v>
      </c>
      <c r="Q56" s="21">
        <f t="shared" si="4"/>
        <v>17.100000000000001</v>
      </c>
      <c r="R56" s="21">
        <f t="shared" si="5"/>
        <v>31.1</v>
      </c>
    </row>
    <row r="57" spans="1:18">
      <c r="A57" s="17">
        <v>1964</v>
      </c>
      <c r="B57" s="3">
        <v>16.399999999999999</v>
      </c>
      <c r="C57" s="21">
        <v>19.0884</v>
      </c>
      <c r="I57" s="3">
        <v>47.9</v>
      </c>
      <c r="O57">
        <f t="shared" si="2"/>
        <v>1964</v>
      </c>
      <c r="P57" s="21">
        <f t="shared" si="3"/>
        <v>47.9</v>
      </c>
      <c r="Q57" s="21">
        <f t="shared" si="4"/>
        <v>16.399999999999999</v>
      </c>
      <c r="R57" s="21">
        <f t="shared" si="5"/>
        <v>31.5</v>
      </c>
    </row>
    <row r="58" spans="1:18">
      <c r="A58" s="17">
        <v>1965</v>
      </c>
      <c r="B58" s="3">
        <v>15.9</v>
      </c>
      <c r="C58" s="21">
        <v>18.597200000000001</v>
      </c>
      <c r="I58" s="3">
        <v>47.7</v>
      </c>
      <c r="O58">
        <f t="shared" si="2"/>
        <v>1965</v>
      </c>
      <c r="P58" s="21">
        <f t="shared" si="3"/>
        <v>47.7</v>
      </c>
      <c r="Q58" s="21">
        <f t="shared" si="4"/>
        <v>15.9</v>
      </c>
      <c r="R58" s="21">
        <f t="shared" si="5"/>
        <v>31.800000000000004</v>
      </c>
    </row>
    <row r="59" spans="1:18">
      <c r="A59" s="17">
        <v>1966</v>
      </c>
      <c r="B59" s="3">
        <v>15.3</v>
      </c>
      <c r="C59" s="21">
        <v>18.097200000000001</v>
      </c>
      <c r="I59" s="3">
        <v>47.3</v>
      </c>
      <c r="O59">
        <f t="shared" si="2"/>
        <v>1966</v>
      </c>
      <c r="P59" s="21">
        <f t="shared" si="3"/>
        <v>47.3</v>
      </c>
      <c r="Q59" s="21">
        <f t="shared" si="4"/>
        <v>15.3</v>
      </c>
      <c r="R59" s="21">
        <f t="shared" si="5"/>
        <v>31.999999999999996</v>
      </c>
    </row>
    <row r="60" spans="1:18">
      <c r="A60" s="17">
        <v>1967</v>
      </c>
      <c r="B60" s="3">
        <v>14.7</v>
      </c>
      <c r="C60" s="21">
        <v>17.589500000000001</v>
      </c>
      <c r="I60" s="3">
        <v>46.9</v>
      </c>
      <c r="O60">
        <f t="shared" si="2"/>
        <v>1967</v>
      </c>
      <c r="P60" s="21">
        <f t="shared" si="3"/>
        <v>46.9</v>
      </c>
      <c r="Q60" s="21">
        <f t="shared" si="4"/>
        <v>14.7</v>
      </c>
      <c r="R60" s="21">
        <f t="shared" si="5"/>
        <v>32.200000000000003</v>
      </c>
    </row>
    <row r="61" spans="1:18">
      <c r="A61" s="17">
        <v>1968</v>
      </c>
      <c r="B61" s="3">
        <v>14.2</v>
      </c>
      <c r="C61" s="21">
        <v>17.075099999999999</v>
      </c>
      <c r="I61" s="3">
        <v>46.6</v>
      </c>
      <c r="O61">
        <f t="shared" si="2"/>
        <v>1968</v>
      </c>
      <c r="P61" s="21">
        <f t="shared" si="3"/>
        <v>46.6</v>
      </c>
      <c r="Q61" s="21">
        <f t="shared" si="4"/>
        <v>14.2</v>
      </c>
      <c r="R61" s="21">
        <f t="shared" si="5"/>
        <v>32.400000000000006</v>
      </c>
    </row>
    <row r="62" spans="1:18">
      <c r="A62" s="17">
        <v>1969</v>
      </c>
      <c r="B62" s="3">
        <v>13.7</v>
      </c>
      <c r="C62" s="21">
        <v>16.5548</v>
      </c>
      <c r="I62" s="3">
        <v>46.4</v>
      </c>
      <c r="O62">
        <f t="shared" si="2"/>
        <v>1969</v>
      </c>
      <c r="P62" s="21">
        <f t="shared" si="3"/>
        <v>46.4</v>
      </c>
      <c r="Q62" s="21">
        <f t="shared" si="4"/>
        <v>13.7</v>
      </c>
      <c r="R62" s="21">
        <f t="shared" si="5"/>
        <v>32.700000000000003</v>
      </c>
    </row>
    <row r="63" spans="1:18">
      <c r="A63" s="17">
        <v>1970</v>
      </c>
      <c r="B63" s="3">
        <v>13.2</v>
      </c>
      <c r="C63" s="21">
        <v>16.029599999999999</v>
      </c>
      <c r="I63" s="3">
        <v>46.3</v>
      </c>
      <c r="O63">
        <f t="shared" si="2"/>
        <v>1970</v>
      </c>
      <c r="P63" s="21">
        <f t="shared" si="3"/>
        <v>46.3</v>
      </c>
      <c r="Q63" s="21">
        <f t="shared" si="4"/>
        <v>13.2</v>
      </c>
      <c r="R63" s="21">
        <f t="shared" si="5"/>
        <v>33.099999999999994</v>
      </c>
    </row>
    <row r="64" spans="1:18">
      <c r="A64" s="17">
        <v>1971</v>
      </c>
      <c r="B64" s="3">
        <v>12.8</v>
      </c>
      <c r="C64" s="21">
        <v>15.5006</v>
      </c>
      <c r="I64" s="3">
        <v>46.2</v>
      </c>
      <c r="O64">
        <f t="shared" si="2"/>
        <v>1971</v>
      </c>
      <c r="P64" s="21">
        <f t="shared" si="3"/>
        <v>46.2</v>
      </c>
      <c r="Q64" s="21">
        <f t="shared" si="4"/>
        <v>12.8</v>
      </c>
      <c r="R64" s="21">
        <f t="shared" si="5"/>
        <v>33.400000000000006</v>
      </c>
    </row>
    <row r="65" spans="1:18">
      <c r="A65" s="17">
        <v>1972</v>
      </c>
      <c r="B65" s="3">
        <v>12.4</v>
      </c>
      <c r="C65" s="21">
        <v>14.9687</v>
      </c>
      <c r="I65" s="3">
        <v>46.1</v>
      </c>
      <c r="O65">
        <f t="shared" si="2"/>
        <v>1972</v>
      </c>
      <c r="P65" s="21">
        <f t="shared" si="3"/>
        <v>46.1</v>
      </c>
      <c r="Q65" s="21">
        <f t="shared" si="4"/>
        <v>12.4</v>
      </c>
      <c r="R65" s="21">
        <f t="shared" si="5"/>
        <v>33.700000000000003</v>
      </c>
    </row>
    <row r="66" spans="1:18">
      <c r="A66" s="17">
        <v>1973</v>
      </c>
      <c r="B66" s="3">
        <v>12.9</v>
      </c>
      <c r="C66" s="21">
        <v>14.434799999999999</v>
      </c>
      <c r="I66" s="3">
        <v>45.9</v>
      </c>
      <c r="O66">
        <f t="shared" si="2"/>
        <v>1973</v>
      </c>
      <c r="P66" s="21">
        <f t="shared" si="3"/>
        <v>45.9</v>
      </c>
      <c r="Q66" s="21">
        <f t="shared" si="4"/>
        <v>12.9</v>
      </c>
      <c r="R66" s="21">
        <f t="shared" si="5"/>
        <v>33</v>
      </c>
    </row>
    <row r="67" spans="1:18">
      <c r="A67" s="17">
        <v>1974</v>
      </c>
      <c r="B67" s="3">
        <v>14.2</v>
      </c>
      <c r="C67" s="21">
        <v>13.9</v>
      </c>
      <c r="I67" s="3">
        <v>45.8</v>
      </c>
      <c r="O67">
        <f t="shared" si="2"/>
        <v>1974</v>
      </c>
      <c r="P67" s="21">
        <f t="shared" si="3"/>
        <v>45.8</v>
      </c>
      <c r="Q67" s="21">
        <f t="shared" si="4"/>
        <v>14.2</v>
      </c>
      <c r="R67" s="21">
        <f t="shared" si="5"/>
        <v>31.599999999999998</v>
      </c>
    </row>
    <row r="68" spans="1:18">
      <c r="A68" s="17">
        <v>1975</v>
      </c>
      <c r="B68" s="3">
        <v>11.1</v>
      </c>
      <c r="I68" s="3">
        <v>46</v>
      </c>
      <c r="O68">
        <f t="shared" ref="O68:O116" si="7">A68</f>
        <v>1975</v>
      </c>
      <c r="P68" s="21">
        <f t="shared" ref="P68:P116" si="8">IF($A68&lt;1945,$K68,IF($A68&lt;1950,$K68+(($I$43+$K$43)/2-$K$43)*(10*(($A68-1945)/5)^3-15*(($A68-1945)/5)^4+6*(($A68-1945)/5)^5),IF($A68=1950,($I$43+$K$43)/2,IF($A68&lt;=1960,$I68+(($I$43+$K$43)/2-$I$43)*(1-(10*(($A68-1950)/10)^3-15*(($A68-1950)/10)^4+6*(($A68-1950)/10)^5)),$I68))))</f>
        <v>46</v>
      </c>
      <c r="Q68" s="21">
        <f t="shared" ref="Q68:Q116" si="9">IF($A68&lt;1945,$E68,IF($A68&lt;1950,$E68+(($B$43+$E$43)/2-$E$43)*(10*(($A68-1945)/5)^3-15*(($A68-1945)/5)^4+6*(($A68-1945)/5)^5),IF($A68=1950,($B$43+$E$43)/2,IF($A68&lt;=1960,$B68+(($B$43+$E$43)/2-$B$43)*(1-(10*(($A68-1950)/10)^3-15*(($A68-1950)/10)^4+6*(($A68-1950)/10)^5)),$B68))))</f>
        <v>11.1</v>
      </c>
      <c r="R68" s="21">
        <f t="shared" ref="R68:R116" si="10">P68-Q68</f>
        <v>34.9</v>
      </c>
    </row>
    <row r="69" spans="1:18">
      <c r="A69" s="17">
        <v>1976</v>
      </c>
      <c r="B69" s="3">
        <v>10.9</v>
      </c>
      <c r="I69" s="3">
        <v>46</v>
      </c>
      <c r="O69">
        <f t="shared" si="7"/>
        <v>1976</v>
      </c>
      <c r="P69" s="21">
        <f t="shared" si="8"/>
        <v>46</v>
      </c>
      <c r="Q69" s="21">
        <f t="shared" si="9"/>
        <v>10.9</v>
      </c>
      <c r="R69" s="21">
        <f t="shared" si="10"/>
        <v>35.1</v>
      </c>
    </row>
    <row r="70" spans="1:18">
      <c r="A70" s="17">
        <v>1977</v>
      </c>
      <c r="B70" s="3">
        <v>10.6</v>
      </c>
      <c r="I70" s="3">
        <v>45.7</v>
      </c>
      <c r="O70">
        <f t="shared" si="7"/>
        <v>1977</v>
      </c>
      <c r="P70" s="21">
        <f t="shared" si="8"/>
        <v>45.7</v>
      </c>
      <c r="Q70" s="21">
        <f t="shared" si="9"/>
        <v>10.6</v>
      </c>
      <c r="R70" s="21">
        <f t="shared" si="10"/>
        <v>35.1</v>
      </c>
    </row>
    <row r="71" spans="1:18">
      <c r="A71" s="17">
        <v>1978</v>
      </c>
      <c r="B71" s="3">
        <v>10.3</v>
      </c>
      <c r="I71" s="3">
        <v>45.3</v>
      </c>
      <c r="O71">
        <f t="shared" si="7"/>
        <v>1978</v>
      </c>
      <c r="P71" s="21">
        <f t="shared" si="8"/>
        <v>45.3</v>
      </c>
      <c r="Q71" s="21">
        <f t="shared" si="9"/>
        <v>10.3</v>
      </c>
      <c r="R71" s="21">
        <f t="shared" si="10"/>
        <v>35</v>
      </c>
    </row>
    <row r="72" spans="1:18">
      <c r="A72" s="17">
        <v>1979</v>
      </c>
      <c r="B72" s="3">
        <v>10</v>
      </c>
      <c r="I72" s="3">
        <v>44.9</v>
      </c>
      <c r="O72">
        <f t="shared" si="7"/>
        <v>1979</v>
      </c>
      <c r="P72" s="21">
        <f t="shared" si="8"/>
        <v>44.9</v>
      </c>
      <c r="Q72" s="21">
        <f t="shared" si="9"/>
        <v>10</v>
      </c>
      <c r="R72" s="21">
        <f t="shared" si="10"/>
        <v>34.9</v>
      </c>
    </row>
    <row r="73" spans="1:18">
      <c r="A73" s="17">
        <v>1980</v>
      </c>
      <c r="B73" s="3">
        <v>9.6999999999999993</v>
      </c>
      <c r="I73" s="3">
        <v>44.3</v>
      </c>
      <c r="O73">
        <f t="shared" si="7"/>
        <v>1980</v>
      </c>
      <c r="P73" s="21">
        <f t="shared" si="8"/>
        <v>44.3</v>
      </c>
      <c r="Q73" s="21">
        <f t="shared" si="9"/>
        <v>9.6999999999999993</v>
      </c>
      <c r="R73" s="21">
        <f t="shared" si="10"/>
        <v>34.599999999999994</v>
      </c>
    </row>
    <row r="74" spans="1:18">
      <c r="A74" s="17">
        <v>1981</v>
      </c>
      <c r="B74" s="3">
        <v>9.4</v>
      </c>
      <c r="I74" s="3">
        <v>43.7</v>
      </c>
      <c r="O74">
        <f t="shared" si="7"/>
        <v>1981</v>
      </c>
      <c r="P74" s="21">
        <f t="shared" si="8"/>
        <v>43.7</v>
      </c>
      <c r="Q74" s="21">
        <f t="shared" si="9"/>
        <v>9.4</v>
      </c>
      <c r="R74" s="21">
        <f t="shared" si="10"/>
        <v>34.300000000000004</v>
      </c>
    </row>
    <row r="75" spans="1:18">
      <c r="A75" s="17">
        <v>1982</v>
      </c>
      <c r="B75" s="3">
        <v>9.1</v>
      </c>
      <c r="I75" s="3">
        <v>43.1</v>
      </c>
      <c r="O75">
        <f t="shared" si="7"/>
        <v>1982</v>
      </c>
      <c r="P75" s="21">
        <f t="shared" si="8"/>
        <v>43.1</v>
      </c>
      <c r="Q75" s="21">
        <f t="shared" si="9"/>
        <v>9.1</v>
      </c>
      <c r="R75" s="21">
        <f t="shared" si="10"/>
        <v>34</v>
      </c>
    </row>
    <row r="76" spans="1:18">
      <c r="A76" s="17">
        <v>1983</v>
      </c>
      <c r="B76" s="3">
        <v>8.6999999999999993</v>
      </c>
      <c r="I76" s="3">
        <v>42.4</v>
      </c>
      <c r="O76">
        <f t="shared" si="7"/>
        <v>1983</v>
      </c>
      <c r="P76" s="21">
        <f t="shared" si="8"/>
        <v>42.4</v>
      </c>
      <c r="Q76" s="21">
        <f t="shared" si="9"/>
        <v>8.6999999999999993</v>
      </c>
      <c r="R76" s="21">
        <f t="shared" si="10"/>
        <v>33.700000000000003</v>
      </c>
    </row>
    <row r="77" spans="1:18">
      <c r="A77" s="17">
        <v>1984</v>
      </c>
      <c r="B77" s="3">
        <v>8.5</v>
      </c>
      <c r="I77" s="3">
        <v>41.8</v>
      </c>
      <c r="O77">
        <f t="shared" si="7"/>
        <v>1984</v>
      </c>
      <c r="P77" s="21">
        <f t="shared" si="8"/>
        <v>41.8</v>
      </c>
      <c r="Q77" s="21">
        <f t="shared" si="9"/>
        <v>8.5</v>
      </c>
      <c r="R77" s="21">
        <f t="shared" si="10"/>
        <v>33.299999999999997</v>
      </c>
    </row>
    <row r="78" spans="1:18">
      <c r="A78" s="17">
        <v>1985</v>
      </c>
      <c r="B78" s="3">
        <v>8.1999999999999993</v>
      </c>
      <c r="I78" s="3">
        <v>41.1</v>
      </c>
      <c r="O78">
        <f t="shared" si="7"/>
        <v>1985</v>
      </c>
      <c r="P78" s="21">
        <f t="shared" si="8"/>
        <v>41.1</v>
      </c>
      <c r="Q78" s="21">
        <f t="shared" si="9"/>
        <v>8.1999999999999993</v>
      </c>
      <c r="R78" s="21">
        <f t="shared" si="10"/>
        <v>32.900000000000006</v>
      </c>
    </row>
    <row r="79" spans="1:18">
      <c r="A79" s="17">
        <v>1986</v>
      </c>
      <c r="B79" s="3">
        <v>8</v>
      </c>
      <c r="I79" s="3">
        <v>40.5</v>
      </c>
      <c r="O79">
        <f t="shared" si="7"/>
        <v>1986</v>
      </c>
      <c r="P79" s="21">
        <f t="shared" si="8"/>
        <v>40.5</v>
      </c>
      <c r="Q79" s="21">
        <f t="shared" si="9"/>
        <v>8</v>
      </c>
      <c r="R79" s="21">
        <f t="shared" si="10"/>
        <v>32.5</v>
      </c>
    </row>
    <row r="80" spans="1:18">
      <c r="A80" s="17">
        <v>1987</v>
      </c>
      <c r="B80" s="3">
        <v>7.8</v>
      </c>
      <c r="I80" s="3">
        <v>39.9</v>
      </c>
      <c r="O80">
        <f t="shared" si="7"/>
        <v>1987</v>
      </c>
      <c r="P80" s="21">
        <f t="shared" si="8"/>
        <v>39.9</v>
      </c>
      <c r="Q80" s="21">
        <f t="shared" si="9"/>
        <v>7.8</v>
      </c>
      <c r="R80" s="21">
        <f t="shared" si="10"/>
        <v>32.1</v>
      </c>
    </row>
    <row r="81" spans="1:18">
      <c r="A81" s="17">
        <v>1988</v>
      </c>
      <c r="B81" s="3">
        <v>7.6</v>
      </c>
      <c r="I81" s="3">
        <v>39.299999999999997</v>
      </c>
      <c r="O81">
        <f t="shared" si="7"/>
        <v>1988</v>
      </c>
      <c r="P81" s="21">
        <f t="shared" si="8"/>
        <v>39.299999999999997</v>
      </c>
      <c r="Q81" s="21">
        <f t="shared" si="9"/>
        <v>7.6</v>
      </c>
      <c r="R81" s="21">
        <f t="shared" si="10"/>
        <v>31.699999999999996</v>
      </c>
    </row>
    <row r="82" spans="1:18">
      <c r="A82" s="17">
        <v>1989</v>
      </c>
      <c r="B82" s="3">
        <v>7.3</v>
      </c>
      <c r="I82" s="3">
        <v>38.799999999999997</v>
      </c>
      <c r="O82">
        <f t="shared" si="7"/>
        <v>1989</v>
      </c>
      <c r="P82" s="21">
        <f t="shared" si="8"/>
        <v>38.799999999999997</v>
      </c>
      <c r="Q82" s="21">
        <f t="shared" si="9"/>
        <v>7.3</v>
      </c>
      <c r="R82" s="21">
        <f t="shared" si="10"/>
        <v>31.499999999999996</v>
      </c>
    </row>
    <row r="83" spans="1:18">
      <c r="A83" s="17">
        <v>1990</v>
      </c>
      <c r="B83" s="3">
        <v>7</v>
      </c>
      <c r="I83" s="3">
        <v>38.5</v>
      </c>
      <c r="O83">
        <f t="shared" si="7"/>
        <v>1990</v>
      </c>
      <c r="P83" s="21">
        <f t="shared" si="8"/>
        <v>38.5</v>
      </c>
      <c r="Q83" s="21">
        <f t="shared" si="9"/>
        <v>7</v>
      </c>
      <c r="R83" s="21">
        <f t="shared" si="10"/>
        <v>31.5</v>
      </c>
    </row>
    <row r="84" spans="1:18">
      <c r="A84" s="17">
        <v>1991</v>
      </c>
      <c r="B84" s="3">
        <v>6.8</v>
      </c>
      <c r="I84" s="3">
        <v>38.200000000000003</v>
      </c>
      <c r="O84">
        <f t="shared" si="7"/>
        <v>1991</v>
      </c>
      <c r="P84" s="21">
        <f t="shared" si="8"/>
        <v>38.200000000000003</v>
      </c>
      <c r="Q84" s="21">
        <f t="shared" si="9"/>
        <v>6.8</v>
      </c>
      <c r="R84" s="21">
        <f t="shared" si="10"/>
        <v>31.400000000000002</v>
      </c>
    </row>
    <row r="85" spans="1:18">
      <c r="A85" s="17">
        <v>1992</v>
      </c>
      <c r="B85" s="3">
        <v>6.6</v>
      </c>
      <c r="I85" s="3">
        <v>37.9</v>
      </c>
      <c r="O85">
        <f t="shared" si="7"/>
        <v>1992</v>
      </c>
      <c r="P85" s="21">
        <f t="shared" si="8"/>
        <v>37.9</v>
      </c>
      <c r="Q85" s="21">
        <f t="shared" si="9"/>
        <v>6.6</v>
      </c>
      <c r="R85" s="21">
        <f t="shared" si="10"/>
        <v>31.299999999999997</v>
      </c>
    </row>
    <row r="86" spans="1:18">
      <c r="A86" s="17">
        <v>1993</v>
      </c>
      <c r="B86" s="3">
        <v>6.4</v>
      </c>
      <c r="I86" s="3">
        <v>37.700000000000003</v>
      </c>
      <c r="O86">
        <f t="shared" si="7"/>
        <v>1993</v>
      </c>
      <c r="P86" s="21">
        <f t="shared" si="8"/>
        <v>37.700000000000003</v>
      </c>
      <c r="Q86" s="21">
        <f t="shared" si="9"/>
        <v>6.4</v>
      </c>
      <c r="R86" s="21">
        <f t="shared" si="10"/>
        <v>31.300000000000004</v>
      </c>
    </row>
    <row r="87" spans="1:18">
      <c r="A87" s="17">
        <v>1994</v>
      </c>
      <c r="B87" s="3">
        <v>6.2</v>
      </c>
      <c r="I87" s="3">
        <v>37.299999999999997</v>
      </c>
      <c r="O87">
        <f t="shared" si="7"/>
        <v>1994</v>
      </c>
      <c r="P87" s="21">
        <f t="shared" si="8"/>
        <v>37.299999999999997</v>
      </c>
      <c r="Q87" s="21">
        <f t="shared" si="9"/>
        <v>6.2</v>
      </c>
      <c r="R87" s="21">
        <f t="shared" si="10"/>
        <v>31.099999999999998</v>
      </c>
    </row>
    <row r="88" spans="1:18">
      <c r="A88" s="17">
        <v>1995</v>
      </c>
      <c r="B88" s="3">
        <v>6</v>
      </c>
      <c r="I88" s="3">
        <v>36.9</v>
      </c>
      <c r="O88">
        <f t="shared" si="7"/>
        <v>1995</v>
      </c>
      <c r="P88" s="21">
        <f t="shared" si="8"/>
        <v>36.9</v>
      </c>
      <c r="Q88" s="21">
        <f t="shared" si="9"/>
        <v>6</v>
      </c>
      <c r="R88" s="21">
        <f t="shared" si="10"/>
        <v>30.9</v>
      </c>
    </row>
    <row r="89" spans="1:18">
      <c r="A89" s="17">
        <v>1996</v>
      </c>
      <c r="B89" s="3">
        <v>5.8</v>
      </c>
      <c r="I89" s="3">
        <v>36.299999999999997</v>
      </c>
      <c r="O89">
        <f t="shared" si="7"/>
        <v>1996</v>
      </c>
      <c r="P89" s="21">
        <f t="shared" si="8"/>
        <v>36.299999999999997</v>
      </c>
      <c r="Q89" s="21">
        <f t="shared" si="9"/>
        <v>5.8</v>
      </c>
      <c r="R89" s="21">
        <f t="shared" si="10"/>
        <v>30.499999999999996</v>
      </c>
    </row>
    <row r="90" spans="1:18">
      <c r="A90" s="17">
        <v>1997</v>
      </c>
      <c r="B90" s="3">
        <v>5.6</v>
      </c>
      <c r="I90" s="3">
        <v>35.700000000000003</v>
      </c>
      <c r="O90">
        <f t="shared" si="7"/>
        <v>1997</v>
      </c>
      <c r="P90" s="21">
        <f t="shared" si="8"/>
        <v>35.700000000000003</v>
      </c>
      <c r="Q90" s="21">
        <f t="shared" si="9"/>
        <v>5.6</v>
      </c>
      <c r="R90" s="21">
        <f t="shared" si="10"/>
        <v>30.1</v>
      </c>
    </row>
    <row r="91" spans="1:18">
      <c r="A91" s="17">
        <v>1998</v>
      </c>
      <c r="B91" s="3">
        <v>7.9</v>
      </c>
      <c r="I91" s="3">
        <v>35.1</v>
      </c>
      <c r="O91">
        <f t="shared" si="7"/>
        <v>1998</v>
      </c>
      <c r="P91" s="21">
        <f t="shared" si="8"/>
        <v>35.1</v>
      </c>
      <c r="Q91" s="21">
        <f t="shared" si="9"/>
        <v>7.9</v>
      </c>
      <c r="R91" s="21">
        <f t="shared" si="10"/>
        <v>27.200000000000003</v>
      </c>
    </row>
    <row r="92" spans="1:18">
      <c r="A92" s="17">
        <v>1999</v>
      </c>
      <c r="B92" s="3">
        <v>5.4</v>
      </c>
      <c r="I92" s="3">
        <v>34.6</v>
      </c>
      <c r="O92">
        <f t="shared" si="7"/>
        <v>1999</v>
      </c>
      <c r="P92" s="21">
        <f t="shared" si="8"/>
        <v>34.6</v>
      </c>
      <c r="Q92" s="21">
        <f t="shared" si="9"/>
        <v>5.4</v>
      </c>
      <c r="R92" s="21">
        <f t="shared" si="10"/>
        <v>29.200000000000003</v>
      </c>
    </row>
    <row r="93" spans="1:18">
      <c r="A93" s="17">
        <v>2000</v>
      </c>
      <c r="B93" s="3">
        <v>5.2</v>
      </c>
      <c r="I93" s="3">
        <v>34.200000000000003</v>
      </c>
      <c r="O93">
        <f t="shared" si="7"/>
        <v>2000</v>
      </c>
      <c r="P93" s="21">
        <f t="shared" si="8"/>
        <v>34.200000000000003</v>
      </c>
      <c r="Q93" s="21">
        <f t="shared" si="9"/>
        <v>5.2</v>
      </c>
      <c r="R93" s="21">
        <f t="shared" si="10"/>
        <v>29.000000000000004</v>
      </c>
    </row>
    <row r="94" spans="1:18">
      <c r="A94" s="17">
        <v>2001</v>
      </c>
      <c r="B94" s="3">
        <v>5.0999999999999996</v>
      </c>
      <c r="I94" s="3">
        <v>33.4</v>
      </c>
      <c r="O94">
        <f t="shared" si="7"/>
        <v>2001</v>
      </c>
      <c r="P94" s="21">
        <f t="shared" si="8"/>
        <v>33.4</v>
      </c>
      <c r="Q94" s="21">
        <f t="shared" si="9"/>
        <v>5.0999999999999996</v>
      </c>
      <c r="R94" s="21">
        <f t="shared" si="10"/>
        <v>28.299999999999997</v>
      </c>
    </row>
    <row r="95" spans="1:18">
      <c r="A95" s="17">
        <v>2002</v>
      </c>
      <c r="B95" s="3">
        <v>5</v>
      </c>
      <c r="I95" s="3">
        <v>32.4</v>
      </c>
      <c r="O95">
        <f t="shared" si="7"/>
        <v>2002</v>
      </c>
      <c r="P95" s="21">
        <f t="shared" si="8"/>
        <v>32.4</v>
      </c>
      <c r="Q95" s="21">
        <f t="shared" si="9"/>
        <v>5</v>
      </c>
      <c r="R95" s="21">
        <f t="shared" si="10"/>
        <v>27.4</v>
      </c>
    </row>
    <row r="96" spans="1:18">
      <c r="A96" s="17">
        <v>2003</v>
      </c>
      <c r="B96" s="3">
        <v>5</v>
      </c>
      <c r="I96" s="3">
        <v>31.4</v>
      </c>
      <c r="O96">
        <f t="shared" si="7"/>
        <v>2003</v>
      </c>
      <c r="P96" s="21">
        <f t="shared" si="8"/>
        <v>31.4</v>
      </c>
      <c r="Q96" s="21">
        <f t="shared" si="9"/>
        <v>5</v>
      </c>
      <c r="R96" s="21">
        <f t="shared" si="10"/>
        <v>26.4</v>
      </c>
    </row>
    <row r="97" spans="1:18">
      <c r="A97" s="17">
        <v>2004</v>
      </c>
      <c r="B97" s="3">
        <v>4.9000000000000004</v>
      </c>
      <c r="I97" s="3">
        <v>30.5</v>
      </c>
      <c r="O97">
        <f t="shared" si="7"/>
        <v>2004</v>
      </c>
      <c r="P97" s="21">
        <f t="shared" si="8"/>
        <v>30.5</v>
      </c>
      <c r="Q97" s="21">
        <f t="shared" si="9"/>
        <v>4.9000000000000004</v>
      </c>
      <c r="R97" s="21">
        <f t="shared" si="10"/>
        <v>25.6</v>
      </c>
    </row>
    <row r="98" spans="1:18">
      <c r="A98" s="17">
        <v>2005</v>
      </c>
      <c r="B98" s="3">
        <v>4.8</v>
      </c>
      <c r="I98" s="3">
        <v>29.6</v>
      </c>
      <c r="O98">
        <f t="shared" si="7"/>
        <v>2005</v>
      </c>
      <c r="P98" s="21">
        <f t="shared" si="8"/>
        <v>29.6</v>
      </c>
      <c r="Q98" s="21">
        <f t="shared" si="9"/>
        <v>4.8</v>
      </c>
      <c r="R98" s="21">
        <f t="shared" si="10"/>
        <v>24.8</v>
      </c>
    </row>
    <row r="99" spans="1:18">
      <c r="A99" s="17">
        <v>2006</v>
      </c>
      <c r="B99" s="3">
        <v>4.8</v>
      </c>
      <c r="I99" s="3">
        <v>28.7</v>
      </c>
      <c r="O99">
        <f t="shared" si="7"/>
        <v>2006</v>
      </c>
      <c r="P99" s="21">
        <f t="shared" si="8"/>
        <v>28.7</v>
      </c>
      <c r="Q99" s="21">
        <f t="shared" si="9"/>
        <v>4.8</v>
      </c>
      <c r="R99" s="21">
        <f t="shared" si="10"/>
        <v>23.9</v>
      </c>
    </row>
    <row r="100" spans="1:18">
      <c r="A100" s="17">
        <v>2007</v>
      </c>
      <c r="B100" s="3">
        <v>4.8</v>
      </c>
      <c r="I100" s="3">
        <v>28.1</v>
      </c>
      <c r="O100">
        <f t="shared" si="7"/>
        <v>2007</v>
      </c>
      <c r="P100" s="21">
        <f t="shared" si="8"/>
        <v>28.1</v>
      </c>
      <c r="Q100" s="21">
        <f t="shared" si="9"/>
        <v>4.8</v>
      </c>
      <c r="R100" s="21">
        <f t="shared" si="10"/>
        <v>23.3</v>
      </c>
    </row>
    <row r="101" spans="1:18">
      <c r="A101" s="17">
        <v>2008</v>
      </c>
      <c r="B101" s="3">
        <v>4.7</v>
      </c>
      <c r="I101" s="3">
        <v>27.5</v>
      </c>
      <c r="O101">
        <f t="shared" si="7"/>
        <v>2008</v>
      </c>
      <c r="P101" s="21">
        <f t="shared" si="8"/>
        <v>27.5</v>
      </c>
      <c r="Q101" s="21">
        <f t="shared" si="9"/>
        <v>4.7</v>
      </c>
      <c r="R101" s="21">
        <f t="shared" si="10"/>
        <v>22.8</v>
      </c>
    </row>
    <row r="102" spans="1:18">
      <c r="A102" s="17">
        <f>A101+1</f>
        <v>2009</v>
      </c>
      <c r="B102" s="3">
        <v>4.7</v>
      </c>
      <c r="I102" s="3">
        <v>27</v>
      </c>
      <c r="O102">
        <f t="shared" si="7"/>
        <v>2009</v>
      </c>
      <c r="P102" s="21">
        <f t="shared" si="8"/>
        <v>27</v>
      </c>
      <c r="Q102" s="21">
        <f t="shared" si="9"/>
        <v>4.7</v>
      </c>
      <c r="R102" s="21">
        <f t="shared" si="10"/>
        <v>22.3</v>
      </c>
    </row>
    <row r="103" spans="1:18">
      <c r="A103" s="17">
        <f t="shared" ref="A103:A116" si="11">A102+1</f>
        <v>2010</v>
      </c>
      <c r="B103" s="3">
        <v>4.8</v>
      </c>
      <c r="I103" s="3">
        <v>26.3</v>
      </c>
      <c r="O103">
        <f t="shared" si="7"/>
        <v>2010</v>
      </c>
      <c r="P103" s="21">
        <f t="shared" si="8"/>
        <v>26.3</v>
      </c>
      <c r="Q103" s="21">
        <f t="shared" si="9"/>
        <v>4.8</v>
      </c>
      <c r="R103" s="21">
        <f t="shared" si="10"/>
        <v>21.5</v>
      </c>
    </row>
    <row r="104" spans="1:18">
      <c r="A104" s="17">
        <f t="shared" si="11"/>
        <v>2011</v>
      </c>
      <c r="B104" s="3">
        <v>4.7</v>
      </c>
      <c r="I104" s="3">
        <v>25.8</v>
      </c>
      <c r="O104">
        <f t="shared" si="7"/>
        <v>2011</v>
      </c>
      <c r="P104" s="21">
        <f t="shared" si="8"/>
        <v>25.8</v>
      </c>
      <c r="Q104" s="21">
        <f t="shared" si="9"/>
        <v>4.7</v>
      </c>
      <c r="R104" s="21">
        <f t="shared" si="10"/>
        <v>21.1</v>
      </c>
    </row>
    <row r="105" spans="1:18">
      <c r="A105" s="17">
        <f t="shared" si="11"/>
        <v>2012</v>
      </c>
      <c r="B105" s="3">
        <v>4.5999999999999996</v>
      </c>
      <c r="I105" s="3">
        <v>25.3</v>
      </c>
      <c r="O105">
        <f t="shared" si="7"/>
        <v>2012</v>
      </c>
      <c r="P105" s="21">
        <f t="shared" si="8"/>
        <v>25.3</v>
      </c>
      <c r="Q105" s="21">
        <f t="shared" si="9"/>
        <v>4.5999999999999996</v>
      </c>
      <c r="R105" s="21">
        <f t="shared" si="10"/>
        <v>20.700000000000003</v>
      </c>
    </row>
    <row r="106" spans="1:18">
      <c r="A106" s="17">
        <f t="shared" si="11"/>
        <v>2013</v>
      </c>
      <c r="B106" s="3">
        <v>4.5999999999999996</v>
      </c>
      <c r="I106" s="3">
        <v>24.8</v>
      </c>
      <c r="O106">
        <f t="shared" si="7"/>
        <v>2013</v>
      </c>
      <c r="P106" s="21">
        <f t="shared" si="8"/>
        <v>24.8</v>
      </c>
      <c r="Q106" s="21">
        <f t="shared" si="9"/>
        <v>4.5999999999999996</v>
      </c>
      <c r="R106" s="21">
        <f t="shared" si="10"/>
        <v>20.200000000000003</v>
      </c>
    </row>
    <row r="107" spans="1:18">
      <c r="A107" s="17">
        <f t="shared" si="11"/>
        <v>2014</v>
      </c>
      <c r="B107" s="3">
        <v>4.5</v>
      </c>
      <c r="I107" s="3">
        <v>24.4</v>
      </c>
      <c r="O107">
        <f t="shared" si="7"/>
        <v>2014</v>
      </c>
      <c r="P107" s="21">
        <f t="shared" si="8"/>
        <v>24.4</v>
      </c>
      <c r="Q107" s="21">
        <f t="shared" si="9"/>
        <v>4.5</v>
      </c>
      <c r="R107" s="21">
        <f t="shared" si="10"/>
        <v>19.899999999999999</v>
      </c>
    </row>
    <row r="108" spans="1:18">
      <c r="A108" s="17">
        <f t="shared" si="11"/>
        <v>2015</v>
      </c>
      <c r="B108" s="3">
        <v>4.5</v>
      </c>
      <c r="I108" s="3">
        <v>24.1</v>
      </c>
      <c r="O108">
        <f t="shared" si="7"/>
        <v>2015</v>
      </c>
      <c r="P108" s="21">
        <f t="shared" si="8"/>
        <v>24.1</v>
      </c>
      <c r="Q108" s="21">
        <f t="shared" si="9"/>
        <v>4.5</v>
      </c>
      <c r="R108" s="21">
        <f t="shared" si="10"/>
        <v>19.600000000000001</v>
      </c>
    </row>
    <row r="109" spans="1:18">
      <c r="A109" s="17">
        <f t="shared" si="11"/>
        <v>2016</v>
      </c>
      <c r="B109" s="3">
        <v>4.4000000000000004</v>
      </c>
      <c r="I109" s="3">
        <v>23.8</v>
      </c>
      <c r="O109">
        <f t="shared" si="7"/>
        <v>2016</v>
      </c>
      <c r="P109" s="21">
        <f t="shared" si="8"/>
        <v>23.8</v>
      </c>
      <c r="Q109" s="21">
        <f t="shared" si="9"/>
        <v>4.4000000000000004</v>
      </c>
      <c r="R109" s="21">
        <f t="shared" si="10"/>
        <v>19.399999999999999</v>
      </c>
    </row>
    <row r="110" spans="1:18">
      <c r="A110" s="17">
        <f t="shared" si="11"/>
        <v>2017</v>
      </c>
      <c r="B110" s="3">
        <v>4.4000000000000004</v>
      </c>
      <c r="I110" s="3">
        <v>23.5</v>
      </c>
      <c r="O110">
        <f t="shared" si="7"/>
        <v>2017</v>
      </c>
      <c r="P110" s="21">
        <f t="shared" si="8"/>
        <v>23.5</v>
      </c>
      <c r="Q110" s="21">
        <f t="shared" si="9"/>
        <v>4.4000000000000004</v>
      </c>
      <c r="R110" s="21">
        <f t="shared" si="10"/>
        <v>19.100000000000001</v>
      </c>
    </row>
    <row r="111" spans="1:18">
      <c r="A111" s="17">
        <f t="shared" si="11"/>
        <v>2018</v>
      </c>
      <c r="B111" s="3">
        <v>4.5</v>
      </c>
      <c r="I111" s="3">
        <v>23.4</v>
      </c>
      <c r="O111">
        <f t="shared" si="7"/>
        <v>2018</v>
      </c>
      <c r="P111" s="21">
        <f t="shared" si="8"/>
        <v>23.4</v>
      </c>
      <c r="Q111" s="21">
        <f t="shared" si="9"/>
        <v>4.5</v>
      </c>
      <c r="R111" s="21">
        <f t="shared" si="10"/>
        <v>18.899999999999999</v>
      </c>
    </row>
    <row r="112" spans="1:18">
      <c r="A112" s="17">
        <f t="shared" si="11"/>
        <v>2019</v>
      </c>
      <c r="B112" s="3">
        <v>4.5</v>
      </c>
      <c r="I112" s="3">
        <v>23.1</v>
      </c>
      <c r="O112">
        <f t="shared" si="7"/>
        <v>2019</v>
      </c>
      <c r="P112" s="21">
        <f t="shared" si="8"/>
        <v>23.1</v>
      </c>
      <c r="Q112" s="21">
        <f t="shared" si="9"/>
        <v>4.5</v>
      </c>
      <c r="R112" s="21">
        <f t="shared" si="10"/>
        <v>18.600000000000001</v>
      </c>
    </row>
    <row r="113" spans="1:18">
      <c r="A113" s="17">
        <f t="shared" si="11"/>
        <v>2020</v>
      </c>
      <c r="B113" s="3">
        <v>5.0999999999999996</v>
      </c>
      <c r="I113" s="3">
        <v>22.8</v>
      </c>
      <c r="O113">
        <f t="shared" si="7"/>
        <v>2020</v>
      </c>
      <c r="P113" s="21">
        <f t="shared" si="8"/>
        <v>22.8</v>
      </c>
      <c r="Q113" s="21">
        <f t="shared" si="9"/>
        <v>5.0999999999999996</v>
      </c>
      <c r="R113" s="21">
        <f t="shared" si="10"/>
        <v>17.700000000000003</v>
      </c>
    </row>
    <row r="114" spans="1:18">
      <c r="A114" s="17">
        <f t="shared" si="11"/>
        <v>2021</v>
      </c>
      <c r="B114" s="3">
        <v>5.7</v>
      </c>
      <c r="I114" s="3">
        <v>22.5</v>
      </c>
      <c r="O114">
        <f t="shared" si="7"/>
        <v>2021</v>
      </c>
      <c r="P114" s="21">
        <f t="shared" si="8"/>
        <v>22.5</v>
      </c>
      <c r="Q114" s="21">
        <f t="shared" si="9"/>
        <v>5.7</v>
      </c>
      <c r="R114" s="21">
        <f t="shared" si="10"/>
        <v>16.8</v>
      </c>
    </row>
    <row r="115" spans="1:18">
      <c r="A115" s="17">
        <f t="shared" si="11"/>
        <v>2022</v>
      </c>
      <c r="B115" s="3">
        <v>4.4000000000000004</v>
      </c>
      <c r="I115" s="3">
        <v>22.2</v>
      </c>
      <c r="O115">
        <f t="shared" si="7"/>
        <v>2022</v>
      </c>
      <c r="P115" s="21">
        <f t="shared" si="8"/>
        <v>22.2</v>
      </c>
      <c r="Q115" s="21">
        <f t="shared" si="9"/>
        <v>4.4000000000000004</v>
      </c>
      <c r="R115" s="21">
        <f t="shared" si="10"/>
        <v>17.799999999999997</v>
      </c>
    </row>
    <row r="116" spans="1:18">
      <c r="A116" s="17">
        <f t="shared" si="11"/>
        <v>2023</v>
      </c>
      <c r="B116" s="3">
        <v>4.5</v>
      </c>
      <c r="I116" s="3">
        <v>22</v>
      </c>
      <c r="O116">
        <f t="shared" si="7"/>
        <v>2023</v>
      </c>
      <c r="P116" s="21">
        <f t="shared" si="8"/>
        <v>22</v>
      </c>
      <c r="Q116" s="21">
        <f t="shared" si="9"/>
        <v>4.5</v>
      </c>
      <c r="R116" s="21">
        <f t="shared" si="10"/>
        <v>17.5</v>
      </c>
    </row>
    <row r="117" spans="1:18">
      <c r="A117" s="24"/>
    </row>
    <row r="118" spans="1:18">
      <c r="A118" s="24" t="s">
        <v>136</v>
      </c>
      <c r="B118" s="16">
        <v>8.1850000000000005</v>
      </c>
    </row>
    <row r="119" spans="1:18">
      <c r="A119" s="24"/>
    </row>
    <row r="120" spans="1:18">
      <c r="A120" s="24"/>
    </row>
    <row r="121" spans="1:18">
      <c r="A121" s="24"/>
    </row>
    <row r="122" spans="1:18">
      <c r="A122" s="24"/>
    </row>
    <row r="123" spans="1:18">
      <c r="A123" s="24"/>
    </row>
    <row r="124" spans="1:18">
      <c r="A124" s="24"/>
    </row>
    <row r="125" spans="1:18">
      <c r="A125" s="24"/>
    </row>
    <row r="126" spans="1:18">
      <c r="A126" s="24"/>
    </row>
    <row r="127" spans="1:18">
      <c r="A127" s="24"/>
    </row>
    <row r="128" spans="1:18">
      <c r="A128" s="24"/>
    </row>
    <row r="129" spans="1:1">
      <c r="A129" s="24"/>
    </row>
  </sheetData>
  <mergeCells count="2">
    <mergeCell ref="B1:E1"/>
    <mergeCell ref="I1:K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FFF0-355A-4DBE-910C-8673E29DB88F}">
  <dimension ref="A1:J118"/>
  <sheetViews>
    <sheetView workbookViewId="0">
      <selection activeCell="G5" sqref="G5:J5"/>
    </sheetView>
  </sheetViews>
  <sheetFormatPr defaultRowHeight="15"/>
  <cols>
    <col min="7" max="7" width="5" bestFit="1" customWidth="1"/>
    <col min="8" max="8" width="13.85546875" bestFit="1" customWidth="1"/>
    <col min="9" max="9" width="11.5703125" bestFit="1" customWidth="1"/>
    <col min="10" max="10" width="4.5703125" bestFit="1" customWidth="1"/>
  </cols>
  <sheetData>
    <row r="1" spans="1:10">
      <c r="A1" s="29" t="s">
        <v>451</v>
      </c>
      <c r="G1" s="1"/>
      <c r="J1" s="1"/>
    </row>
    <row r="2" spans="1:10">
      <c r="G2" s="1"/>
      <c r="J2" s="1"/>
    </row>
    <row r="3" spans="1:10">
      <c r="B3" s="56" t="s">
        <v>115</v>
      </c>
      <c r="C3" s="56"/>
      <c r="D3" s="56" t="s">
        <v>452</v>
      </c>
      <c r="E3" s="56"/>
      <c r="G3" s="1"/>
      <c r="J3" s="1"/>
    </row>
    <row r="4" spans="1:10">
      <c r="A4" s="1" t="s">
        <v>73</v>
      </c>
      <c r="B4" s="1" t="s">
        <v>84</v>
      </c>
      <c r="C4" s="1" t="s">
        <v>85</v>
      </c>
      <c r="D4" s="1" t="s">
        <v>84</v>
      </c>
      <c r="E4" s="1" t="s">
        <v>85</v>
      </c>
      <c r="G4" s="13" t="s">
        <v>73</v>
      </c>
      <c r="H4" s="13" t="s">
        <v>89</v>
      </c>
      <c r="I4" s="13" t="s">
        <v>90</v>
      </c>
      <c r="J4" s="13" t="s">
        <v>88</v>
      </c>
    </row>
    <row r="5" spans="1:10">
      <c r="A5">
        <v>1910</v>
      </c>
      <c r="B5" s="21">
        <v>52.466999999999999</v>
      </c>
      <c r="C5" s="21">
        <v>31.832000000000001</v>
      </c>
      <c r="D5" s="3">
        <v>41.353400000000001</v>
      </c>
      <c r="E5" s="3">
        <v>24.931799999999999</v>
      </c>
      <c r="G5" s="17">
        <f>A5</f>
        <v>1910</v>
      </c>
      <c r="H5" s="3">
        <f>(B5+D5)/2</f>
        <v>46.910200000000003</v>
      </c>
      <c r="I5" s="3">
        <f>(C5+E5)/2</f>
        <v>28.381900000000002</v>
      </c>
      <c r="J5" s="26">
        <f>H5-I5</f>
        <v>18.528300000000002</v>
      </c>
    </row>
    <row r="6" spans="1:10">
      <c r="A6">
        <v>1911</v>
      </c>
      <c r="B6" s="21">
        <v>52.322000000000003</v>
      </c>
      <c r="C6" s="21">
        <v>32.042000000000002</v>
      </c>
      <c r="D6" s="3">
        <v>41.9131</v>
      </c>
      <c r="E6" s="3">
        <v>25.2544</v>
      </c>
      <c r="G6" s="17">
        <f t="shared" ref="G6:G69" si="0">A6</f>
        <v>1911</v>
      </c>
      <c r="H6" s="3">
        <f t="shared" ref="H6:H69" si="1">(B6+D6)/2</f>
        <v>47.117550000000001</v>
      </c>
      <c r="I6" s="3">
        <f t="shared" ref="I6:I69" si="2">(C6+E6)/2</f>
        <v>28.648200000000003</v>
      </c>
      <c r="J6" s="26">
        <f t="shared" ref="J6:J69" si="3">H6-I6</f>
        <v>18.469349999999999</v>
      </c>
    </row>
    <row r="7" spans="1:10">
      <c r="A7">
        <v>1912</v>
      </c>
      <c r="B7" s="21">
        <v>52.050000000000004</v>
      </c>
      <c r="C7" s="21">
        <v>32.438000000000002</v>
      </c>
      <c r="D7" s="3">
        <v>42.148299999999999</v>
      </c>
      <c r="E7" s="3">
        <v>25.736699999999999</v>
      </c>
      <c r="G7" s="17">
        <f t="shared" si="0"/>
        <v>1912</v>
      </c>
      <c r="H7" s="3">
        <f t="shared" si="1"/>
        <v>47.099150000000002</v>
      </c>
      <c r="I7" s="3">
        <f t="shared" si="2"/>
        <v>29.087350000000001</v>
      </c>
      <c r="J7" s="26">
        <f t="shared" si="3"/>
        <v>18.011800000000001</v>
      </c>
    </row>
    <row r="8" spans="1:10">
      <c r="A8">
        <v>1913</v>
      </c>
      <c r="B8" s="21">
        <v>51.615000000000002</v>
      </c>
      <c r="C8" s="21">
        <v>33.078000000000003</v>
      </c>
      <c r="D8" s="3">
        <v>41.9236</v>
      </c>
      <c r="E8" s="3">
        <v>26.8034</v>
      </c>
      <c r="G8" s="17">
        <f t="shared" si="0"/>
        <v>1913</v>
      </c>
      <c r="H8" s="3">
        <f t="shared" si="1"/>
        <v>46.769300000000001</v>
      </c>
      <c r="I8" s="3">
        <f t="shared" si="2"/>
        <v>29.9407</v>
      </c>
      <c r="J8" s="26">
        <f t="shared" si="3"/>
        <v>16.828600000000002</v>
      </c>
    </row>
    <row r="9" spans="1:10">
      <c r="A9">
        <v>1914</v>
      </c>
      <c r="B9" s="21">
        <v>51.04</v>
      </c>
      <c r="C9" s="21">
        <v>33.933</v>
      </c>
      <c r="D9" s="3">
        <v>41.094000000000001</v>
      </c>
      <c r="E9" s="3">
        <v>28.573899999999998</v>
      </c>
      <c r="G9" s="17">
        <f t="shared" si="0"/>
        <v>1914</v>
      </c>
      <c r="H9" s="3">
        <f t="shared" si="1"/>
        <v>46.067</v>
      </c>
      <c r="I9" s="3">
        <f t="shared" si="2"/>
        <v>31.253450000000001</v>
      </c>
      <c r="J9" s="26">
        <f t="shared" si="3"/>
        <v>14.813549999999999</v>
      </c>
    </row>
    <row r="10" spans="1:10">
      <c r="A10">
        <v>1915</v>
      </c>
      <c r="B10" s="21">
        <v>50.059000000000005</v>
      </c>
      <c r="C10" s="21">
        <v>35.448999999999998</v>
      </c>
      <c r="D10" s="3">
        <v>39.770099999999999</v>
      </c>
      <c r="E10" s="3">
        <v>30.738900000000001</v>
      </c>
      <c r="G10" s="17">
        <f t="shared" si="0"/>
        <v>1915</v>
      </c>
      <c r="H10" s="3">
        <f t="shared" si="1"/>
        <v>44.914550000000006</v>
      </c>
      <c r="I10" s="3">
        <f t="shared" si="2"/>
        <v>33.09395</v>
      </c>
      <c r="J10" s="26">
        <f t="shared" si="3"/>
        <v>11.820600000000006</v>
      </c>
    </row>
    <row r="11" spans="1:10">
      <c r="A11">
        <v>1916</v>
      </c>
      <c r="B11" s="21">
        <v>49.658000000000001</v>
      </c>
      <c r="C11" s="21">
        <v>36.044000000000004</v>
      </c>
      <c r="D11" s="3">
        <v>38.770899999999997</v>
      </c>
      <c r="E11" s="3">
        <v>32.112400000000001</v>
      </c>
      <c r="G11" s="17">
        <f t="shared" si="0"/>
        <v>1916</v>
      </c>
      <c r="H11" s="3">
        <f t="shared" si="1"/>
        <v>44.214449999999999</v>
      </c>
      <c r="I11" s="3">
        <f t="shared" si="2"/>
        <v>34.078200000000002</v>
      </c>
      <c r="J11" s="26">
        <f t="shared" si="3"/>
        <v>10.136249999999997</v>
      </c>
    </row>
    <row r="12" spans="1:10">
      <c r="A12">
        <v>1917</v>
      </c>
      <c r="B12" s="21">
        <v>49.561</v>
      </c>
      <c r="C12" s="21">
        <v>36.128</v>
      </c>
      <c r="D12" s="3">
        <v>38.575800000000001</v>
      </c>
      <c r="E12" s="3">
        <v>32.154600000000002</v>
      </c>
      <c r="G12" s="17">
        <f t="shared" si="0"/>
        <v>1917</v>
      </c>
      <c r="H12" s="3">
        <f t="shared" si="1"/>
        <v>44.068399999999997</v>
      </c>
      <c r="I12" s="3">
        <f t="shared" si="2"/>
        <v>34.141300000000001</v>
      </c>
      <c r="J12" s="26">
        <f t="shared" si="3"/>
        <v>9.9270999999999958</v>
      </c>
    </row>
    <row r="13" spans="1:10">
      <c r="A13">
        <v>1918</v>
      </c>
      <c r="B13" s="21">
        <v>49.798000000000002</v>
      </c>
      <c r="C13" s="21">
        <v>35.652000000000001</v>
      </c>
      <c r="D13" s="3">
        <v>38.596800000000002</v>
      </c>
      <c r="E13" s="3">
        <v>30.9772</v>
      </c>
      <c r="G13" s="17">
        <f t="shared" si="0"/>
        <v>1918</v>
      </c>
      <c r="H13" s="3">
        <f t="shared" si="1"/>
        <v>44.197400000000002</v>
      </c>
      <c r="I13" s="3">
        <f t="shared" si="2"/>
        <v>33.314599999999999</v>
      </c>
      <c r="J13" s="26">
        <f t="shared" si="3"/>
        <v>10.882800000000003</v>
      </c>
    </row>
    <row r="14" spans="1:10">
      <c r="A14">
        <v>1919</v>
      </c>
      <c r="B14" s="21">
        <v>50.339000000000006</v>
      </c>
      <c r="C14" s="21">
        <v>34.68</v>
      </c>
      <c r="D14" s="3">
        <v>38.627499999999998</v>
      </c>
      <c r="E14" s="3">
        <v>29.225000000000001</v>
      </c>
      <c r="G14" s="17">
        <f t="shared" si="0"/>
        <v>1919</v>
      </c>
      <c r="H14" s="3">
        <f t="shared" si="1"/>
        <v>44.483249999999998</v>
      </c>
      <c r="I14" s="3">
        <f t="shared" si="2"/>
        <v>31.952500000000001</v>
      </c>
      <c r="J14" s="26">
        <f t="shared" si="3"/>
        <v>12.530749999999998</v>
      </c>
    </row>
    <row r="15" spans="1:10">
      <c r="A15">
        <v>1920</v>
      </c>
      <c r="B15" s="21">
        <v>51.478999999999999</v>
      </c>
      <c r="C15" s="21">
        <v>32.746000000000002</v>
      </c>
      <c r="D15" s="3">
        <v>40.045900000000003</v>
      </c>
      <c r="E15" s="3">
        <v>27.863399999999999</v>
      </c>
      <c r="G15" s="17">
        <f t="shared" si="0"/>
        <v>1920</v>
      </c>
      <c r="H15" s="3">
        <f t="shared" si="1"/>
        <v>45.762450000000001</v>
      </c>
      <c r="I15" s="3">
        <f t="shared" si="2"/>
        <v>30.3047</v>
      </c>
      <c r="J15" s="26">
        <f t="shared" si="3"/>
        <v>15.457750000000001</v>
      </c>
    </row>
    <row r="16" spans="1:10">
      <c r="A16">
        <v>1921</v>
      </c>
      <c r="B16" s="21">
        <v>52.161000000000001</v>
      </c>
      <c r="C16" s="21">
        <v>31.674999999999997</v>
      </c>
      <c r="D16" s="3">
        <v>41.6843</v>
      </c>
      <c r="E16" s="3">
        <v>27.282499999999999</v>
      </c>
      <c r="G16" s="17">
        <f t="shared" si="0"/>
        <v>1921</v>
      </c>
      <c r="H16" s="3">
        <f t="shared" si="1"/>
        <v>46.922650000000004</v>
      </c>
      <c r="I16" s="3">
        <f t="shared" si="2"/>
        <v>29.478749999999998</v>
      </c>
      <c r="J16" s="26">
        <f t="shared" si="3"/>
        <v>17.443900000000006</v>
      </c>
    </row>
    <row r="17" spans="1:10">
      <c r="A17">
        <v>1922</v>
      </c>
      <c r="B17" s="21">
        <v>52.669000000000004</v>
      </c>
      <c r="C17" s="21">
        <v>30.942</v>
      </c>
      <c r="D17" s="3">
        <v>43.192799999999998</v>
      </c>
      <c r="E17" s="3">
        <v>27.318200000000001</v>
      </c>
      <c r="G17" s="17">
        <f t="shared" si="0"/>
        <v>1922</v>
      </c>
      <c r="H17" s="3">
        <f t="shared" si="1"/>
        <v>47.930900000000001</v>
      </c>
      <c r="I17" s="3">
        <f t="shared" si="2"/>
        <v>29.130099999999999</v>
      </c>
      <c r="J17" s="26">
        <f t="shared" si="3"/>
        <v>18.800800000000002</v>
      </c>
    </row>
    <row r="18" spans="1:10">
      <c r="A18">
        <v>1923</v>
      </c>
      <c r="B18" s="21">
        <v>52.968000000000004</v>
      </c>
      <c r="C18" s="21">
        <v>30.591000000000001</v>
      </c>
      <c r="D18" s="3">
        <v>44.523400000000002</v>
      </c>
      <c r="E18" s="3">
        <v>27.797599999999999</v>
      </c>
      <c r="G18" s="17">
        <f t="shared" si="0"/>
        <v>1923</v>
      </c>
      <c r="H18" s="3">
        <f t="shared" si="1"/>
        <v>48.745699999999999</v>
      </c>
      <c r="I18" s="3">
        <f t="shared" si="2"/>
        <v>29.194299999999998</v>
      </c>
      <c r="J18" s="26">
        <f t="shared" si="3"/>
        <v>19.551400000000001</v>
      </c>
    </row>
    <row r="19" spans="1:10">
      <c r="A19">
        <v>1924</v>
      </c>
      <c r="B19" s="21">
        <v>53.064</v>
      </c>
      <c r="C19" s="21">
        <v>30.584000000000003</v>
      </c>
      <c r="D19" s="3">
        <v>45.500700000000002</v>
      </c>
      <c r="E19" s="3">
        <v>28.588100000000001</v>
      </c>
      <c r="G19" s="17">
        <f t="shared" si="0"/>
        <v>1924</v>
      </c>
      <c r="H19" s="3">
        <f t="shared" si="1"/>
        <v>49.282350000000001</v>
      </c>
      <c r="I19" s="3">
        <f t="shared" si="2"/>
        <v>29.58605</v>
      </c>
      <c r="J19" s="26">
        <f t="shared" si="3"/>
        <v>19.696300000000001</v>
      </c>
    </row>
    <row r="20" spans="1:10">
      <c r="A20">
        <v>1925</v>
      </c>
      <c r="B20" s="21">
        <v>52.893000000000001</v>
      </c>
      <c r="C20" s="21">
        <v>31.216000000000001</v>
      </c>
      <c r="D20" s="3">
        <v>46.234699999999997</v>
      </c>
      <c r="E20" s="3">
        <v>29.537700000000001</v>
      </c>
      <c r="G20" s="17">
        <f t="shared" si="0"/>
        <v>1925</v>
      </c>
      <c r="H20" s="3">
        <f t="shared" si="1"/>
        <v>49.563850000000002</v>
      </c>
      <c r="I20" s="3">
        <f t="shared" si="2"/>
        <v>30.376850000000001</v>
      </c>
      <c r="J20" s="26">
        <f t="shared" si="3"/>
        <v>19.187000000000001</v>
      </c>
    </row>
    <row r="21" spans="1:10">
      <c r="A21">
        <v>1926</v>
      </c>
      <c r="B21" s="21">
        <v>52.688000000000002</v>
      </c>
      <c r="C21" s="21">
        <v>31.410000000000004</v>
      </c>
      <c r="D21" s="3">
        <v>46.861800000000002</v>
      </c>
      <c r="E21" s="3">
        <v>30.3169</v>
      </c>
      <c r="G21" s="17">
        <f t="shared" si="0"/>
        <v>1926</v>
      </c>
      <c r="H21" s="3">
        <f t="shared" si="1"/>
        <v>49.774900000000002</v>
      </c>
      <c r="I21" s="3">
        <f t="shared" si="2"/>
        <v>30.86345</v>
      </c>
      <c r="J21" s="26">
        <f t="shared" si="3"/>
        <v>18.911450000000002</v>
      </c>
    </row>
    <row r="22" spans="1:10">
      <c r="A22">
        <v>1927</v>
      </c>
      <c r="B22" s="21">
        <v>52.387</v>
      </c>
      <c r="C22" s="21">
        <v>31.457000000000001</v>
      </c>
      <c r="D22" s="3">
        <v>47.303600000000003</v>
      </c>
      <c r="E22" s="3">
        <v>30.5504</v>
      </c>
      <c r="G22" s="17">
        <f t="shared" si="0"/>
        <v>1927</v>
      </c>
      <c r="H22" s="3">
        <f t="shared" si="1"/>
        <v>49.845300000000002</v>
      </c>
      <c r="I22" s="3">
        <f t="shared" si="2"/>
        <v>31.003700000000002</v>
      </c>
      <c r="J22" s="26">
        <f t="shared" si="3"/>
        <v>18.8416</v>
      </c>
    </row>
    <row r="23" spans="1:10">
      <c r="A23">
        <v>1928</v>
      </c>
      <c r="B23" s="21">
        <v>51.997</v>
      </c>
      <c r="C23" s="21">
        <v>31.323999999999998</v>
      </c>
      <c r="D23" s="3">
        <v>47.651200000000003</v>
      </c>
      <c r="E23" s="3">
        <v>30.261800000000001</v>
      </c>
      <c r="G23" s="17">
        <f t="shared" si="0"/>
        <v>1928</v>
      </c>
      <c r="H23" s="3">
        <f t="shared" si="1"/>
        <v>49.824100000000001</v>
      </c>
      <c r="I23" s="3">
        <f t="shared" si="2"/>
        <v>30.792899999999999</v>
      </c>
      <c r="J23" s="26">
        <f t="shared" si="3"/>
        <v>19.031200000000002</v>
      </c>
    </row>
    <row r="24" spans="1:10">
      <c r="A24">
        <v>1929</v>
      </c>
      <c r="B24" s="21">
        <v>51.530999999999999</v>
      </c>
      <c r="C24" s="21">
        <v>31.027999999999999</v>
      </c>
      <c r="D24" s="3">
        <v>48.1008</v>
      </c>
      <c r="E24" s="3">
        <v>29.948399999999999</v>
      </c>
      <c r="G24" s="17">
        <f t="shared" si="0"/>
        <v>1929</v>
      </c>
      <c r="H24" s="3">
        <f t="shared" si="1"/>
        <v>49.815899999999999</v>
      </c>
      <c r="I24" s="3">
        <f t="shared" si="2"/>
        <v>30.488199999999999</v>
      </c>
      <c r="J24" s="26">
        <f t="shared" si="3"/>
        <v>19.3277</v>
      </c>
    </row>
    <row r="25" spans="1:10">
      <c r="A25">
        <v>1930</v>
      </c>
      <c r="B25" s="21">
        <v>50.885000000000005</v>
      </c>
      <c r="C25" s="21">
        <v>30.423999999999999</v>
      </c>
      <c r="D25" s="3">
        <v>48.5152</v>
      </c>
      <c r="E25" s="3">
        <v>29.3172</v>
      </c>
      <c r="G25" s="17">
        <f t="shared" si="0"/>
        <v>1930</v>
      </c>
      <c r="H25" s="3">
        <f t="shared" si="1"/>
        <v>49.700100000000006</v>
      </c>
      <c r="I25" s="3">
        <f t="shared" si="2"/>
        <v>29.8706</v>
      </c>
      <c r="J25" s="26">
        <f t="shared" si="3"/>
        <v>19.829500000000007</v>
      </c>
    </row>
    <row r="26" spans="1:10">
      <c r="A26">
        <v>1931</v>
      </c>
      <c r="B26" s="21">
        <v>50.441000000000003</v>
      </c>
      <c r="C26" s="21">
        <v>30.061999999999998</v>
      </c>
      <c r="D26" s="3">
        <v>48.303600000000003</v>
      </c>
      <c r="E26" s="3">
        <v>28.3216</v>
      </c>
      <c r="G26" s="17">
        <f t="shared" si="0"/>
        <v>1931</v>
      </c>
      <c r="H26" s="3">
        <f t="shared" si="1"/>
        <v>49.372300000000003</v>
      </c>
      <c r="I26" s="3">
        <f t="shared" si="2"/>
        <v>29.191800000000001</v>
      </c>
      <c r="J26" s="26">
        <f t="shared" si="3"/>
        <v>20.180500000000002</v>
      </c>
    </row>
    <row r="27" spans="1:10">
      <c r="A27">
        <v>1932</v>
      </c>
      <c r="B27" s="21">
        <v>50.093000000000004</v>
      </c>
      <c r="C27" s="21">
        <v>29.791000000000004</v>
      </c>
      <c r="D27" s="3">
        <v>47.433100000000003</v>
      </c>
      <c r="E27" s="3">
        <v>27.411300000000001</v>
      </c>
      <c r="G27" s="17">
        <f t="shared" si="0"/>
        <v>1932</v>
      </c>
      <c r="H27" s="3">
        <f t="shared" si="1"/>
        <v>48.763050000000007</v>
      </c>
      <c r="I27" s="3">
        <f t="shared" si="2"/>
        <v>28.601150000000004</v>
      </c>
      <c r="J27" s="26">
        <f t="shared" si="3"/>
        <v>20.161900000000003</v>
      </c>
    </row>
    <row r="28" spans="1:10">
      <c r="A28">
        <v>1933</v>
      </c>
      <c r="B28" s="21">
        <v>49.85</v>
      </c>
      <c r="C28" s="21">
        <v>29.625</v>
      </c>
      <c r="D28" s="3">
        <v>46.523499999999999</v>
      </c>
      <c r="E28" s="3">
        <v>26.962</v>
      </c>
      <c r="G28" s="17">
        <f t="shared" si="0"/>
        <v>1933</v>
      </c>
      <c r="H28" s="3">
        <f t="shared" si="1"/>
        <v>48.186750000000004</v>
      </c>
      <c r="I28" s="3">
        <f t="shared" si="2"/>
        <v>28.293500000000002</v>
      </c>
      <c r="J28" s="26">
        <f t="shared" si="3"/>
        <v>19.893250000000002</v>
      </c>
    </row>
    <row r="29" spans="1:10">
      <c r="A29">
        <v>1934</v>
      </c>
      <c r="B29" s="21">
        <v>49.715000000000003</v>
      </c>
      <c r="C29" s="21">
        <v>29.566000000000003</v>
      </c>
      <c r="D29" s="3">
        <v>46.266399999999997</v>
      </c>
      <c r="E29" s="3">
        <v>27.1691</v>
      </c>
      <c r="G29" s="17">
        <f t="shared" si="0"/>
        <v>1934</v>
      </c>
      <c r="H29" s="3">
        <f t="shared" si="1"/>
        <v>47.990700000000004</v>
      </c>
      <c r="I29" s="3">
        <f t="shared" si="2"/>
        <v>28.367550000000001</v>
      </c>
      <c r="J29" s="26">
        <f t="shared" si="3"/>
        <v>19.623150000000003</v>
      </c>
    </row>
    <row r="30" spans="1:10">
      <c r="A30">
        <v>1935</v>
      </c>
      <c r="B30" s="21">
        <v>49.681000000000004</v>
      </c>
      <c r="C30" s="21">
        <v>29.591999999999999</v>
      </c>
      <c r="D30" s="3">
        <v>46.939100000000003</v>
      </c>
      <c r="E30" s="3">
        <v>27.975300000000001</v>
      </c>
      <c r="G30" s="17">
        <f t="shared" si="0"/>
        <v>1935</v>
      </c>
      <c r="H30" s="3">
        <f t="shared" si="1"/>
        <v>48.310050000000004</v>
      </c>
      <c r="I30" s="3">
        <f t="shared" si="2"/>
        <v>28.783650000000002</v>
      </c>
      <c r="J30" s="26">
        <f t="shared" si="3"/>
        <v>19.526400000000002</v>
      </c>
    </row>
    <row r="31" spans="1:10">
      <c r="A31">
        <v>1936</v>
      </c>
      <c r="B31" s="21">
        <v>49.765000000000001</v>
      </c>
      <c r="C31" s="21">
        <v>29.785000000000004</v>
      </c>
      <c r="D31" s="3">
        <v>48.446899999999999</v>
      </c>
      <c r="E31" s="3">
        <v>29.411799999999999</v>
      </c>
      <c r="G31" s="17">
        <f t="shared" si="0"/>
        <v>1936</v>
      </c>
      <c r="H31" s="3">
        <f t="shared" si="1"/>
        <v>49.10595</v>
      </c>
      <c r="I31" s="3">
        <f t="shared" si="2"/>
        <v>29.598400000000002</v>
      </c>
      <c r="J31" s="26">
        <f t="shared" si="3"/>
        <v>19.507549999999998</v>
      </c>
    </row>
    <row r="32" spans="1:10">
      <c r="A32">
        <v>1937</v>
      </c>
      <c r="B32" s="21">
        <v>49.963000000000001</v>
      </c>
      <c r="C32" s="21">
        <v>30.125</v>
      </c>
      <c r="D32" s="3">
        <v>50.255099999999999</v>
      </c>
      <c r="E32" s="3">
        <v>30.602599999999999</v>
      </c>
      <c r="G32" s="17">
        <f t="shared" si="0"/>
        <v>1937</v>
      </c>
      <c r="H32" s="3">
        <f t="shared" si="1"/>
        <v>50.109049999999996</v>
      </c>
      <c r="I32" s="3">
        <f t="shared" si="2"/>
        <v>30.363799999999998</v>
      </c>
      <c r="J32" s="26">
        <f t="shared" si="3"/>
        <v>19.745249999999999</v>
      </c>
    </row>
    <row r="33" spans="1:10">
      <c r="A33">
        <v>1938</v>
      </c>
      <c r="B33" s="21">
        <v>50.276000000000003</v>
      </c>
      <c r="C33" s="21">
        <v>30.616</v>
      </c>
      <c r="D33" s="3">
        <v>51.323700000000002</v>
      </c>
      <c r="E33" s="3">
        <v>31.013400000000001</v>
      </c>
      <c r="G33" s="17">
        <f t="shared" si="0"/>
        <v>1938</v>
      </c>
      <c r="H33" s="3">
        <f t="shared" si="1"/>
        <v>50.799850000000006</v>
      </c>
      <c r="I33" s="3">
        <f t="shared" si="2"/>
        <v>30.814700000000002</v>
      </c>
      <c r="J33" s="26">
        <f t="shared" si="3"/>
        <v>19.985150000000004</v>
      </c>
    </row>
    <row r="34" spans="1:10">
      <c r="A34">
        <v>1939</v>
      </c>
      <c r="B34" s="21">
        <v>50.691000000000003</v>
      </c>
      <c r="C34" s="21">
        <v>31.225999999999999</v>
      </c>
      <c r="D34" s="3">
        <v>51.264099999999999</v>
      </c>
      <c r="E34" s="3">
        <v>31.103300000000001</v>
      </c>
      <c r="G34" s="17">
        <f t="shared" si="0"/>
        <v>1939</v>
      </c>
      <c r="H34" s="3">
        <f t="shared" si="1"/>
        <v>50.977550000000001</v>
      </c>
      <c r="I34" s="3">
        <f t="shared" si="2"/>
        <v>31.164650000000002</v>
      </c>
      <c r="J34" s="26">
        <f t="shared" si="3"/>
        <v>19.812899999999999</v>
      </c>
    </row>
    <row r="35" spans="1:10">
      <c r="A35">
        <v>1940</v>
      </c>
      <c r="B35" s="21">
        <v>51.329000000000001</v>
      </c>
      <c r="C35" s="21">
        <v>32.279000000000003</v>
      </c>
      <c r="D35" s="3">
        <v>50.31</v>
      </c>
      <c r="E35" s="3">
        <v>31.410699999999999</v>
      </c>
      <c r="G35" s="17">
        <f t="shared" si="0"/>
        <v>1940</v>
      </c>
      <c r="H35" s="3">
        <f t="shared" si="1"/>
        <v>50.819500000000005</v>
      </c>
      <c r="I35" s="3">
        <f t="shared" si="2"/>
        <v>31.844850000000001</v>
      </c>
      <c r="J35" s="26">
        <f t="shared" si="3"/>
        <v>18.974650000000004</v>
      </c>
    </row>
    <row r="36" spans="1:10">
      <c r="A36">
        <v>1941</v>
      </c>
      <c r="B36" s="21">
        <v>51.753</v>
      </c>
      <c r="C36" s="21">
        <v>32.612000000000002</v>
      </c>
      <c r="D36" s="3">
        <v>49.320099999999996</v>
      </c>
      <c r="E36" s="3">
        <v>32.061500000000002</v>
      </c>
      <c r="G36" s="17">
        <f t="shared" si="0"/>
        <v>1941</v>
      </c>
      <c r="H36" s="3">
        <f t="shared" si="1"/>
        <v>50.536549999999998</v>
      </c>
      <c r="I36" s="3">
        <f t="shared" si="2"/>
        <v>32.336750000000002</v>
      </c>
      <c r="J36" s="26">
        <f t="shared" si="3"/>
        <v>18.199799999999996</v>
      </c>
    </row>
    <row r="37" spans="1:10">
      <c r="A37">
        <v>1942</v>
      </c>
      <c r="B37" s="21">
        <v>52.080000000000005</v>
      </c>
      <c r="C37" s="21">
        <v>32.53</v>
      </c>
      <c r="D37" s="3">
        <v>48.58</v>
      </c>
      <c r="E37" s="3">
        <v>32.8673</v>
      </c>
      <c r="G37" s="17">
        <f t="shared" si="0"/>
        <v>1942</v>
      </c>
      <c r="H37" s="3">
        <f t="shared" si="1"/>
        <v>50.33</v>
      </c>
      <c r="I37" s="3">
        <f t="shared" si="2"/>
        <v>32.698650000000001</v>
      </c>
      <c r="J37" s="26">
        <f t="shared" si="3"/>
        <v>17.631349999999998</v>
      </c>
    </row>
    <row r="38" spans="1:10">
      <c r="A38">
        <v>1943</v>
      </c>
      <c r="B38" s="21">
        <v>52.295999999999999</v>
      </c>
      <c r="C38" s="21">
        <v>32.000999999999998</v>
      </c>
      <c r="D38" s="3">
        <v>48.285299999999999</v>
      </c>
      <c r="E38" s="3">
        <v>33.491399999999999</v>
      </c>
      <c r="G38" s="17">
        <f t="shared" si="0"/>
        <v>1943</v>
      </c>
      <c r="H38" s="3">
        <f t="shared" si="1"/>
        <v>50.290649999999999</v>
      </c>
      <c r="I38" s="3">
        <f t="shared" si="2"/>
        <v>32.746200000000002</v>
      </c>
      <c r="J38" s="26">
        <f t="shared" si="3"/>
        <v>17.544449999999998</v>
      </c>
    </row>
    <row r="39" spans="1:10">
      <c r="A39">
        <v>1944</v>
      </c>
      <c r="B39" s="21">
        <v>52.411999999999999</v>
      </c>
      <c r="C39" s="21">
        <v>31.064</v>
      </c>
      <c r="D39" s="3">
        <v>48.568100000000001</v>
      </c>
      <c r="E39" s="3">
        <v>33.265700000000002</v>
      </c>
      <c r="G39" s="17">
        <f t="shared" si="0"/>
        <v>1944</v>
      </c>
      <c r="H39" s="3">
        <f t="shared" si="1"/>
        <v>50.490049999999997</v>
      </c>
      <c r="I39" s="3">
        <f t="shared" si="2"/>
        <v>32.164850000000001</v>
      </c>
      <c r="J39" s="26">
        <f t="shared" si="3"/>
        <v>18.325199999999995</v>
      </c>
    </row>
    <row r="40" spans="1:10">
      <c r="A40">
        <v>1945</v>
      </c>
      <c r="B40" s="21">
        <v>52.322000000000003</v>
      </c>
      <c r="C40" s="21">
        <v>29.456000000000003</v>
      </c>
      <c r="D40" s="3">
        <v>49.381999999999998</v>
      </c>
      <c r="E40" s="3">
        <v>32.437800000000003</v>
      </c>
      <c r="G40" s="17">
        <f t="shared" si="0"/>
        <v>1945</v>
      </c>
      <c r="H40" s="3">
        <f t="shared" si="1"/>
        <v>50.852000000000004</v>
      </c>
      <c r="I40" s="3">
        <f t="shared" si="2"/>
        <v>30.946900000000003</v>
      </c>
      <c r="J40" s="26">
        <f t="shared" si="3"/>
        <v>19.905100000000001</v>
      </c>
    </row>
    <row r="41" spans="1:10">
      <c r="A41">
        <v>1946</v>
      </c>
      <c r="B41" s="21">
        <v>52.380726720000006</v>
      </c>
      <c r="C41" s="21">
        <v>28.279273279999998</v>
      </c>
      <c r="D41" s="3">
        <v>50.5916</v>
      </c>
      <c r="E41" s="3">
        <v>31.186299999999999</v>
      </c>
      <c r="G41" s="17">
        <f t="shared" si="0"/>
        <v>1946</v>
      </c>
      <c r="H41" s="3">
        <f t="shared" si="1"/>
        <v>51.486163360000006</v>
      </c>
      <c r="I41" s="3">
        <f t="shared" si="2"/>
        <v>29.73278664</v>
      </c>
      <c r="J41" s="26">
        <f t="shared" si="3"/>
        <v>21.753376720000006</v>
      </c>
    </row>
    <row r="42" spans="1:10">
      <c r="A42">
        <v>1947</v>
      </c>
      <c r="B42" s="21">
        <v>52.39467904</v>
      </c>
      <c r="C42" s="21">
        <v>27.319320959999999</v>
      </c>
      <c r="D42" s="3">
        <v>51.833799999999997</v>
      </c>
      <c r="E42" s="3">
        <v>29.708100000000002</v>
      </c>
      <c r="G42" s="17">
        <f t="shared" si="0"/>
        <v>1947</v>
      </c>
      <c r="H42" s="3">
        <f t="shared" si="1"/>
        <v>52.114239519999998</v>
      </c>
      <c r="I42" s="3">
        <f t="shared" si="2"/>
        <v>28.51371048</v>
      </c>
      <c r="J42" s="26">
        <f t="shared" si="3"/>
        <v>23.600529039999998</v>
      </c>
    </row>
    <row r="43" spans="1:10">
      <c r="A43">
        <v>1948</v>
      </c>
      <c r="B43" s="21">
        <v>52.435320959999999</v>
      </c>
      <c r="C43" s="21">
        <v>26.542679040000003</v>
      </c>
      <c r="D43" s="3">
        <v>52.8217</v>
      </c>
      <c r="E43" s="3">
        <v>28.480799999999999</v>
      </c>
      <c r="G43" s="17">
        <f t="shared" si="0"/>
        <v>1948</v>
      </c>
      <c r="H43" s="3">
        <f t="shared" si="1"/>
        <v>52.628510480000003</v>
      </c>
      <c r="I43" s="3">
        <f t="shared" si="2"/>
        <v>27.511739519999999</v>
      </c>
      <c r="J43" s="26">
        <f t="shared" si="3"/>
        <v>25.116770960000004</v>
      </c>
    </row>
    <row r="44" spans="1:10">
      <c r="A44">
        <v>1949</v>
      </c>
      <c r="B44" s="21">
        <v>52.618273279999997</v>
      </c>
      <c r="C44" s="21">
        <v>25.812726719999997</v>
      </c>
      <c r="D44" s="3">
        <v>53.4405</v>
      </c>
      <c r="E44" s="3">
        <v>27.2363</v>
      </c>
      <c r="G44" s="17">
        <f t="shared" si="0"/>
        <v>1949</v>
      </c>
      <c r="H44" s="3">
        <f t="shared" si="1"/>
        <v>53.029386639999998</v>
      </c>
      <c r="I44" s="3">
        <f t="shared" si="2"/>
        <v>26.52451336</v>
      </c>
      <c r="J44" s="26">
        <f t="shared" si="3"/>
        <v>26.504873279999998</v>
      </c>
    </row>
    <row r="45" spans="1:10">
      <c r="A45">
        <v>1950</v>
      </c>
      <c r="B45" s="21">
        <v>53.109000000000002</v>
      </c>
      <c r="C45" s="21">
        <v>25.091000000000001</v>
      </c>
      <c r="D45" s="3">
        <v>53.628818294700004</v>
      </c>
      <c r="E45" s="3">
        <v>25.869727289700002</v>
      </c>
      <c r="G45" s="17">
        <f t="shared" si="0"/>
        <v>1950</v>
      </c>
      <c r="H45" s="3">
        <f t="shared" si="1"/>
        <v>53.368909147350003</v>
      </c>
      <c r="I45" s="3">
        <f t="shared" si="2"/>
        <v>25.480363644850001</v>
      </c>
      <c r="J45" s="26">
        <f t="shared" si="3"/>
        <v>27.888545502500001</v>
      </c>
    </row>
    <row r="46" spans="1:10">
      <c r="A46">
        <v>1951</v>
      </c>
      <c r="B46" s="21">
        <v>53.003786959999999</v>
      </c>
      <c r="C46" s="21">
        <v>24.496213040000004</v>
      </c>
      <c r="D46" s="3">
        <v>53.684300285399999</v>
      </c>
      <c r="E46" s="3">
        <v>24.656954446999997</v>
      </c>
      <c r="G46" s="17">
        <f t="shared" si="0"/>
        <v>1951</v>
      </c>
      <c r="H46" s="3">
        <f t="shared" si="1"/>
        <v>53.344043622699999</v>
      </c>
      <c r="I46" s="3">
        <f t="shared" si="2"/>
        <v>24.576583743500002</v>
      </c>
      <c r="J46" s="26">
        <f t="shared" si="3"/>
        <v>28.767459879199997</v>
      </c>
    </row>
    <row r="47" spans="1:10">
      <c r="A47">
        <v>1952</v>
      </c>
      <c r="B47" s="21">
        <v>52.873726720000001</v>
      </c>
      <c r="C47" s="21">
        <v>24.026273280000002</v>
      </c>
      <c r="D47" s="3">
        <v>53.624945951400001</v>
      </c>
      <c r="E47" s="3">
        <v>23.666836013700003</v>
      </c>
      <c r="G47" s="17">
        <f t="shared" si="0"/>
        <v>1952</v>
      </c>
      <c r="H47" s="3">
        <f t="shared" si="1"/>
        <v>53.249336335700001</v>
      </c>
      <c r="I47" s="3">
        <f t="shared" si="2"/>
        <v>23.846554646850002</v>
      </c>
      <c r="J47" s="26">
        <f t="shared" si="3"/>
        <v>29.402781688849998</v>
      </c>
    </row>
    <row r="48" spans="1:10">
      <c r="A48">
        <v>1953</v>
      </c>
      <c r="B48" s="21">
        <v>52.609684280000003</v>
      </c>
      <c r="C48" s="21">
        <v>23.490315720000002</v>
      </c>
      <c r="D48" s="3">
        <v>53.5372917304</v>
      </c>
      <c r="E48" s="3">
        <v>23.010899434799995</v>
      </c>
      <c r="G48" s="17">
        <f t="shared" si="0"/>
        <v>1953</v>
      </c>
      <c r="H48" s="3">
        <f t="shared" si="1"/>
        <v>53.073488005200005</v>
      </c>
      <c r="I48" s="3">
        <f t="shared" si="2"/>
        <v>23.250607577399997</v>
      </c>
      <c r="J48" s="26">
        <f t="shared" si="3"/>
        <v>29.822880427800008</v>
      </c>
    </row>
    <row r="49" spans="1:10">
      <c r="A49">
        <v>1954</v>
      </c>
      <c r="B49" s="21">
        <v>52.315679039999999</v>
      </c>
      <c r="C49" s="21">
        <v>22.984320959999998</v>
      </c>
      <c r="D49" s="3">
        <v>53.243837483500002</v>
      </c>
      <c r="E49" s="3">
        <v>22.551708383999998</v>
      </c>
      <c r="G49" s="17">
        <f t="shared" si="0"/>
        <v>1954</v>
      </c>
      <c r="H49" s="3">
        <f t="shared" si="1"/>
        <v>52.779758261750004</v>
      </c>
      <c r="I49" s="3">
        <f t="shared" si="2"/>
        <v>22.768014672</v>
      </c>
      <c r="J49" s="26">
        <f t="shared" si="3"/>
        <v>30.011743589750004</v>
      </c>
    </row>
    <row r="50" spans="1:10">
      <c r="A50">
        <v>1955</v>
      </c>
      <c r="B50" s="21">
        <v>51.904499999999999</v>
      </c>
      <c r="C50" s="21">
        <v>22.395499999999998</v>
      </c>
      <c r="D50" s="3">
        <v>52.739817041999999</v>
      </c>
      <c r="E50" s="3">
        <v>22.127909663000001</v>
      </c>
      <c r="G50" s="17">
        <f t="shared" si="0"/>
        <v>1955</v>
      </c>
      <c r="H50" s="3">
        <f t="shared" si="1"/>
        <v>52.322158520999999</v>
      </c>
      <c r="I50" s="3">
        <f t="shared" si="2"/>
        <v>22.261704831499998</v>
      </c>
      <c r="J50" s="26">
        <f t="shared" si="3"/>
        <v>30.060453689500001</v>
      </c>
    </row>
    <row r="51" spans="1:10">
      <c r="A51">
        <v>1956</v>
      </c>
      <c r="B51" s="21">
        <v>51.393320960000004</v>
      </c>
      <c r="C51" s="21">
        <v>21.806679040000002</v>
      </c>
      <c r="D51" s="3">
        <v>52.125889983200004</v>
      </c>
      <c r="E51" s="3">
        <v>21.678400321600002</v>
      </c>
      <c r="G51" s="17">
        <f t="shared" si="0"/>
        <v>1956</v>
      </c>
      <c r="H51" s="3">
        <f t="shared" si="1"/>
        <v>51.759605471600004</v>
      </c>
      <c r="I51" s="3">
        <f t="shared" si="2"/>
        <v>21.7425396808</v>
      </c>
      <c r="J51" s="26">
        <f t="shared" si="3"/>
        <v>30.017065790800004</v>
      </c>
    </row>
    <row r="52" spans="1:10">
      <c r="A52">
        <v>1957</v>
      </c>
      <c r="B52" s="21">
        <v>50.899315719999997</v>
      </c>
      <c r="C52" s="21">
        <v>21.200684280000001</v>
      </c>
      <c r="D52" s="3">
        <v>51.561726511000003</v>
      </c>
      <c r="E52" s="3">
        <v>21.178145576400002</v>
      </c>
      <c r="G52" s="17">
        <f t="shared" si="0"/>
        <v>1957</v>
      </c>
      <c r="H52" s="3">
        <f t="shared" si="1"/>
        <v>51.230521115499997</v>
      </c>
      <c r="I52" s="3">
        <f t="shared" si="2"/>
        <v>21.189414928200001</v>
      </c>
      <c r="J52" s="26">
        <f t="shared" si="3"/>
        <v>30.041106187299995</v>
      </c>
    </row>
    <row r="53" spans="1:10">
      <c r="A53">
        <v>1958</v>
      </c>
      <c r="B53" s="21">
        <v>50.435273279999997</v>
      </c>
      <c r="C53" s="21">
        <v>20.564726719999999</v>
      </c>
      <c r="D53" s="3">
        <v>50.918072209199998</v>
      </c>
      <c r="E53" s="3">
        <v>20.582327290400002</v>
      </c>
      <c r="G53" s="17">
        <f t="shared" si="0"/>
        <v>1958</v>
      </c>
      <c r="H53" s="3">
        <f t="shared" si="1"/>
        <v>50.676672744599998</v>
      </c>
      <c r="I53" s="3">
        <f t="shared" si="2"/>
        <v>20.573527005199999</v>
      </c>
      <c r="J53" s="26">
        <f t="shared" si="3"/>
        <v>30.103145739399999</v>
      </c>
    </row>
    <row r="54" spans="1:10">
      <c r="A54">
        <v>1959</v>
      </c>
      <c r="B54" s="21">
        <v>49.90521304</v>
      </c>
      <c r="C54" s="21">
        <v>19.79478696</v>
      </c>
      <c r="D54" s="3">
        <v>50.1508270219</v>
      </c>
      <c r="E54" s="3">
        <v>19.812599987399999</v>
      </c>
      <c r="G54" s="17">
        <f t="shared" si="0"/>
        <v>1959</v>
      </c>
      <c r="H54" s="3">
        <f t="shared" si="1"/>
        <v>50.028020030950003</v>
      </c>
      <c r="I54" s="3">
        <f t="shared" si="2"/>
        <v>19.803693473700001</v>
      </c>
      <c r="J54" s="26">
        <f t="shared" si="3"/>
        <v>30.224326557250002</v>
      </c>
    </row>
    <row r="55" spans="1:10">
      <c r="A55">
        <v>1960</v>
      </c>
      <c r="B55" s="21">
        <v>49.4</v>
      </c>
      <c r="C55" s="21">
        <v>19.100000000000001</v>
      </c>
      <c r="D55" s="3">
        <v>49.4</v>
      </c>
      <c r="E55" s="3">
        <v>19.100000000000001</v>
      </c>
      <c r="G55" s="17">
        <f t="shared" si="0"/>
        <v>1960</v>
      </c>
      <c r="H55" s="3">
        <f t="shared" si="1"/>
        <v>49.4</v>
      </c>
      <c r="I55" s="3">
        <f t="shared" si="2"/>
        <v>19.100000000000001</v>
      </c>
      <c r="J55" s="26">
        <f t="shared" si="3"/>
        <v>30.299999999999997</v>
      </c>
    </row>
    <row r="56" spans="1:10">
      <c r="A56">
        <v>1961</v>
      </c>
      <c r="B56" s="21">
        <v>49</v>
      </c>
      <c r="C56" s="21">
        <v>18.5</v>
      </c>
      <c r="D56" s="3">
        <v>49</v>
      </c>
      <c r="E56" s="3">
        <v>18.5</v>
      </c>
      <c r="G56" s="17">
        <f t="shared" si="0"/>
        <v>1961</v>
      </c>
      <c r="H56" s="3">
        <f t="shared" si="1"/>
        <v>49</v>
      </c>
      <c r="I56" s="3">
        <f t="shared" si="2"/>
        <v>18.5</v>
      </c>
      <c r="J56" s="26">
        <f t="shared" si="3"/>
        <v>30.5</v>
      </c>
    </row>
    <row r="57" spans="1:10">
      <c r="A57">
        <v>1962</v>
      </c>
      <c r="B57" s="21">
        <v>48.6</v>
      </c>
      <c r="C57" s="21">
        <v>17.7</v>
      </c>
      <c r="D57" s="3">
        <v>48.6</v>
      </c>
      <c r="E57" s="3">
        <v>17.7</v>
      </c>
      <c r="G57" s="17">
        <f t="shared" si="0"/>
        <v>1962</v>
      </c>
      <c r="H57" s="3">
        <f t="shared" si="1"/>
        <v>48.6</v>
      </c>
      <c r="I57" s="3">
        <f t="shared" si="2"/>
        <v>17.7</v>
      </c>
      <c r="J57" s="26">
        <f t="shared" si="3"/>
        <v>30.900000000000002</v>
      </c>
    </row>
    <row r="58" spans="1:10">
      <c r="A58">
        <v>1963</v>
      </c>
      <c r="B58" s="21">
        <v>48.2</v>
      </c>
      <c r="C58" s="21">
        <v>17.100000000000001</v>
      </c>
      <c r="D58" s="3">
        <v>48.2</v>
      </c>
      <c r="E58" s="3">
        <v>17.100000000000001</v>
      </c>
      <c r="G58" s="17">
        <f t="shared" si="0"/>
        <v>1963</v>
      </c>
      <c r="H58" s="3">
        <f t="shared" si="1"/>
        <v>48.2</v>
      </c>
      <c r="I58" s="3">
        <f t="shared" si="2"/>
        <v>17.100000000000001</v>
      </c>
      <c r="J58" s="26">
        <f t="shared" si="3"/>
        <v>31.1</v>
      </c>
    </row>
    <row r="59" spans="1:10">
      <c r="A59">
        <v>1964</v>
      </c>
      <c r="B59" s="21">
        <v>47.9</v>
      </c>
      <c r="C59" s="21">
        <v>16.399999999999999</v>
      </c>
      <c r="D59" s="3">
        <v>47.9</v>
      </c>
      <c r="E59" s="3">
        <v>16.399999999999999</v>
      </c>
      <c r="G59" s="17">
        <f t="shared" si="0"/>
        <v>1964</v>
      </c>
      <c r="H59" s="3">
        <f t="shared" si="1"/>
        <v>47.9</v>
      </c>
      <c r="I59" s="3">
        <f t="shared" si="2"/>
        <v>16.399999999999999</v>
      </c>
      <c r="J59" s="26">
        <f t="shared" si="3"/>
        <v>31.5</v>
      </c>
    </row>
    <row r="60" spans="1:10">
      <c r="A60">
        <v>1965</v>
      </c>
      <c r="B60" s="21">
        <v>47.7</v>
      </c>
      <c r="C60" s="21">
        <v>15.9</v>
      </c>
      <c r="D60" s="3">
        <v>47.7</v>
      </c>
      <c r="E60" s="3">
        <v>15.9</v>
      </c>
      <c r="G60" s="17">
        <f t="shared" si="0"/>
        <v>1965</v>
      </c>
      <c r="H60" s="3">
        <f t="shared" si="1"/>
        <v>47.7</v>
      </c>
      <c r="I60" s="3">
        <f t="shared" si="2"/>
        <v>15.9</v>
      </c>
      <c r="J60" s="26">
        <f t="shared" si="3"/>
        <v>31.800000000000004</v>
      </c>
    </row>
    <row r="61" spans="1:10">
      <c r="A61">
        <v>1966</v>
      </c>
      <c r="B61" s="21">
        <v>47.3</v>
      </c>
      <c r="C61" s="21">
        <v>15.3</v>
      </c>
      <c r="D61" s="3">
        <v>47.3</v>
      </c>
      <c r="E61" s="3">
        <v>15.3</v>
      </c>
      <c r="G61" s="17">
        <f t="shared" si="0"/>
        <v>1966</v>
      </c>
      <c r="H61" s="3">
        <f t="shared" si="1"/>
        <v>47.3</v>
      </c>
      <c r="I61" s="3">
        <f t="shared" si="2"/>
        <v>15.3</v>
      </c>
      <c r="J61" s="26">
        <f t="shared" si="3"/>
        <v>31.999999999999996</v>
      </c>
    </row>
    <row r="62" spans="1:10">
      <c r="A62">
        <v>1967</v>
      </c>
      <c r="B62" s="21">
        <v>46.9</v>
      </c>
      <c r="C62" s="21">
        <v>14.7</v>
      </c>
      <c r="D62" s="3">
        <v>46.9</v>
      </c>
      <c r="E62" s="3">
        <v>14.7</v>
      </c>
      <c r="G62" s="17">
        <f t="shared" si="0"/>
        <v>1967</v>
      </c>
      <c r="H62" s="3">
        <f t="shared" si="1"/>
        <v>46.9</v>
      </c>
      <c r="I62" s="3">
        <f t="shared" si="2"/>
        <v>14.7</v>
      </c>
      <c r="J62" s="26">
        <f t="shared" si="3"/>
        <v>32.200000000000003</v>
      </c>
    </row>
    <row r="63" spans="1:10">
      <c r="A63">
        <v>1968</v>
      </c>
      <c r="B63" s="21">
        <v>46.6</v>
      </c>
      <c r="C63" s="21">
        <v>14.2</v>
      </c>
      <c r="D63" s="3">
        <v>46.6</v>
      </c>
      <c r="E63" s="3">
        <v>14.2</v>
      </c>
      <c r="G63" s="17">
        <f t="shared" si="0"/>
        <v>1968</v>
      </c>
      <c r="H63" s="3">
        <f t="shared" si="1"/>
        <v>46.6</v>
      </c>
      <c r="I63" s="3">
        <f t="shared" si="2"/>
        <v>14.2</v>
      </c>
      <c r="J63" s="26">
        <f t="shared" si="3"/>
        <v>32.400000000000006</v>
      </c>
    </row>
    <row r="64" spans="1:10">
      <c r="A64">
        <v>1969</v>
      </c>
      <c r="B64" s="21">
        <v>46.4</v>
      </c>
      <c r="C64" s="21">
        <v>13.7</v>
      </c>
      <c r="D64" s="3">
        <v>46.4</v>
      </c>
      <c r="E64" s="3">
        <v>13.7</v>
      </c>
      <c r="G64" s="17">
        <f t="shared" si="0"/>
        <v>1969</v>
      </c>
      <c r="H64" s="3">
        <f t="shared" si="1"/>
        <v>46.4</v>
      </c>
      <c r="I64" s="3">
        <f t="shared" si="2"/>
        <v>13.7</v>
      </c>
      <c r="J64" s="26">
        <f t="shared" si="3"/>
        <v>32.700000000000003</v>
      </c>
    </row>
    <row r="65" spans="1:10">
      <c r="A65">
        <v>1970</v>
      </c>
      <c r="B65" s="21">
        <v>46.3</v>
      </c>
      <c r="C65" s="21">
        <v>13.2</v>
      </c>
      <c r="D65" s="3">
        <v>46.3</v>
      </c>
      <c r="E65" s="3">
        <v>13.2</v>
      </c>
      <c r="G65" s="17">
        <f t="shared" si="0"/>
        <v>1970</v>
      </c>
      <c r="H65" s="3">
        <f t="shared" si="1"/>
        <v>46.3</v>
      </c>
      <c r="I65" s="3">
        <f t="shared" si="2"/>
        <v>13.2</v>
      </c>
      <c r="J65" s="26">
        <f t="shared" si="3"/>
        <v>33.099999999999994</v>
      </c>
    </row>
    <row r="66" spans="1:10">
      <c r="A66">
        <v>1971</v>
      </c>
      <c r="B66" s="21">
        <v>46.2</v>
      </c>
      <c r="C66" s="21">
        <v>12.8</v>
      </c>
      <c r="D66" s="3">
        <v>46.2</v>
      </c>
      <c r="E66" s="3">
        <v>12.8</v>
      </c>
      <c r="G66" s="17">
        <f t="shared" si="0"/>
        <v>1971</v>
      </c>
      <c r="H66" s="3">
        <f t="shared" si="1"/>
        <v>46.2</v>
      </c>
      <c r="I66" s="3">
        <f t="shared" si="2"/>
        <v>12.8</v>
      </c>
      <c r="J66" s="26">
        <f t="shared" si="3"/>
        <v>33.400000000000006</v>
      </c>
    </row>
    <row r="67" spans="1:10">
      <c r="A67">
        <v>1972</v>
      </c>
      <c r="B67" s="21">
        <v>46.1</v>
      </c>
      <c r="C67" s="21">
        <v>12.4</v>
      </c>
      <c r="D67" s="3">
        <v>46.1</v>
      </c>
      <c r="E67" s="3">
        <v>12.4</v>
      </c>
      <c r="G67" s="17">
        <f t="shared" si="0"/>
        <v>1972</v>
      </c>
      <c r="H67" s="3">
        <f t="shared" si="1"/>
        <v>46.1</v>
      </c>
      <c r="I67" s="3">
        <f t="shared" si="2"/>
        <v>12.4</v>
      </c>
      <c r="J67" s="26">
        <f t="shared" si="3"/>
        <v>33.700000000000003</v>
      </c>
    </row>
    <row r="68" spans="1:10">
      <c r="A68">
        <v>1973</v>
      </c>
      <c r="B68" s="21">
        <v>45.9</v>
      </c>
      <c r="C68" s="21">
        <v>12.9</v>
      </c>
      <c r="D68" s="3">
        <v>45.9</v>
      </c>
      <c r="E68" s="3">
        <v>12.9</v>
      </c>
      <c r="G68" s="17">
        <f t="shared" si="0"/>
        <v>1973</v>
      </c>
      <c r="H68" s="3">
        <f t="shared" si="1"/>
        <v>45.9</v>
      </c>
      <c r="I68" s="3">
        <f t="shared" si="2"/>
        <v>12.9</v>
      </c>
      <c r="J68" s="26">
        <f t="shared" si="3"/>
        <v>33</v>
      </c>
    </row>
    <row r="69" spans="1:10">
      <c r="A69">
        <v>1974</v>
      </c>
      <c r="B69" s="21">
        <v>45.8</v>
      </c>
      <c r="C69" s="21">
        <v>14.2</v>
      </c>
      <c r="D69" s="3">
        <v>45.8</v>
      </c>
      <c r="E69" s="3">
        <v>14.2</v>
      </c>
      <c r="G69" s="17">
        <f t="shared" si="0"/>
        <v>1974</v>
      </c>
      <c r="H69" s="3">
        <f t="shared" si="1"/>
        <v>45.8</v>
      </c>
      <c r="I69" s="3">
        <f t="shared" si="2"/>
        <v>14.2</v>
      </c>
      <c r="J69" s="26">
        <f t="shared" si="3"/>
        <v>31.599999999999998</v>
      </c>
    </row>
    <row r="70" spans="1:10">
      <c r="A70">
        <v>1975</v>
      </c>
      <c r="B70" s="21">
        <v>46</v>
      </c>
      <c r="C70" s="21">
        <v>11.1</v>
      </c>
      <c r="D70" s="3">
        <v>46</v>
      </c>
      <c r="E70" s="3">
        <v>11.1</v>
      </c>
      <c r="G70" s="17">
        <f t="shared" ref="G70:G118" si="4">A70</f>
        <v>1975</v>
      </c>
      <c r="H70" s="3">
        <f t="shared" ref="H70:H118" si="5">(B70+D70)/2</f>
        <v>46</v>
      </c>
      <c r="I70" s="3">
        <f t="shared" ref="I70:I118" si="6">(C70+E70)/2</f>
        <v>11.1</v>
      </c>
      <c r="J70" s="26">
        <f t="shared" ref="J70:J118" si="7">H70-I70</f>
        <v>34.9</v>
      </c>
    </row>
    <row r="71" spans="1:10">
      <c r="A71">
        <v>1976</v>
      </c>
      <c r="B71" s="21">
        <v>46</v>
      </c>
      <c r="C71" s="21">
        <v>10.9</v>
      </c>
      <c r="D71" s="3">
        <v>46</v>
      </c>
      <c r="E71" s="3">
        <v>10.9</v>
      </c>
      <c r="G71" s="17">
        <f t="shared" si="4"/>
        <v>1976</v>
      </c>
      <c r="H71" s="3">
        <f t="shared" si="5"/>
        <v>46</v>
      </c>
      <c r="I71" s="3">
        <f t="shared" si="6"/>
        <v>10.9</v>
      </c>
      <c r="J71" s="26">
        <f t="shared" si="7"/>
        <v>35.1</v>
      </c>
    </row>
    <row r="72" spans="1:10">
      <c r="A72">
        <v>1977</v>
      </c>
      <c r="B72" s="21">
        <v>45.7</v>
      </c>
      <c r="C72" s="21">
        <v>10.6</v>
      </c>
      <c r="D72" s="3">
        <v>45.7</v>
      </c>
      <c r="E72" s="3">
        <v>10.6</v>
      </c>
      <c r="G72" s="17">
        <f t="shared" si="4"/>
        <v>1977</v>
      </c>
      <c r="H72" s="3">
        <f t="shared" si="5"/>
        <v>45.7</v>
      </c>
      <c r="I72" s="3">
        <f t="shared" si="6"/>
        <v>10.6</v>
      </c>
      <c r="J72" s="26">
        <f t="shared" si="7"/>
        <v>35.1</v>
      </c>
    </row>
    <row r="73" spans="1:10">
      <c r="A73">
        <v>1978</v>
      </c>
      <c r="B73" s="21">
        <v>45.3</v>
      </c>
      <c r="C73" s="21">
        <v>10.3</v>
      </c>
      <c r="D73" s="3">
        <v>45.3</v>
      </c>
      <c r="E73" s="3">
        <v>10.3</v>
      </c>
      <c r="G73" s="17">
        <f t="shared" si="4"/>
        <v>1978</v>
      </c>
      <c r="H73" s="3">
        <f t="shared" si="5"/>
        <v>45.3</v>
      </c>
      <c r="I73" s="3">
        <f t="shared" si="6"/>
        <v>10.3</v>
      </c>
      <c r="J73" s="26">
        <f t="shared" si="7"/>
        <v>35</v>
      </c>
    </row>
    <row r="74" spans="1:10">
      <c r="A74">
        <v>1979</v>
      </c>
      <c r="B74" s="21">
        <v>44.9</v>
      </c>
      <c r="C74" s="21">
        <v>10</v>
      </c>
      <c r="D74" s="3">
        <v>44.9</v>
      </c>
      <c r="E74" s="3">
        <v>10</v>
      </c>
      <c r="G74" s="17">
        <f t="shared" si="4"/>
        <v>1979</v>
      </c>
      <c r="H74" s="3">
        <f t="shared" si="5"/>
        <v>44.9</v>
      </c>
      <c r="I74" s="3">
        <f t="shared" si="6"/>
        <v>10</v>
      </c>
      <c r="J74" s="26">
        <f t="shared" si="7"/>
        <v>34.9</v>
      </c>
    </row>
    <row r="75" spans="1:10">
      <c r="A75">
        <v>1980</v>
      </c>
      <c r="B75" s="21">
        <v>44.3</v>
      </c>
      <c r="C75" s="21">
        <v>9.6999999999999993</v>
      </c>
      <c r="D75" s="3">
        <v>44.3</v>
      </c>
      <c r="E75" s="3">
        <v>9.6999999999999993</v>
      </c>
      <c r="G75" s="17">
        <f t="shared" si="4"/>
        <v>1980</v>
      </c>
      <c r="H75" s="3">
        <f t="shared" si="5"/>
        <v>44.3</v>
      </c>
      <c r="I75" s="3">
        <f t="shared" si="6"/>
        <v>9.6999999999999993</v>
      </c>
      <c r="J75" s="26">
        <f t="shared" si="7"/>
        <v>34.599999999999994</v>
      </c>
    </row>
    <row r="76" spans="1:10">
      <c r="A76">
        <v>1981</v>
      </c>
      <c r="B76" s="21">
        <v>43.7</v>
      </c>
      <c r="C76" s="21">
        <v>9.4</v>
      </c>
      <c r="D76" s="3">
        <v>43.7</v>
      </c>
      <c r="E76" s="3">
        <v>9.4</v>
      </c>
      <c r="G76" s="17">
        <f t="shared" si="4"/>
        <v>1981</v>
      </c>
      <c r="H76" s="3">
        <f t="shared" si="5"/>
        <v>43.7</v>
      </c>
      <c r="I76" s="3">
        <f t="shared" si="6"/>
        <v>9.4</v>
      </c>
      <c r="J76" s="26">
        <f t="shared" si="7"/>
        <v>34.300000000000004</v>
      </c>
    </row>
    <row r="77" spans="1:10">
      <c r="A77">
        <v>1982</v>
      </c>
      <c r="B77" s="21">
        <v>43.1</v>
      </c>
      <c r="C77" s="21">
        <v>9.1</v>
      </c>
      <c r="D77" s="3">
        <v>43.1</v>
      </c>
      <c r="E77" s="3">
        <v>9.1</v>
      </c>
      <c r="G77" s="17">
        <f t="shared" si="4"/>
        <v>1982</v>
      </c>
      <c r="H77" s="3">
        <f t="shared" si="5"/>
        <v>43.1</v>
      </c>
      <c r="I77" s="3">
        <f t="shared" si="6"/>
        <v>9.1</v>
      </c>
      <c r="J77" s="26">
        <f t="shared" si="7"/>
        <v>34</v>
      </c>
    </row>
    <row r="78" spans="1:10">
      <c r="A78">
        <v>1983</v>
      </c>
      <c r="B78" s="21">
        <v>42.4</v>
      </c>
      <c r="C78" s="21">
        <v>8.6999999999999993</v>
      </c>
      <c r="D78" s="3">
        <v>42.4</v>
      </c>
      <c r="E78" s="3">
        <v>8.6999999999999993</v>
      </c>
      <c r="G78" s="17">
        <f t="shared" si="4"/>
        <v>1983</v>
      </c>
      <c r="H78" s="3">
        <f t="shared" si="5"/>
        <v>42.4</v>
      </c>
      <c r="I78" s="3">
        <f t="shared" si="6"/>
        <v>8.6999999999999993</v>
      </c>
      <c r="J78" s="26">
        <f t="shared" si="7"/>
        <v>33.700000000000003</v>
      </c>
    </row>
    <row r="79" spans="1:10">
      <c r="A79">
        <v>1984</v>
      </c>
      <c r="B79" s="21">
        <v>41.8</v>
      </c>
      <c r="C79" s="21">
        <v>8.5</v>
      </c>
      <c r="D79" s="3">
        <v>41.8</v>
      </c>
      <c r="E79" s="3">
        <v>8.5</v>
      </c>
      <c r="G79" s="17">
        <f t="shared" si="4"/>
        <v>1984</v>
      </c>
      <c r="H79" s="3">
        <f t="shared" si="5"/>
        <v>41.8</v>
      </c>
      <c r="I79" s="3">
        <f t="shared" si="6"/>
        <v>8.5</v>
      </c>
      <c r="J79" s="26">
        <f t="shared" si="7"/>
        <v>33.299999999999997</v>
      </c>
    </row>
    <row r="80" spans="1:10">
      <c r="A80">
        <v>1985</v>
      </c>
      <c r="B80" s="21">
        <v>41.1</v>
      </c>
      <c r="C80" s="21">
        <v>8.1999999999999993</v>
      </c>
      <c r="D80" s="3">
        <v>41.1</v>
      </c>
      <c r="E80" s="3">
        <v>8.1999999999999993</v>
      </c>
      <c r="G80" s="17">
        <f t="shared" si="4"/>
        <v>1985</v>
      </c>
      <c r="H80" s="3">
        <f t="shared" si="5"/>
        <v>41.1</v>
      </c>
      <c r="I80" s="3">
        <f t="shared" si="6"/>
        <v>8.1999999999999993</v>
      </c>
      <c r="J80" s="26">
        <f t="shared" si="7"/>
        <v>32.900000000000006</v>
      </c>
    </row>
    <row r="81" spans="1:10">
      <c r="A81">
        <v>1986</v>
      </c>
      <c r="B81" s="21">
        <v>40.5</v>
      </c>
      <c r="C81" s="21">
        <v>8</v>
      </c>
      <c r="D81" s="3">
        <v>40.5</v>
      </c>
      <c r="E81" s="3">
        <v>8</v>
      </c>
      <c r="G81" s="17">
        <f t="shared" si="4"/>
        <v>1986</v>
      </c>
      <c r="H81" s="3">
        <f t="shared" si="5"/>
        <v>40.5</v>
      </c>
      <c r="I81" s="3">
        <f t="shared" si="6"/>
        <v>8</v>
      </c>
      <c r="J81" s="26">
        <f t="shared" si="7"/>
        <v>32.5</v>
      </c>
    </row>
    <row r="82" spans="1:10">
      <c r="A82">
        <v>1987</v>
      </c>
      <c r="B82" s="21">
        <v>39.9</v>
      </c>
      <c r="C82" s="21">
        <v>7.8</v>
      </c>
      <c r="D82" s="3">
        <v>39.9</v>
      </c>
      <c r="E82" s="3">
        <v>7.8</v>
      </c>
      <c r="G82" s="17">
        <f t="shared" si="4"/>
        <v>1987</v>
      </c>
      <c r="H82" s="3">
        <f t="shared" si="5"/>
        <v>39.9</v>
      </c>
      <c r="I82" s="3">
        <f t="shared" si="6"/>
        <v>7.8</v>
      </c>
      <c r="J82" s="26">
        <f t="shared" si="7"/>
        <v>32.1</v>
      </c>
    </row>
    <row r="83" spans="1:10">
      <c r="A83">
        <v>1988</v>
      </c>
      <c r="B83" s="21">
        <v>39.299999999999997</v>
      </c>
      <c r="C83" s="21">
        <v>7.6</v>
      </c>
      <c r="D83" s="3">
        <v>39.299999999999997</v>
      </c>
      <c r="E83" s="3">
        <v>7.6</v>
      </c>
      <c r="G83" s="17">
        <f t="shared" si="4"/>
        <v>1988</v>
      </c>
      <c r="H83" s="3">
        <f t="shared" si="5"/>
        <v>39.299999999999997</v>
      </c>
      <c r="I83" s="3">
        <f t="shared" si="6"/>
        <v>7.6</v>
      </c>
      <c r="J83" s="26">
        <f t="shared" si="7"/>
        <v>31.699999999999996</v>
      </c>
    </row>
    <row r="84" spans="1:10">
      <c r="A84">
        <v>1989</v>
      </c>
      <c r="B84" s="21">
        <v>38.799999999999997</v>
      </c>
      <c r="C84" s="21">
        <v>7.3</v>
      </c>
      <c r="D84" s="3">
        <v>38.799999999999997</v>
      </c>
      <c r="E84" s="3">
        <v>7.3</v>
      </c>
      <c r="G84" s="17">
        <f t="shared" si="4"/>
        <v>1989</v>
      </c>
      <c r="H84" s="3">
        <f t="shared" si="5"/>
        <v>38.799999999999997</v>
      </c>
      <c r="I84" s="3">
        <f t="shared" si="6"/>
        <v>7.3</v>
      </c>
      <c r="J84" s="26">
        <f t="shared" si="7"/>
        <v>31.499999999999996</v>
      </c>
    </row>
    <row r="85" spans="1:10">
      <c r="A85">
        <v>1990</v>
      </c>
      <c r="B85" s="21">
        <v>38.5</v>
      </c>
      <c r="C85" s="21">
        <v>7</v>
      </c>
      <c r="D85" s="3">
        <v>38.5</v>
      </c>
      <c r="E85" s="3">
        <v>7</v>
      </c>
      <c r="G85" s="17">
        <f t="shared" si="4"/>
        <v>1990</v>
      </c>
      <c r="H85" s="3">
        <f t="shared" si="5"/>
        <v>38.5</v>
      </c>
      <c r="I85" s="3">
        <f t="shared" si="6"/>
        <v>7</v>
      </c>
      <c r="J85" s="26">
        <f t="shared" si="7"/>
        <v>31.5</v>
      </c>
    </row>
    <row r="86" spans="1:10">
      <c r="A86">
        <v>1991</v>
      </c>
      <c r="B86" s="21">
        <v>38.200000000000003</v>
      </c>
      <c r="C86" s="21">
        <v>6.8</v>
      </c>
      <c r="D86" s="3">
        <v>38.200000000000003</v>
      </c>
      <c r="E86" s="3">
        <v>6.8</v>
      </c>
      <c r="G86" s="17">
        <f t="shared" si="4"/>
        <v>1991</v>
      </c>
      <c r="H86" s="3">
        <f t="shared" si="5"/>
        <v>38.200000000000003</v>
      </c>
      <c r="I86" s="3">
        <f t="shared" si="6"/>
        <v>6.8</v>
      </c>
      <c r="J86" s="26">
        <f t="shared" si="7"/>
        <v>31.400000000000002</v>
      </c>
    </row>
    <row r="87" spans="1:10">
      <c r="A87">
        <v>1992</v>
      </c>
      <c r="B87" s="21">
        <v>37.9</v>
      </c>
      <c r="C87" s="21">
        <v>6.6</v>
      </c>
      <c r="D87" s="3">
        <v>37.9</v>
      </c>
      <c r="E87" s="3">
        <v>6.6</v>
      </c>
      <c r="G87" s="17">
        <f t="shared" si="4"/>
        <v>1992</v>
      </c>
      <c r="H87" s="3">
        <f t="shared" si="5"/>
        <v>37.9</v>
      </c>
      <c r="I87" s="3">
        <f t="shared" si="6"/>
        <v>6.6</v>
      </c>
      <c r="J87" s="26">
        <f t="shared" si="7"/>
        <v>31.299999999999997</v>
      </c>
    </row>
    <row r="88" spans="1:10">
      <c r="A88">
        <v>1993</v>
      </c>
      <c r="B88" s="21">
        <v>37.700000000000003</v>
      </c>
      <c r="C88" s="21">
        <v>6.4</v>
      </c>
      <c r="D88" s="3">
        <v>37.700000000000003</v>
      </c>
      <c r="E88" s="3">
        <v>6.4</v>
      </c>
      <c r="G88" s="17">
        <f t="shared" si="4"/>
        <v>1993</v>
      </c>
      <c r="H88" s="3">
        <f t="shared" si="5"/>
        <v>37.700000000000003</v>
      </c>
      <c r="I88" s="3">
        <f t="shared" si="6"/>
        <v>6.4</v>
      </c>
      <c r="J88" s="26">
        <f t="shared" si="7"/>
        <v>31.300000000000004</v>
      </c>
    </row>
    <row r="89" spans="1:10">
      <c r="A89">
        <v>1994</v>
      </c>
      <c r="B89" s="21">
        <v>37.299999999999997</v>
      </c>
      <c r="C89" s="21">
        <v>6.2</v>
      </c>
      <c r="D89" s="3">
        <v>37.299999999999997</v>
      </c>
      <c r="E89" s="3">
        <v>6.2</v>
      </c>
      <c r="G89" s="17">
        <f t="shared" si="4"/>
        <v>1994</v>
      </c>
      <c r="H89" s="3">
        <f t="shared" si="5"/>
        <v>37.299999999999997</v>
      </c>
      <c r="I89" s="3">
        <f t="shared" si="6"/>
        <v>6.2</v>
      </c>
      <c r="J89" s="26">
        <f t="shared" si="7"/>
        <v>31.099999999999998</v>
      </c>
    </row>
    <row r="90" spans="1:10">
      <c r="A90">
        <v>1995</v>
      </c>
      <c r="B90" s="21">
        <v>36.9</v>
      </c>
      <c r="C90" s="21">
        <v>6</v>
      </c>
      <c r="D90" s="3">
        <v>36.9</v>
      </c>
      <c r="E90" s="3">
        <v>6</v>
      </c>
      <c r="G90" s="17">
        <f t="shared" si="4"/>
        <v>1995</v>
      </c>
      <c r="H90" s="3">
        <f t="shared" si="5"/>
        <v>36.9</v>
      </c>
      <c r="I90" s="3">
        <f t="shared" si="6"/>
        <v>6</v>
      </c>
      <c r="J90" s="26">
        <f t="shared" si="7"/>
        <v>30.9</v>
      </c>
    </row>
    <row r="91" spans="1:10">
      <c r="A91">
        <v>1996</v>
      </c>
      <c r="B91" s="21">
        <v>36.299999999999997</v>
      </c>
      <c r="C91" s="21">
        <v>5.8</v>
      </c>
      <c r="D91" s="3">
        <v>36.299999999999997</v>
      </c>
      <c r="E91" s="3">
        <v>5.8</v>
      </c>
      <c r="G91" s="17">
        <f t="shared" si="4"/>
        <v>1996</v>
      </c>
      <c r="H91" s="3">
        <f t="shared" si="5"/>
        <v>36.299999999999997</v>
      </c>
      <c r="I91" s="3">
        <f t="shared" si="6"/>
        <v>5.8</v>
      </c>
      <c r="J91" s="26">
        <f t="shared" si="7"/>
        <v>30.499999999999996</v>
      </c>
    </row>
    <row r="92" spans="1:10">
      <c r="A92">
        <v>1997</v>
      </c>
      <c r="B92" s="21">
        <v>35.700000000000003</v>
      </c>
      <c r="C92" s="21">
        <v>5.6</v>
      </c>
      <c r="D92" s="3">
        <v>35.700000000000003</v>
      </c>
      <c r="E92" s="3">
        <v>5.6</v>
      </c>
      <c r="G92" s="17">
        <f t="shared" si="4"/>
        <v>1997</v>
      </c>
      <c r="H92" s="3">
        <f t="shared" si="5"/>
        <v>35.700000000000003</v>
      </c>
      <c r="I92" s="3">
        <f t="shared" si="6"/>
        <v>5.6</v>
      </c>
      <c r="J92" s="26">
        <f t="shared" si="7"/>
        <v>30.1</v>
      </c>
    </row>
    <row r="93" spans="1:10">
      <c r="A93">
        <v>1998</v>
      </c>
      <c r="B93" s="21">
        <v>35.1</v>
      </c>
      <c r="C93" s="21">
        <v>7.9</v>
      </c>
      <c r="D93" s="3">
        <v>35.1</v>
      </c>
      <c r="E93" s="3">
        <v>7.9</v>
      </c>
      <c r="G93" s="17">
        <f t="shared" si="4"/>
        <v>1998</v>
      </c>
      <c r="H93" s="3">
        <f t="shared" si="5"/>
        <v>35.1</v>
      </c>
      <c r="I93" s="3">
        <f t="shared" si="6"/>
        <v>7.9</v>
      </c>
      <c r="J93" s="26">
        <f t="shared" si="7"/>
        <v>27.200000000000003</v>
      </c>
    </row>
    <row r="94" spans="1:10">
      <c r="A94">
        <v>1999</v>
      </c>
      <c r="B94" s="21">
        <v>34.6</v>
      </c>
      <c r="C94" s="21">
        <v>5.4</v>
      </c>
      <c r="D94" s="3">
        <v>34.6</v>
      </c>
      <c r="E94" s="3">
        <v>5.4</v>
      </c>
      <c r="G94" s="17">
        <f t="shared" si="4"/>
        <v>1999</v>
      </c>
      <c r="H94" s="3">
        <f t="shared" si="5"/>
        <v>34.6</v>
      </c>
      <c r="I94" s="3">
        <f t="shared" si="6"/>
        <v>5.4</v>
      </c>
      <c r="J94" s="26">
        <f t="shared" si="7"/>
        <v>29.200000000000003</v>
      </c>
    </row>
    <row r="95" spans="1:10">
      <c r="A95">
        <v>2000</v>
      </c>
      <c r="B95" s="21">
        <v>34.200000000000003</v>
      </c>
      <c r="C95" s="21">
        <v>5.2</v>
      </c>
      <c r="D95" s="3">
        <v>34.200000000000003</v>
      </c>
      <c r="E95" s="3">
        <v>5.2</v>
      </c>
      <c r="G95" s="17">
        <f t="shared" si="4"/>
        <v>2000</v>
      </c>
      <c r="H95" s="3">
        <f t="shared" si="5"/>
        <v>34.200000000000003</v>
      </c>
      <c r="I95" s="3">
        <f t="shared" si="6"/>
        <v>5.2</v>
      </c>
      <c r="J95" s="26">
        <f t="shared" si="7"/>
        <v>29.000000000000004</v>
      </c>
    </row>
    <row r="96" spans="1:10">
      <c r="A96">
        <v>2001</v>
      </c>
      <c r="B96" s="21">
        <v>33.4</v>
      </c>
      <c r="C96" s="21">
        <v>5.0999999999999996</v>
      </c>
      <c r="D96" s="3">
        <v>33.4</v>
      </c>
      <c r="E96" s="3">
        <v>5.0999999999999996</v>
      </c>
      <c r="G96" s="17">
        <f t="shared" si="4"/>
        <v>2001</v>
      </c>
      <c r="H96" s="3">
        <f t="shared" si="5"/>
        <v>33.4</v>
      </c>
      <c r="I96" s="3">
        <f t="shared" si="6"/>
        <v>5.0999999999999996</v>
      </c>
      <c r="J96" s="26">
        <f t="shared" si="7"/>
        <v>28.299999999999997</v>
      </c>
    </row>
    <row r="97" spans="1:10">
      <c r="A97">
        <v>2002</v>
      </c>
      <c r="B97" s="21">
        <v>32.4</v>
      </c>
      <c r="C97" s="21">
        <v>5</v>
      </c>
      <c r="D97" s="3">
        <v>32.4</v>
      </c>
      <c r="E97" s="3">
        <v>5</v>
      </c>
      <c r="G97" s="17">
        <f t="shared" si="4"/>
        <v>2002</v>
      </c>
      <c r="H97" s="3">
        <f t="shared" si="5"/>
        <v>32.4</v>
      </c>
      <c r="I97" s="3">
        <f t="shared" si="6"/>
        <v>5</v>
      </c>
      <c r="J97" s="26">
        <f t="shared" si="7"/>
        <v>27.4</v>
      </c>
    </row>
    <row r="98" spans="1:10">
      <c r="A98">
        <v>2003</v>
      </c>
      <c r="B98" s="21">
        <v>31.4</v>
      </c>
      <c r="C98" s="21">
        <v>5</v>
      </c>
      <c r="D98" s="3">
        <v>31.4</v>
      </c>
      <c r="E98" s="3">
        <v>5</v>
      </c>
      <c r="G98" s="17">
        <f t="shared" si="4"/>
        <v>2003</v>
      </c>
      <c r="H98" s="3">
        <f t="shared" si="5"/>
        <v>31.4</v>
      </c>
      <c r="I98" s="3">
        <f t="shared" si="6"/>
        <v>5</v>
      </c>
      <c r="J98" s="26">
        <f t="shared" si="7"/>
        <v>26.4</v>
      </c>
    </row>
    <row r="99" spans="1:10">
      <c r="A99">
        <v>2004</v>
      </c>
      <c r="B99" s="21">
        <v>30.5</v>
      </c>
      <c r="C99" s="21">
        <v>4.9000000000000004</v>
      </c>
      <c r="D99" s="3">
        <v>30.5</v>
      </c>
      <c r="E99" s="3">
        <v>4.9000000000000004</v>
      </c>
      <c r="G99" s="17">
        <f t="shared" si="4"/>
        <v>2004</v>
      </c>
      <c r="H99" s="3">
        <f t="shared" si="5"/>
        <v>30.5</v>
      </c>
      <c r="I99" s="3">
        <f t="shared" si="6"/>
        <v>4.9000000000000004</v>
      </c>
      <c r="J99" s="26">
        <f t="shared" si="7"/>
        <v>25.6</v>
      </c>
    </row>
    <row r="100" spans="1:10">
      <c r="A100">
        <v>2005</v>
      </c>
      <c r="B100" s="21">
        <v>29.6</v>
      </c>
      <c r="C100" s="21">
        <v>4.8</v>
      </c>
      <c r="D100" s="3">
        <v>29.6</v>
      </c>
      <c r="E100" s="3">
        <v>4.8</v>
      </c>
      <c r="G100" s="17">
        <f t="shared" si="4"/>
        <v>2005</v>
      </c>
      <c r="H100" s="3">
        <f t="shared" si="5"/>
        <v>29.6</v>
      </c>
      <c r="I100" s="3">
        <f t="shared" si="6"/>
        <v>4.8</v>
      </c>
      <c r="J100" s="26">
        <f t="shared" si="7"/>
        <v>24.8</v>
      </c>
    </row>
    <row r="101" spans="1:10">
      <c r="A101">
        <v>2006</v>
      </c>
      <c r="B101" s="21">
        <v>28.7</v>
      </c>
      <c r="C101" s="21">
        <v>4.8</v>
      </c>
      <c r="D101" s="3">
        <v>28.7</v>
      </c>
      <c r="E101" s="3">
        <v>4.8</v>
      </c>
      <c r="G101" s="17">
        <f t="shared" si="4"/>
        <v>2006</v>
      </c>
      <c r="H101" s="3">
        <f t="shared" si="5"/>
        <v>28.7</v>
      </c>
      <c r="I101" s="3">
        <f t="shared" si="6"/>
        <v>4.8</v>
      </c>
      <c r="J101" s="26">
        <f t="shared" si="7"/>
        <v>23.9</v>
      </c>
    </row>
    <row r="102" spans="1:10">
      <c r="A102">
        <v>2007</v>
      </c>
      <c r="B102" s="21">
        <v>28.1</v>
      </c>
      <c r="C102" s="21">
        <v>4.8</v>
      </c>
      <c r="D102" s="3">
        <v>28.1</v>
      </c>
      <c r="E102" s="3">
        <v>4.8</v>
      </c>
      <c r="G102" s="17">
        <f t="shared" si="4"/>
        <v>2007</v>
      </c>
      <c r="H102" s="3">
        <f t="shared" si="5"/>
        <v>28.1</v>
      </c>
      <c r="I102" s="3">
        <f t="shared" si="6"/>
        <v>4.8</v>
      </c>
      <c r="J102" s="26">
        <f t="shared" si="7"/>
        <v>23.3</v>
      </c>
    </row>
    <row r="103" spans="1:10">
      <c r="A103">
        <v>2008</v>
      </c>
      <c r="B103" s="21">
        <v>27.5</v>
      </c>
      <c r="C103" s="21">
        <v>4.7</v>
      </c>
      <c r="D103" s="3">
        <v>27.5</v>
      </c>
      <c r="E103" s="3">
        <v>4.7</v>
      </c>
      <c r="G103" s="17">
        <f t="shared" si="4"/>
        <v>2008</v>
      </c>
      <c r="H103" s="3">
        <f t="shared" si="5"/>
        <v>27.5</v>
      </c>
      <c r="I103" s="3">
        <f t="shared" si="6"/>
        <v>4.7</v>
      </c>
      <c r="J103" s="26">
        <f t="shared" si="7"/>
        <v>22.8</v>
      </c>
    </row>
    <row r="104" spans="1:10">
      <c r="A104">
        <v>2009</v>
      </c>
      <c r="B104" s="21">
        <v>27</v>
      </c>
      <c r="C104" s="21">
        <v>4.7</v>
      </c>
      <c r="D104" s="3">
        <v>27</v>
      </c>
      <c r="E104" s="3">
        <v>4.7</v>
      </c>
      <c r="G104" s="17">
        <f t="shared" si="4"/>
        <v>2009</v>
      </c>
      <c r="H104" s="3">
        <f t="shared" si="5"/>
        <v>27</v>
      </c>
      <c r="I104" s="3">
        <f t="shared" si="6"/>
        <v>4.7</v>
      </c>
      <c r="J104" s="26">
        <f t="shared" si="7"/>
        <v>22.3</v>
      </c>
    </row>
    <row r="105" spans="1:10">
      <c r="A105">
        <v>2010</v>
      </c>
      <c r="B105" s="21">
        <v>26.3</v>
      </c>
      <c r="C105" s="21">
        <v>4.8</v>
      </c>
      <c r="D105" s="3">
        <v>26.3</v>
      </c>
      <c r="E105" s="3">
        <v>4.8</v>
      </c>
      <c r="G105" s="17">
        <f t="shared" si="4"/>
        <v>2010</v>
      </c>
      <c r="H105" s="3">
        <f t="shared" si="5"/>
        <v>26.3</v>
      </c>
      <c r="I105" s="3">
        <f t="shared" si="6"/>
        <v>4.8</v>
      </c>
      <c r="J105" s="26">
        <f t="shared" si="7"/>
        <v>21.5</v>
      </c>
    </row>
    <row r="106" spans="1:10">
      <c r="A106">
        <v>2011</v>
      </c>
      <c r="B106" s="21">
        <v>25.8</v>
      </c>
      <c r="C106" s="21">
        <v>4.7</v>
      </c>
      <c r="D106" s="3">
        <v>25.8</v>
      </c>
      <c r="E106" s="3">
        <v>4.7</v>
      </c>
      <c r="G106" s="17">
        <f t="shared" si="4"/>
        <v>2011</v>
      </c>
      <c r="H106" s="3">
        <f t="shared" si="5"/>
        <v>25.8</v>
      </c>
      <c r="I106" s="3">
        <f t="shared" si="6"/>
        <v>4.7</v>
      </c>
      <c r="J106" s="26">
        <f t="shared" si="7"/>
        <v>21.1</v>
      </c>
    </row>
    <row r="107" spans="1:10">
      <c r="A107">
        <v>2012</v>
      </c>
      <c r="B107" s="21">
        <v>25.3</v>
      </c>
      <c r="C107" s="21">
        <v>4.5999999999999996</v>
      </c>
      <c r="D107" s="3">
        <v>25.3</v>
      </c>
      <c r="E107" s="3">
        <v>4.5999999999999996</v>
      </c>
      <c r="G107" s="17">
        <f t="shared" si="4"/>
        <v>2012</v>
      </c>
      <c r="H107" s="3">
        <f t="shared" si="5"/>
        <v>25.3</v>
      </c>
      <c r="I107" s="3">
        <f t="shared" si="6"/>
        <v>4.5999999999999996</v>
      </c>
      <c r="J107" s="26">
        <f t="shared" si="7"/>
        <v>20.700000000000003</v>
      </c>
    </row>
    <row r="108" spans="1:10">
      <c r="A108">
        <v>2013</v>
      </c>
      <c r="B108" s="21">
        <v>24.8</v>
      </c>
      <c r="C108" s="21">
        <v>4.5999999999999996</v>
      </c>
      <c r="D108" s="3">
        <v>24.8</v>
      </c>
      <c r="E108" s="3">
        <v>4.5999999999999996</v>
      </c>
      <c r="G108" s="17">
        <f t="shared" si="4"/>
        <v>2013</v>
      </c>
      <c r="H108" s="3">
        <f t="shared" si="5"/>
        <v>24.8</v>
      </c>
      <c r="I108" s="3">
        <f t="shared" si="6"/>
        <v>4.5999999999999996</v>
      </c>
      <c r="J108" s="26">
        <f t="shared" si="7"/>
        <v>20.200000000000003</v>
      </c>
    </row>
    <row r="109" spans="1:10">
      <c r="A109">
        <v>2014</v>
      </c>
      <c r="B109" s="21">
        <v>24.4</v>
      </c>
      <c r="C109" s="21">
        <v>4.5</v>
      </c>
      <c r="D109" s="3">
        <v>24.4</v>
      </c>
      <c r="E109" s="3">
        <v>4.5</v>
      </c>
      <c r="G109" s="17">
        <f t="shared" si="4"/>
        <v>2014</v>
      </c>
      <c r="H109" s="3">
        <f t="shared" si="5"/>
        <v>24.4</v>
      </c>
      <c r="I109" s="3">
        <f t="shared" si="6"/>
        <v>4.5</v>
      </c>
      <c r="J109" s="26">
        <f t="shared" si="7"/>
        <v>19.899999999999999</v>
      </c>
    </row>
    <row r="110" spans="1:10">
      <c r="A110">
        <v>2015</v>
      </c>
      <c r="B110" s="21">
        <v>24.1</v>
      </c>
      <c r="C110" s="21">
        <v>4.5</v>
      </c>
      <c r="D110" s="3">
        <v>24.1</v>
      </c>
      <c r="E110" s="3">
        <v>4.5</v>
      </c>
      <c r="G110" s="17">
        <f t="shared" si="4"/>
        <v>2015</v>
      </c>
      <c r="H110" s="3">
        <f t="shared" si="5"/>
        <v>24.1</v>
      </c>
      <c r="I110" s="3">
        <f t="shared" si="6"/>
        <v>4.5</v>
      </c>
      <c r="J110" s="26">
        <f t="shared" si="7"/>
        <v>19.600000000000001</v>
      </c>
    </row>
    <row r="111" spans="1:10">
      <c r="A111">
        <v>2016</v>
      </c>
      <c r="B111" s="21">
        <v>23.8</v>
      </c>
      <c r="C111" s="21">
        <v>4.4000000000000004</v>
      </c>
      <c r="D111" s="3">
        <v>23.8</v>
      </c>
      <c r="E111" s="3">
        <v>4.4000000000000004</v>
      </c>
      <c r="G111" s="17">
        <f t="shared" si="4"/>
        <v>2016</v>
      </c>
      <c r="H111" s="3">
        <f t="shared" si="5"/>
        <v>23.8</v>
      </c>
      <c r="I111" s="3">
        <f t="shared" si="6"/>
        <v>4.4000000000000004</v>
      </c>
      <c r="J111" s="26">
        <f t="shared" si="7"/>
        <v>19.399999999999999</v>
      </c>
    </row>
    <row r="112" spans="1:10">
      <c r="A112">
        <v>2017</v>
      </c>
      <c r="B112" s="21">
        <v>23.5</v>
      </c>
      <c r="C112" s="21">
        <v>4.4000000000000004</v>
      </c>
      <c r="D112" s="3">
        <v>23.5</v>
      </c>
      <c r="E112" s="3">
        <v>4.4000000000000004</v>
      </c>
      <c r="G112" s="17">
        <f t="shared" si="4"/>
        <v>2017</v>
      </c>
      <c r="H112" s="3">
        <f t="shared" si="5"/>
        <v>23.5</v>
      </c>
      <c r="I112" s="3">
        <f t="shared" si="6"/>
        <v>4.4000000000000004</v>
      </c>
      <c r="J112" s="26">
        <f t="shared" si="7"/>
        <v>19.100000000000001</v>
      </c>
    </row>
    <row r="113" spans="1:10">
      <c r="A113">
        <v>2018</v>
      </c>
      <c r="B113" s="21">
        <v>23.4</v>
      </c>
      <c r="C113" s="21">
        <v>4.5</v>
      </c>
      <c r="D113" s="3">
        <v>23.4</v>
      </c>
      <c r="E113" s="3">
        <v>4.5</v>
      </c>
      <c r="G113" s="17">
        <f t="shared" si="4"/>
        <v>2018</v>
      </c>
      <c r="H113" s="3">
        <f t="shared" si="5"/>
        <v>23.4</v>
      </c>
      <c r="I113" s="3">
        <f t="shared" si="6"/>
        <v>4.5</v>
      </c>
      <c r="J113" s="26">
        <f t="shared" si="7"/>
        <v>18.899999999999999</v>
      </c>
    </row>
    <row r="114" spans="1:10">
      <c r="A114">
        <v>2019</v>
      </c>
      <c r="B114" s="21">
        <v>23.1</v>
      </c>
      <c r="C114" s="21">
        <v>4.5</v>
      </c>
      <c r="D114" s="3">
        <v>23.1</v>
      </c>
      <c r="E114" s="3">
        <v>4.5</v>
      </c>
      <c r="G114" s="17">
        <f t="shared" si="4"/>
        <v>2019</v>
      </c>
      <c r="H114" s="3">
        <f t="shared" si="5"/>
        <v>23.1</v>
      </c>
      <c r="I114" s="3">
        <f t="shared" si="6"/>
        <v>4.5</v>
      </c>
      <c r="J114" s="26">
        <f t="shared" si="7"/>
        <v>18.600000000000001</v>
      </c>
    </row>
    <row r="115" spans="1:10">
      <c r="A115">
        <v>2020</v>
      </c>
      <c r="B115" s="21">
        <v>22.8</v>
      </c>
      <c r="C115" s="21">
        <v>5.0999999999999996</v>
      </c>
      <c r="D115" s="3">
        <v>22.8</v>
      </c>
      <c r="E115" s="3">
        <v>5.0999999999999996</v>
      </c>
      <c r="G115" s="17">
        <f t="shared" si="4"/>
        <v>2020</v>
      </c>
      <c r="H115" s="3">
        <f t="shared" si="5"/>
        <v>22.8</v>
      </c>
      <c r="I115" s="3">
        <f t="shared" si="6"/>
        <v>5.0999999999999996</v>
      </c>
      <c r="J115" s="26">
        <f t="shared" si="7"/>
        <v>17.700000000000003</v>
      </c>
    </row>
    <row r="116" spans="1:10">
      <c r="A116">
        <v>2021</v>
      </c>
      <c r="B116" s="21">
        <v>22.5</v>
      </c>
      <c r="C116" s="21">
        <v>5.7</v>
      </c>
      <c r="D116" s="3">
        <v>22.5</v>
      </c>
      <c r="E116" s="3">
        <v>5.7</v>
      </c>
      <c r="G116" s="17">
        <f t="shared" si="4"/>
        <v>2021</v>
      </c>
      <c r="H116" s="3">
        <f t="shared" si="5"/>
        <v>22.5</v>
      </c>
      <c r="I116" s="3">
        <f t="shared" si="6"/>
        <v>5.7</v>
      </c>
      <c r="J116" s="26">
        <f t="shared" si="7"/>
        <v>16.8</v>
      </c>
    </row>
    <row r="117" spans="1:10">
      <c r="A117">
        <v>2022</v>
      </c>
      <c r="B117" s="21">
        <v>22.2</v>
      </c>
      <c r="C117" s="21">
        <v>4.4000000000000004</v>
      </c>
      <c r="D117" s="3">
        <v>22.2</v>
      </c>
      <c r="E117" s="3">
        <v>4.4000000000000004</v>
      </c>
      <c r="G117" s="17">
        <f t="shared" si="4"/>
        <v>2022</v>
      </c>
      <c r="H117" s="3">
        <f t="shared" si="5"/>
        <v>22.2</v>
      </c>
      <c r="I117" s="3">
        <f t="shared" si="6"/>
        <v>4.4000000000000004</v>
      </c>
      <c r="J117" s="26">
        <f t="shared" si="7"/>
        <v>17.799999999999997</v>
      </c>
    </row>
    <row r="118" spans="1:10">
      <c r="A118">
        <v>2023</v>
      </c>
      <c r="B118" s="21">
        <v>22</v>
      </c>
      <c r="C118" s="21">
        <v>4.5</v>
      </c>
      <c r="D118" s="3">
        <v>22</v>
      </c>
      <c r="E118" s="3">
        <v>4.5</v>
      </c>
      <c r="G118" s="17">
        <f t="shared" si="4"/>
        <v>2023</v>
      </c>
      <c r="H118" s="3">
        <f t="shared" si="5"/>
        <v>22</v>
      </c>
      <c r="I118" s="3">
        <f t="shared" si="6"/>
        <v>4.5</v>
      </c>
      <c r="J118" s="26">
        <f t="shared" si="7"/>
        <v>17.5</v>
      </c>
    </row>
  </sheetData>
  <mergeCells count="2">
    <mergeCell ref="B3:C3"/>
    <mergeCell ref="D3:E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3D34-512B-4CF2-A6B3-3F284CB07157}">
  <dimension ref="A2:AK126"/>
  <sheetViews>
    <sheetView workbookViewId="0">
      <selection activeCell="AH36" sqref="AH36"/>
    </sheetView>
  </sheetViews>
  <sheetFormatPr defaultRowHeight="15"/>
  <cols>
    <col min="1" max="1" width="8.85546875" style="1"/>
  </cols>
  <sheetData>
    <row r="2" spans="1:32">
      <c r="A2" s="13" t="s">
        <v>73</v>
      </c>
      <c r="B2" s="13" t="s">
        <v>89</v>
      </c>
      <c r="C2" s="13" t="s">
        <v>90</v>
      </c>
      <c r="D2" s="13" t="s">
        <v>88</v>
      </c>
      <c r="E2" s="13" t="s">
        <v>153</v>
      </c>
      <c r="F2" s="13" t="s">
        <v>152</v>
      </c>
      <c r="AF2" t="s">
        <v>201</v>
      </c>
    </row>
    <row r="3" spans="1:32">
      <c r="A3" s="1">
        <f t="shared" ref="A3:A51" si="0">A4-1</f>
        <v>1900</v>
      </c>
      <c r="B3" s="13"/>
      <c r="C3" s="13"/>
      <c r="D3" s="13"/>
      <c r="E3" s="3">
        <f>(F4/F3-1) * 1000</f>
        <v>23.333333333333428</v>
      </c>
      <c r="F3" s="25">
        <v>600</v>
      </c>
      <c r="AF3" t="s">
        <v>215</v>
      </c>
    </row>
    <row r="4" spans="1:32">
      <c r="A4" s="1">
        <f t="shared" si="0"/>
        <v>1901</v>
      </c>
      <c r="B4" s="13"/>
      <c r="C4" s="13"/>
      <c r="D4" s="13"/>
      <c r="E4" s="3">
        <f t="shared" ref="E4:E53" si="1">(F5/F4-1) * 1000</f>
        <v>22.801302931596101</v>
      </c>
      <c r="F4" s="25">
        <v>614</v>
      </c>
    </row>
    <row r="5" spans="1:32">
      <c r="A5" s="1">
        <f t="shared" si="0"/>
        <v>1902</v>
      </c>
      <c r="B5" s="13"/>
      <c r="C5" s="13"/>
      <c r="D5" s="13"/>
      <c r="E5" s="3">
        <f t="shared" si="1"/>
        <v>22.292993630573356</v>
      </c>
      <c r="F5" s="25">
        <v>628</v>
      </c>
      <c r="AF5" t="s">
        <v>202</v>
      </c>
    </row>
    <row r="6" spans="1:32">
      <c r="A6" s="1">
        <f t="shared" si="0"/>
        <v>1903</v>
      </c>
      <c r="B6" s="13"/>
      <c r="C6" s="13"/>
      <c r="D6" s="13"/>
      <c r="E6" s="3">
        <f t="shared" si="1"/>
        <v>21.80685358255441</v>
      </c>
      <c r="F6" s="25">
        <v>642</v>
      </c>
    </row>
    <row r="7" spans="1:32">
      <c r="A7" s="1">
        <f t="shared" si="0"/>
        <v>1904</v>
      </c>
      <c r="B7" s="13"/>
      <c r="C7" s="13"/>
      <c r="D7" s="13"/>
      <c r="E7" s="3">
        <f t="shared" si="1"/>
        <v>21.341463414634056</v>
      </c>
      <c r="F7" s="25">
        <v>656</v>
      </c>
      <c r="AF7" t="s">
        <v>203</v>
      </c>
    </row>
    <row r="8" spans="1:32">
      <c r="A8" s="1">
        <f t="shared" si="0"/>
        <v>1905</v>
      </c>
      <c r="B8" s="13"/>
      <c r="C8" s="13"/>
      <c r="D8" s="13"/>
      <c r="E8" s="3">
        <f t="shared" si="1"/>
        <v>20.895522388059806</v>
      </c>
      <c r="F8" s="25">
        <v>670</v>
      </c>
      <c r="AF8" t="s">
        <v>204</v>
      </c>
    </row>
    <row r="9" spans="1:32">
      <c r="A9" s="1">
        <f t="shared" si="0"/>
        <v>1906</v>
      </c>
      <c r="B9" s="13"/>
      <c r="C9" s="13"/>
      <c r="D9" s="13"/>
      <c r="E9" s="3">
        <f t="shared" si="1"/>
        <v>20.467836257309855</v>
      </c>
      <c r="F9" s="25">
        <v>684</v>
      </c>
      <c r="AF9" t="s">
        <v>205</v>
      </c>
    </row>
    <row r="10" spans="1:32">
      <c r="A10" s="1">
        <f t="shared" si="0"/>
        <v>1907</v>
      </c>
      <c r="B10" s="13"/>
      <c r="C10" s="13"/>
      <c r="D10" s="13"/>
      <c r="E10" s="3">
        <f t="shared" si="1"/>
        <v>20.057306590257838</v>
      </c>
      <c r="F10" s="25">
        <v>698</v>
      </c>
      <c r="AF10" t="s">
        <v>206</v>
      </c>
    </row>
    <row r="11" spans="1:32">
      <c r="A11" s="1">
        <f t="shared" si="0"/>
        <v>1908</v>
      </c>
      <c r="B11" s="13"/>
      <c r="C11" s="13"/>
      <c r="D11" s="13"/>
      <c r="E11" s="3">
        <f t="shared" si="1"/>
        <v>19.662921348314597</v>
      </c>
      <c r="F11" s="25">
        <v>712</v>
      </c>
    </row>
    <row r="12" spans="1:32">
      <c r="A12" s="1">
        <f t="shared" si="0"/>
        <v>1909</v>
      </c>
      <c r="B12" s="13"/>
      <c r="C12" s="13"/>
      <c r="D12" s="13"/>
      <c r="E12" s="3">
        <f t="shared" si="1"/>
        <v>19.283746556473915</v>
      </c>
      <c r="F12" s="25">
        <v>726</v>
      </c>
      <c r="AF12" t="s">
        <v>207</v>
      </c>
    </row>
    <row r="13" spans="1:32">
      <c r="A13" s="1">
        <f t="shared" si="0"/>
        <v>1910</v>
      </c>
      <c r="B13" s="13"/>
      <c r="C13" s="13"/>
      <c r="D13" s="13"/>
      <c r="E13" s="3">
        <f t="shared" si="1"/>
        <v>17.567567567567501</v>
      </c>
      <c r="F13" s="25">
        <v>740</v>
      </c>
      <c r="AF13" t="s">
        <v>208</v>
      </c>
    </row>
    <row r="14" spans="1:32">
      <c r="A14" s="1">
        <f t="shared" si="0"/>
        <v>1911</v>
      </c>
      <c r="B14" s="13"/>
      <c r="C14" s="13"/>
      <c r="D14" s="13"/>
      <c r="E14" s="3">
        <f t="shared" si="1"/>
        <v>18.592297476759612</v>
      </c>
      <c r="F14" s="25">
        <v>753</v>
      </c>
      <c r="AF14" t="s">
        <v>209</v>
      </c>
    </row>
    <row r="15" spans="1:32">
      <c r="A15" s="1">
        <f t="shared" si="0"/>
        <v>1912</v>
      </c>
      <c r="B15" s="13"/>
      <c r="C15" s="13"/>
      <c r="D15" s="13"/>
      <c r="E15" s="3">
        <f t="shared" si="1"/>
        <v>18.25293350717083</v>
      </c>
      <c r="F15" s="25">
        <v>767</v>
      </c>
    </row>
    <row r="16" spans="1:32">
      <c r="A16" s="1">
        <f t="shared" si="0"/>
        <v>1913</v>
      </c>
      <c r="B16" s="13"/>
      <c r="C16" s="13"/>
      <c r="D16" s="13"/>
      <c r="E16" s="3">
        <f t="shared" si="1"/>
        <v>17.925736235595345</v>
      </c>
      <c r="F16" s="25">
        <v>781</v>
      </c>
      <c r="AF16" t="s">
        <v>210</v>
      </c>
    </row>
    <row r="17" spans="1:32">
      <c r="A17" s="1">
        <f t="shared" si="0"/>
        <v>1914</v>
      </c>
      <c r="B17" s="13"/>
      <c r="C17" s="13"/>
      <c r="D17" s="13"/>
      <c r="E17" s="3">
        <f t="shared" si="1"/>
        <v>17.610062893081757</v>
      </c>
      <c r="F17" s="25">
        <v>795</v>
      </c>
      <c r="AF17" t="s">
        <v>211</v>
      </c>
    </row>
    <row r="18" spans="1:32">
      <c r="A18" s="1">
        <f t="shared" si="0"/>
        <v>1915</v>
      </c>
      <c r="B18" s="13"/>
      <c r="C18" s="13"/>
      <c r="D18" s="13"/>
      <c r="E18" s="3">
        <f t="shared" si="1"/>
        <v>17.305315203955509</v>
      </c>
      <c r="F18" s="25">
        <v>809</v>
      </c>
      <c r="AF18" t="s">
        <v>212</v>
      </c>
    </row>
    <row r="19" spans="1:32">
      <c r="A19" s="1">
        <f t="shared" si="0"/>
        <v>1916</v>
      </c>
      <c r="B19" s="13"/>
      <c r="C19" s="13"/>
      <c r="D19" s="13"/>
      <c r="E19" s="3">
        <f t="shared" si="1"/>
        <v>17.010935601458055</v>
      </c>
      <c r="F19" s="25">
        <v>823</v>
      </c>
    </row>
    <row r="20" spans="1:32">
      <c r="A20" s="1">
        <f t="shared" si="0"/>
        <v>1917</v>
      </c>
      <c r="B20" s="13"/>
      <c r="C20" s="13"/>
      <c r="D20" s="13"/>
      <c r="E20" s="3">
        <f t="shared" si="1"/>
        <v>16.726403823178025</v>
      </c>
      <c r="F20" s="25">
        <v>837</v>
      </c>
      <c r="AF20" t="s">
        <v>213</v>
      </c>
    </row>
    <row r="21" spans="1:32">
      <c r="A21" s="1">
        <f t="shared" si="0"/>
        <v>1918</v>
      </c>
      <c r="B21" s="13"/>
      <c r="C21" s="13"/>
      <c r="D21" s="13"/>
      <c r="E21" s="3">
        <f t="shared" si="1"/>
        <v>16.451233842538215</v>
      </c>
      <c r="F21" s="25">
        <v>851</v>
      </c>
      <c r="AF21" t="s">
        <v>214</v>
      </c>
    </row>
    <row r="22" spans="1:32">
      <c r="A22" s="1">
        <f t="shared" si="0"/>
        <v>1919</v>
      </c>
      <c r="B22" s="13"/>
      <c r="C22" s="13"/>
      <c r="D22" s="13"/>
      <c r="E22" s="3">
        <f t="shared" si="1"/>
        <v>16.184971098265997</v>
      </c>
      <c r="F22" s="25">
        <v>865</v>
      </c>
    </row>
    <row r="23" spans="1:32">
      <c r="A23" s="1">
        <f t="shared" si="0"/>
        <v>1920</v>
      </c>
      <c r="B23" s="13"/>
      <c r="C23" s="13"/>
      <c r="D23" s="13"/>
      <c r="E23" s="3">
        <f t="shared" si="1"/>
        <v>37.542662116040844</v>
      </c>
      <c r="F23" s="25">
        <v>879</v>
      </c>
    </row>
    <row r="24" spans="1:32">
      <c r="A24" s="1">
        <f t="shared" si="0"/>
        <v>1921</v>
      </c>
      <c r="B24" s="13"/>
      <c r="C24" s="13"/>
      <c r="D24" s="13"/>
      <c r="E24" s="3">
        <f t="shared" si="1"/>
        <v>37.280701754385916</v>
      </c>
      <c r="F24" s="25">
        <v>912</v>
      </c>
    </row>
    <row r="25" spans="1:32">
      <c r="A25" s="1">
        <f t="shared" si="0"/>
        <v>1922</v>
      </c>
      <c r="B25" s="13"/>
      <c r="C25" s="13"/>
      <c r="D25" s="13"/>
      <c r="E25" s="3">
        <f t="shared" si="1"/>
        <v>36.997885835095225</v>
      </c>
      <c r="F25" s="25">
        <v>946</v>
      </c>
    </row>
    <row r="26" spans="1:32">
      <c r="A26" s="1">
        <f t="shared" si="0"/>
        <v>1923</v>
      </c>
      <c r="B26" s="13"/>
      <c r="C26" s="13"/>
      <c r="D26" s="13"/>
      <c r="E26" s="3">
        <f t="shared" si="1"/>
        <v>36.697247706422019</v>
      </c>
      <c r="F26" s="25">
        <v>981</v>
      </c>
    </row>
    <row r="27" spans="1:32">
      <c r="A27" s="1">
        <f t="shared" si="0"/>
        <v>1924</v>
      </c>
      <c r="B27" s="13"/>
      <c r="C27" s="13"/>
      <c r="D27" s="13"/>
      <c r="E27" s="3">
        <f t="shared" si="1"/>
        <v>36.381514257620481</v>
      </c>
      <c r="F27" s="25">
        <v>1017</v>
      </c>
    </row>
    <row r="28" spans="1:32">
      <c r="A28" s="1">
        <f t="shared" si="0"/>
        <v>1925</v>
      </c>
      <c r="B28" s="13"/>
      <c r="C28" s="13"/>
      <c r="D28" s="13"/>
      <c r="E28" s="3">
        <f t="shared" si="1"/>
        <v>36.053130929791344</v>
      </c>
      <c r="F28" s="25">
        <v>1054</v>
      </c>
    </row>
    <row r="29" spans="1:32">
      <c r="A29" s="1">
        <f t="shared" si="0"/>
        <v>1926</v>
      </c>
      <c r="B29" s="13"/>
      <c r="C29" s="13"/>
      <c r="D29" s="13"/>
      <c r="E29" s="3">
        <f t="shared" si="1"/>
        <v>35.714285714285808</v>
      </c>
      <c r="F29" s="25">
        <v>1092</v>
      </c>
    </row>
    <row r="30" spans="1:32">
      <c r="A30" s="1">
        <f t="shared" si="0"/>
        <v>1927</v>
      </c>
      <c r="B30" s="13"/>
      <c r="C30" s="13"/>
      <c r="D30" s="13"/>
      <c r="E30" s="3">
        <f t="shared" si="1"/>
        <v>36.251105216622562</v>
      </c>
      <c r="F30" s="25">
        <v>1131</v>
      </c>
    </row>
    <row r="31" spans="1:32">
      <c r="A31" s="1">
        <f t="shared" si="0"/>
        <v>1928</v>
      </c>
      <c r="B31" s="13"/>
      <c r="C31" s="13"/>
      <c r="D31" s="13"/>
      <c r="E31" s="3">
        <f t="shared" si="1"/>
        <v>34.982935153583526</v>
      </c>
      <c r="F31" s="25">
        <v>1172</v>
      </c>
    </row>
    <row r="32" spans="1:32">
      <c r="A32" s="1">
        <f t="shared" si="0"/>
        <v>1929</v>
      </c>
      <c r="B32" s="13"/>
      <c r="C32" s="13"/>
      <c r="D32" s="13"/>
      <c r="E32" s="3">
        <f t="shared" si="1"/>
        <v>35.449299258037968</v>
      </c>
      <c r="F32" s="25">
        <v>1213</v>
      </c>
    </row>
    <row r="33" spans="1:6">
      <c r="A33" s="1">
        <f t="shared" si="0"/>
        <v>1930</v>
      </c>
      <c r="B33" s="13"/>
      <c r="C33" s="13"/>
      <c r="D33" s="13"/>
      <c r="E33" s="3">
        <f t="shared" si="1"/>
        <v>35.031847133758063</v>
      </c>
      <c r="F33" s="25">
        <v>1256</v>
      </c>
    </row>
    <row r="34" spans="1:6">
      <c r="A34" s="1">
        <f t="shared" si="0"/>
        <v>1931</v>
      </c>
      <c r="B34" s="13"/>
      <c r="C34" s="13"/>
      <c r="D34" s="13"/>
      <c r="E34" s="3">
        <f t="shared" si="1"/>
        <v>34.615384615384713</v>
      </c>
      <c r="F34" s="25">
        <v>1300</v>
      </c>
    </row>
    <row r="35" spans="1:6">
      <c r="A35" s="1">
        <f t="shared" si="0"/>
        <v>1932</v>
      </c>
      <c r="B35" s="13"/>
      <c r="C35" s="13"/>
      <c r="D35" s="13"/>
      <c r="E35" s="3">
        <f t="shared" si="1"/>
        <v>34.200743494423811</v>
      </c>
      <c r="F35" s="25">
        <v>1345</v>
      </c>
    </row>
    <row r="36" spans="1:6">
      <c r="A36" s="1">
        <f t="shared" si="0"/>
        <v>1933</v>
      </c>
      <c r="B36" s="13"/>
      <c r="C36" s="13"/>
      <c r="D36" s="13"/>
      <c r="E36" s="3">
        <f t="shared" si="1"/>
        <v>33.788641265276809</v>
      </c>
      <c r="F36" s="25">
        <v>1391</v>
      </c>
    </row>
    <row r="37" spans="1:6">
      <c r="A37" s="1">
        <f t="shared" si="0"/>
        <v>1934</v>
      </c>
      <c r="B37" s="13"/>
      <c r="C37" s="13"/>
      <c r="D37" s="13"/>
      <c r="E37" s="3">
        <f t="shared" si="1"/>
        <v>31.988873435326859</v>
      </c>
      <c r="F37" s="25">
        <v>1438</v>
      </c>
    </row>
    <row r="38" spans="1:6">
      <c r="A38" s="1">
        <f t="shared" si="0"/>
        <v>1935</v>
      </c>
      <c r="B38" s="13"/>
      <c r="C38" s="13"/>
      <c r="D38" s="13"/>
      <c r="E38" s="3">
        <f t="shared" si="1"/>
        <v>24.258760107816801</v>
      </c>
      <c r="F38" s="25">
        <v>1484</v>
      </c>
    </row>
    <row r="39" spans="1:6">
      <c r="A39" s="1">
        <f t="shared" si="0"/>
        <v>1936</v>
      </c>
      <c r="B39" s="13"/>
      <c r="C39" s="13"/>
      <c r="D39" s="13"/>
      <c r="E39" s="3">
        <f t="shared" si="1"/>
        <v>24.999999999999911</v>
      </c>
      <c r="F39" s="25">
        <v>1520</v>
      </c>
    </row>
    <row r="40" spans="1:6">
      <c r="A40" s="1">
        <f t="shared" si="0"/>
        <v>1937</v>
      </c>
      <c r="B40" s="13"/>
      <c r="C40" s="13"/>
      <c r="D40" s="13"/>
      <c r="E40" s="3">
        <f t="shared" si="1"/>
        <v>24.390243902439046</v>
      </c>
      <c r="F40" s="25">
        <v>1558</v>
      </c>
    </row>
    <row r="41" spans="1:6">
      <c r="A41" s="1">
        <f t="shared" si="0"/>
        <v>1938</v>
      </c>
      <c r="B41" s="13"/>
      <c r="C41" s="13"/>
      <c r="D41" s="13"/>
      <c r="E41" s="3">
        <f t="shared" si="1"/>
        <v>23.809523809523725</v>
      </c>
      <c r="F41" s="25">
        <v>1596</v>
      </c>
    </row>
    <row r="42" spans="1:6">
      <c r="A42" s="1">
        <f t="shared" si="0"/>
        <v>1939</v>
      </c>
      <c r="B42" s="13"/>
      <c r="C42" s="13"/>
      <c r="D42" s="13"/>
      <c r="E42" s="3">
        <f t="shared" si="1"/>
        <v>76.499388004895863</v>
      </c>
      <c r="F42" s="25">
        <v>1634</v>
      </c>
    </row>
    <row r="43" spans="1:6">
      <c r="A43" s="1">
        <f t="shared" si="0"/>
        <v>1940</v>
      </c>
      <c r="B43" s="13"/>
      <c r="C43" s="13"/>
      <c r="D43" s="13"/>
      <c r="E43" s="3">
        <f t="shared" si="1"/>
        <v>23.877202956225084</v>
      </c>
      <c r="F43" s="25">
        <v>1759</v>
      </c>
    </row>
    <row r="44" spans="1:6">
      <c r="A44" s="1">
        <f t="shared" si="0"/>
        <v>1941</v>
      </c>
      <c r="B44" s="13"/>
      <c r="C44" s="13"/>
      <c r="D44" s="13"/>
      <c r="E44" s="3">
        <f t="shared" si="1"/>
        <v>23.875624652970551</v>
      </c>
      <c r="F44" s="25">
        <v>1801</v>
      </c>
    </row>
    <row r="45" spans="1:6">
      <c r="A45" s="1">
        <f t="shared" si="0"/>
        <v>1942</v>
      </c>
      <c r="B45" s="13"/>
      <c r="C45" s="13"/>
      <c r="D45" s="13"/>
      <c r="E45" s="3">
        <f t="shared" si="1"/>
        <v>24.403470715835152</v>
      </c>
      <c r="F45" s="25">
        <v>1844</v>
      </c>
    </row>
    <row r="46" spans="1:6">
      <c r="A46" s="1">
        <f t="shared" si="0"/>
        <v>1943</v>
      </c>
      <c r="B46" s="13"/>
      <c r="C46" s="13"/>
      <c r="D46" s="13"/>
      <c r="E46" s="3">
        <f t="shared" si="1"/>
        <v>23.822128110111194</v>
      </c>
      <c r="F46" s="25">
        <v>1889</v>
      </c>
    </row>
    <row r="47" spans="1:6">
      <c r="A47" s="1">
        <f t="shared" si="0"/>
        <v>1944</v>
      </c>
      <c r="B47" s="13"/>
      <c r="C47" s="13"/>
      <c r="D47" s="13"/>
      <c r="E47" s="3">
        <f t="shared" si="1"/>
        <v>24.819027921406445</v>
      </c>
      <c r="F47" s="25">
        <v>1934</v>
      </c>
    </row>
    <row r="48" spans="1:6">
      <c r="A48" s="1">
        <f t="shared" si="0"/>
        <v>1945</v>
      </c>
      <c r="B48" s="13"/>
      <c r="C48" s="13"/>
      <c r="D48" s="13"/>
      <c r="E48" s="3">
        <f t="shared" si="1"/>
        <v>24.217961654894093</v>
      </c>
      <c r="F48" s="25">
        <v>1982</v>
      </c>
    </row>
    <row r="49" spans="1:37">
      <c r="A49" s="1">
        <f t="shared" si="0"/>
        <v>1946</v>
      </c>
      <c r="B49" s="13"/>
      <c r="C49" s="13"/>
      <c r="D49" s="13"/>
      <c r="E49" s="3">
        <f t="shared" si="1"/>
        <v>24.630541871921263</v>
      </c>
      <c r="F49" s="25">
        <v>2030</v>
      </c>
    </row>
    <row r="50" spans="1:37">
      <c r="A50" s="1">
        <f t="shared" si="0"/>
        <v>1947</v>
      </c>
      <c r="B50" s="13"/>
      <c r="C50" s="13"/>
      <c r="D50" s="13"/>
      <c r="E50" s="3">
        <f t="shared" si="1"/>
        <v>24.519230769230795</v>
      </c>
      <c r="F50" s="25">
        <v>2080</v>
      </c>
    </row>
    <row r="51" spans="1:37">
      <c r="A51" s="1">
        <f t="shared" si="0"/>
        <v>1948</v>
      </c>
      <c r="B51" s="13"/>
      <c r="C51" s="13"/>
      <c r="D51" s="13"/>
      <c r="E51" s="3">
        <f t="shared" si="1"/>
        <v>25.340215861098024</v>
      </c>
      <c r="F51" s="25">
        <v>2131</v>
      </c>
    </row>
    <row r="52" spans="1:37">
      <c r="A52" s="1">
        <f>A53-1</f>
        <v>1949</v>
      </c>
      <c r="B52" s="13"/>
      <c r="C52" s="13"/>
      <c r="D52" s="13"/>
      <c r="E52" s="3">
        <f t="shared" si="1"/>
        <v>26.544622425629385</v>
      </c>
      <c r="F52" s="25">
        <v>2185</v>
      </c>
    </row>
    <row r="53" spans="1:37">
      <c r="A53" s="1">
        <v>1950</v>
      </c>
      <c r="B53" s="3">
        <v>53.1</v>
      </c>
      <c r="C53" s="3">
        <v>21.8</v>
      </c>
      <c r="D53" s="3">
        <f>B53-C53</f>
        <v>31.3</v>
      </c>
      <c r="E53" s="3">
        <f t="shared" si="1"/>
        <v>27.64155149353553</v>
      </c>
      <c r="F53" s="25">
        <v>2243</v>
      </c>
    </row>
    <row r="54" spans="1:37">
      <c r="A54" s="1">
        <f>A53+1</f>
        <v>1951</v>
      </c>
      <c r="B54" s="3">
        <v>53.4</v>
      </c>
      <c r="C54" s="3">
        <v>21.3</v>
      </c>
      <c r="D54" s="3">
        <f t="shared" ref="D54:D117" si="2">B54-C54</f>
        <v>32.099999999999994</v>
      </c>
      <c r="E54" s="3"/>
      <c r="F54" s="25">
        <v>2305</v>
      </c>
      <c r="AJ54" s="25"/>
      <c r="AK54" s="3"/>
    </row>
    <row r="55" spans="1:37">
      <c r="A55" s="1">
        <f t="shared" ref="A55:A118" si="3">A54+1</f>
        <v>1952</v>
      </c>
      <c r="B55" s="3">
        <v>53.9</v>
      </c>
      <c r="C55" s="3">
        <v>20.7</v>
      </c>
      <c r="D55" s="3">
        <f t="shared" si="2"/>
        <v>33.200000000000003</v>
      </c>
      <c r="E55" s="3"/>
      <c r="F55" s="25">
        <v>2370</v>
      </c>
      <c r="AJ55" s="25"/>
      <c r="AK55" s="3"/>
    </row>
    <row r="56" spans="1:37">
      <c r="A56" s="1">
        <f t="shared" si="3"/>
        <v>1953</v>
      </c>
      <c r="B56" s="3">
        <v>54.2</v>
      </c>
      <c r="C56" s="3">
        <v>20.2</v>
      </c>
      <c r="D56" s="3">
        <f t="shared" si="2"/>
        <v>34</v>
      </c>
      <c r="E56" s="3"/>
      <c r="F56" s="25">
        <v>2438</v>
      </c>
      <c r="AJ56" s="25"/>
      <c r="AK56" s="3"/>
    </row>
    <row r="57" spans="1:37">
      <c r="A57" s="1">
        <f t="shared" si="3"/>
        <v>1954</v>
      </c>
      <c r="B57" s="3">
        <v>54.4</v>
      </c>
      <c r="C57" s="3">
        <v>19.7</v>
      </c>
      <c r="D57" s="3">
        <f t="shared" si="2"/>
        <v>34.700000000000003</v>
      </c>
      <c r="E57" s="3"/>
      <c r="F57" s="25">
        <v>2511</v>
      </c>
      <c r="AJ57" s="25"/>
      <c r="AK57" s="3"/>
    </row>
    <row r="58" spans="1:37">
      <c r="A58" s="1">
        <f t="shared" si="3"/>
        <v>1955</v>
      </c>
      <c r="B58" s="3">
        <v>54.4</v>
      </c>
      <c r="C58" s="3">
        <v>19.100000000000001</v>
      </c>
      <c r="D58" s="3">
        <f t="shared" si="2"/>
        <v>35.299999999999997</v>
      </c>
      <c r="E58" s="3"/>
      <c r="F58" s="25">
        <v>2587</v>
      </c>
      <c r="AJ58" s="25"/>
      <c r="AK58" s="3"/>
    </row>
    <row r="59" spans="1:37">
      <c r="A59" s="1">
        <f t="shared" si="3"/>
        <v>1956</v>
      </c>
      <c r="B59" s="3">
        <v>54.2</v>
      </c>
      <c r="C59" s="3">
        <v>18.5</v>
      </c>
      <c r="D59" s="3">
        <f t="shared" si="2"/>
        <v>35.700000000000003</v>
      </c>
      <c r="E59" s="3"/>
      <c r="F59" s="25">
        <v>2667</v>
      </c>
      <c r="AJ59" s="25"/>
      <c r="AK59" s="3"/>
    </row>
    <row r="60" spans="1:37">
      <c r="A60" s="1">
        <f t="shared" si="3"/>
        <v>1957</v>
      </c>
      <c r="B60" s="3">
        <v>53.9</v>
      </c>
      <c r="C60" s="3">
        <v>17.899999999999999</v>
      </c>
      <c r="D60" s="3">
        <f t="shared" si="2"/>
        <v>36</v>
      </c>
      <c r="E60" s="3"/>
      <c r="F60" s="25">
        <v>2752</v>
      </c>
      <c r="AJ60" s="25"/>
      <c r="AK60" s="3"/>
    </row>
    <row r="61" spans="1:37">
      <c r="A61" s="1">
        <f t="shared" si="3"/>
        <v>1958</v>
      </c>
      <c r="B61" s="3">
        <v>53.4</v>
      </c>
      <c r="C61" s="3">
        <v>17.3</v>
      </c>
      <c r="D61" s="3">
        <f t="shared" si="2"/>
        <v>36.099999999999994</v>
      </c>
      <c r="E61" s="3"/>
      <c r="F61" s="25">
        <v>2840</v>
      </c>
      <c r="AJ61" s="25"/>
      <c r="AK61" s="3"/>
    </row>
    <row r="62" spans="1:37">
      <c r="A62" s="1">
        <f t="shared" si="3"/>
        <v>1959</v>
      </c>
      <c r="B62" s="3">
        <v>52.8</v>
      </c>
      <c r="C62" s="3">
        <v>16.7</v>
      </c>
      <c r="D62" s="3">
        <f t="shared" si="2"/>
        <v>36.099999999999994</v>
      </c>
      <c r="E62" s="3"/>
      <c r="F62" s="25">
        <v>2933</v>
      </c>
      <c r="AJ62" s="25"/>
      <c r="AK62" s="3"/>
    </row>
    <row r="63" spans="1:37">
      <c r="A63" s="1">
        <f t="shared" si="3"/>
        <v>1960</v>
      </c>
      <c r="B63" s="3">
        <v>52</v>
      </c>
      <c r="C63" s="3">
        <v>16.100000000000001</v>
      </c>
      <c r="D63" s="3">
        <f t="shared" si="2"/>
        <v>35.9</v>
      </c>
      <c r="E63" s="3"/>
      <c r="F63" s="25">
        <v>3030</v>
      </c>
      <c r="AJ63" s="25"/>
      <c r="AK63" s="3"/>
    </row>
    <row r="64" spans="1:37">
      <c r="A64" s="1">
        <f t="shared" si="3"/>
        <v>1961</v>
      </c>
      <c r="B64" s="3">
        <v>51.2</v>
      </c>
      <c r="C64" s="3">
        <v>15.5</v>
      </c>
      <c r="D64" s="3">
        <f t="shared" si="2"/>
        <v>35.700000000000003</v>
      </c>
      <c r="E64" s="3"/>
      <c r="F64" s="25">
        <v>3132</v>
      </c>
      <c r="AJ64" s="25"/>
      <c r="AK64" s="3"/>
    </row>
    <row r="65" spans="1:37">
      <c r="A65" s="1">
        <f t="shared" si="3"/>
        <v>1962</v>
      </c>
      <c r="B65" s="3">
        <v>50.2</v>
      </c>
      <c r="C65" s="3">
        <v>14.9</v>
      </c>
      <c r="D65" s="3">
        <f t="shared" si="2"/>
        <v>35.300000000000004</v>
      </c>
      <c r="E65" s="3"/>
      <c r="F65" s="25">
        <v>3239</v>
      </c>
      <c r="AJ65" s="25"/>
      <c r="AK65" s="3"/>
    </row>
    <row r="66" spans="1:37">
      <c r="A66" s="1">
        <f t="shared" si="3"/>
        <v>1963</v>
      </c>
      <c r="B66" s="3">
        <v>49.2</v>
      </c>
      <c r="C66" s="3">
        <v>14.3</v>
      </c>
      <c r="D66" s="3">
        <f t="shared" si="2"/>
        <v>34.900000000000006</v>
      </c>
      <c r="E66" s="3"/>
      <c r="F66" s="25">
        <v>3350</v>
      </c>
      <c r="AJ66" s="25"/>
      <c r="AK66" s="3"/>
    </row>
    <row r="67" spans="1:37">
      <c r="A67" s="1">
        <f t="shared" si="3"/>
        <v>1964</v>
      </c>
      <c r="B67" s="3">
        <v>48.1</v>
      </c>
      <c r="C67" s="3">
        <v>13.6</v>
      </c>
      <c r="D67" s="3">
        <f t="shared" si="2"/>
        <v>34.5</v>
      </c>
      <c r="E67" s="3"/>
      <c r="F67" s="25">
        <v>3466</v>
      </c>
      <c r="AJ67" s="25"/>
      <c r="AK67" s="3"/>
    </row>
    <row r="68" spans="1:37">
      <c r="A68" s="1">
        <f t="shared" si="3"/>
        <v>1965</v>
      </c>
      <c r="B68" s="3">
        <v>47</v>
      </c>
      <c r="C68" s="3">
        <v>14.1</v>
      </c>
      <c r="D68" s="3">
        <f t="shared" si="2"/>
        <v>32.9</v>
      </c>
      <c r="E68" s="3"/>
      <c r="F68" s="25">
        <v>3588</v>
      </c>
      <c r="AJ68" s="25"/>
      <c r="AK68" s="3"/>
    </row>
    <row r="69" spans="1:37">
      <c r="A69" s="1">
        <f t="shared" si="3"/>
        <v>1966</v>
      </c>
      <c r="B69" s="3">
        <v>46.2</v>
      </c>
      <c r="C69" s="3">
        <v>12.6</v>
      </c>
      <c r="D69" s="3">
        <f t="shared" si="2"/>
        <v>33.6</v>
      </c>
      <c r="E69" s="3"/>
      <c r="F69" s="25">
        <v>3715</v>
      </c>
      <c r="AJ69" s="25"/>
      <c r="AK69" s="3"/>
    </row>
    <row r="70" spans="1:37">
      <c r="A70" s="1">
        <f t="shared" si="3"/>
        <v>1967</v>
      </c>
      <c r="B70" s="3">
        <v>45</v>
      </c>
      <c r="C70" s="3">
        <v>12</v>
      </c>
      <c r="D70" s="3">
        <f t="shared" si="2"/>
        <v>33</v>
      </c>
      <c r="E70" s="3"/>
      <c r="F70" s="25">
        <v>3846</v>
      </c>
      <c r="AJ70" s="25"/>
      <c r="AK70" s="3"/>
    </row>
    <row r="71" spans="1:37">
      <c r="A71" s="1">
        <f t="shared" si="3"/>
        <v>1968</v>
      </c>
      <c r="B71" s="3">
        <v>43.6</v>
      </c>
      <c r="C71" s="3">
        <v>11.5</v>
      </c>
      <c r="D71" s="3">
        <f t="shared" si="2"/>
        <v>32.1</v>
      </c>
      <c r="E71" s="3"/>
      <c r="F71" s="25">
        <v>3984</v>
      </c>
      <c r="AJ71" s="25"/>
      <c r="AK71" s="3"/>
    </row>
    <row r="72" spans="1:37">
      <c r="A72" s="1">
        <f t="shared" si="3"/>
        <v>1969</v>
      </c>
      <c r="B72" s="3">
        <v>42.7</v>
      </c>
      <c r="C72" s="3">
        <v>11</v>
      </c>
      <c r="D72" s="3">
        <f t="shared" si="2"/>
        <v>31.700000000000003</v>
      </c>
      <c r="E72" s="3"/>
      <c r="F72" s="25">
        <v>4127</v>
      </c>
      <c r="AJ72" s="25"/>
      <c r="AK72" s="3"/>
    </row>
    <row r="73" spans="1:37">
      <c r="A73" s="1">
        <f t="shared" si="3"/>
        <v>1970</v>
      </c>
      <c r="B73" s="3">
        <v>41.9</v>
      </c>
      <c r="C73" s="3">
        <v>10.6</v>
      </c>
      <c r="D73" s="3">
        <f t="shared" si="2"/>
        <v>31.299999999999997</v>
      </c>
      <c r="E73" s="3"/>
      <c r="F73" s="25">
        <v>4277</v>
      </c>
      <c r="AJ73" s="25"/>
      <c r="AK73" s="3"/>
    </row>
    <row r="74" spans="1:37">
      <c r="A74" s="1">
        <f t="shared" si="3"/>
        <v>1971</v>
      </c>
      <c r="B74" s="3">
        <v>41.2</v>
      </c>
      <c r="C74" s="3">
        <v>10.199999999999999</v>
      </c>
      <c r="D74" s="3">
        <f t="shared" si="2"/>
        <v>31.000000000000004</v>
      </c>
      <c r="E74" s="3"/>
      <c r="F74" s="25">
        <v>4433</v>
      </c>
      <c r="AJ74" s="25"/>
      <c r="AK74" s="3"/>
    </row>
    <row r="75" spans="1:37">
      <c r="A75" s="1">
        <f t="shared" si="3"/>
        <v>1972</v>
      </c>
      <c r="B75" s="3">
        <v>40.6</v>
      </c>
      <c r="C75" s="3">
        <v>9.8000000000000007</v>
      </c>
      <c r="D75" s="3">
        <f t="shared" si="2"/>
        <v>30.8</v>
      </c>
      <c r="F75" s="25">
        <v>4595</v>
      </c>
      <c r="AJ75" s="25"/>
      <c r="AK75" s="3"/>
    </row>
    <row r="76" spans="1:37">
      <c r="A76" s="1">
        <f t="shared" si="3"/>
        <v>1973</v>
      </c>
      <c r="B76" s="3">
        <v>40</v>
      </c>
      <c r="C76" s="3">
        <v>9.4</v>
      </c>
      <c r="D76" s="3">
        <f t="shared" si="2"/>
        <v>30.6</v>
      </c>
      <c r="AJ76" s="25"/>
      <c r="AK76" s="3"/>
    </row>
    <row r="77" spans="1:37">
      <c r="A77" s="1">
        <f t="shared" si="3"/>
        <v>1974</v>
      </c>
      <c r="B77" s="3">
        <v>39.1</v>
      </c>
      <c r="C77" s="3">
        <v>9.1</v>
      </c>
      <c r="D77" s="3">
        <f t="shared" si="2"/>
        <v>30</v>
      </c>
      <c r="AJ77" s="25"/>
      <c r="AK77" s="3"/>
    </row>
    <row r="78" spans="1:37">
      <c r="A78" s="1">
        <f t="shared" si="3"/>
        <v>1975</v>
      </c>
      <c r="B78" s="3">
        <v>38.4</v>
      </c>
      <c r="C78" s="3">
        <v>8.8000000000000007</v>
      </c>
      <c r="D78" s="3">
        <f t="shared" si="2"/>
        <v>29.599999999999998</v>
      </c>
      <c r="AJ78" s="25"/>
      <c r="AK78" s="3"/>
    </row>
    <row r="79" spans="1:37">
      <c r="A79" s="1">
        <f t="shared" si="3"/>
        <v>1976</v>
      </c>
      <c r="B79" s="3">
        <v>37.700000000000003</v>
      </c>
      <c r="C79" s="3">
        <v>8.5</v>
      </c>
      <c r="D79" s="3">
        <f t="shared" si="2"/>
        <v>29.200000000000003</v>
      </c>
      <c r="AJ79" s="25"/>
      <c r="AK79" s="3"/>
    </row>
    <row r="80" spans="1:37">
      <c r="A80" s="1">
        <f t="shared" si="3"/>
        <v>1977</v>
      </c>
      <c r="B80" s="3">
        <v>37</v>
      </c>
      <c r="C80" s="3">
        <v>8.1999999999999993</v>
      </c>
      <c r="D80" s="3">
        <f t="shared" si="2"/>
        <v>28.8</v>
      </c>
      <c r="AJ80" s="25"/>
      <c r="AK80" s="3"/>
    </row>
    <row r="81" spans="1:37">
      <c r="A81" s="1">
        <f t="shared" si="3"/>
        <v>1978</v>
      </c>
      <c r="B81" s="3">
        <v>36.299999999999997</v>
      </c>
      <c r="C81" s="3">
        <v>8</v>
      </c>
      <c r="D81" s="3">
        <f t="shared" si="2"/>
        <v>28.299999999999997</v>
      </c>
      <c r="AJ81" s="25"/>
      <c r="AK81" s="3"/>
    </row>
    <row r="82" spans="1:37">
      <c r="A82" s="1">
        <f t="shared" si="3"/>
        <v>1979</v>
      </c>
      <c r="B82" s="3">
        <v>35.799999999999997</v>
      </c>
      <c r="C82" s="3">
        <v>8.1</v>
      </c>
      <c r="D82" s="3">
        <f t="shared" si="2"/>
        <v>27.699999999999996</v>
      </c>
      <c r="AJ82" s="25"/>
      <c r="AK82" s="3"/>
    </row>
    <row r="83" spans="1:37">
      <c r="A83" s="1">
        <f t="shared" si="3"/>
        <v>1980</v>
      </c>
      <c r="B83" s="3">
        <v>35.1</v>
      </c>
      <c r="C83" s="3">
        <v>7.6</v>
      </c>
      <c r="D83" s="3">
        <f t="shared" si="2"/>
        <v>27.5</v>
      </c>
      <c r="AJ83" s="25"/>
      <c r="AK83" s="3"/>
    </row>
    <row r="84" spans="1:37">
      <c r="A84" s="1">
        <f t="shared" si="3"/>
        <v>1981</v>
      </c>
      <c r="B84" s="3">
        <v>34.4</v>
      </c>
      <c r="C84" s="3">
        <v>7.4</v>
      </c>
      <c r="D84" s="3">
        <f t="shared" si="2"/>
        <v>27</v>
      </c>
      <c r="AJ84" s="25"/>
      <c r="AK84" s="3"/>
    </row>
    <row r="85" spans="1:37">
      <c r="A85" s="1">
        <f t="shared" si="3"/>
        <v>1982</v>
      </c>
      <c r="B85" s="3">
        <v>33.799999999999997</v>
      </c>
      <c r="C85" s="3">
        <v>7.2</v>
      </c>
      <c r="D85" s="3">
        <f t="shared" si="2"/>
        <v>26.599999999999998</v>
      </c>
      <c r="AJ85" s="25"/>
      <c r="AK85" s="3"/>
    </row>
    <row r="86" spans="1:37">
      <c r="A86" s="1">
        <f t="shared" si="3"/>
        <v>1983</v>
      </c>
      <c r="B86" s="3">
        <v>33.6</v>
      </c>
      <c r="C86" s="3">
        <v>7.1</v>
      </c>
      <c r="D86" s="3">
        <f t="shared" si="2"/>
        <v>26.5</v>
      </c>
      <c r="AJ86" s="25"/>
      <c r="AK86" s="3"/>
    </row>
    <row r="87" spans="1:37">
      <c r="A87" s="1">
        <f t="shared" si="3"/>
        <v>1984</v>
      </c>
      <c r="B87" s="3">
        <v>33</v>
      </c>
      <c r="C87" s="3">
        <v>6.9</v>
      </c>
      <c r="D87" s="3">
        <f t="shared" si="2"/>
        <v>26.1</v>
      </c>
      <c r="AJ87" s="25"/>
      <c r="AK87" s="3"/>
    </row>
    <row r="88" spans="1:37">
      <c r="A88" s="1">
        <f t="shared" si="3"/>
        <v>1985</v>
      </c>
      <c r="B88" s="3">
        <v>32.200000000000003</v>
      </c>
      <c r="C88" s="3">
        <v>6.7</v>
      </c>
      <c r="D88" s="3">
        <f t="shared" si="2"/>
        <v>25.500000000000004</v>
      </c>
      <c r="AJ88" s="25"/>
      <c r="AK88" s="3"/>
    </row>
    <row r="89" spans="1:37">
      <c r="A89" s="1">
        <f t="shared" si="3"/>
        <v>1986</v>
      </c>
      <c r="B89" s="3">
        <v>31.8</v>
      </c>
      <c r="C89" s="3">
        <v>6.5</v>
      </c>
      <c r="D89" s="3">
        <f t="shared" si="2"/>
        <v>25.3</v>
      </c>
      <c r="AJ89" s="25"/>
      <c r="AK89" s="3"/>
    </row>
    <row r="90" spans="1:37">
      <c r="A90" s="1">
        <f t="shared" si="3"/>
        <v>1987</v>
      </c>
      <c r="B90" s="3">
        <v>31.4</v>
      </c>
      <c r="C90" s="3">
        <v>6.4</v>
      </c>
      <c r="D90" s="3">
        <f t="shared" si="2"/>
        <v>25</v>
      </c>
      <c r="AJ90" s="25"/>
      <c r="AK90" s="3"/>
    </row>
    <row r="91" spans="1:37">
      <c r="A91" s="1">
        <f t="shared" si="3"/>
        <v>1988</v>
      </c>
      <c r="B91" s="3">
        <v>31.3</v>
      </c>
      <c r="C91" s="3">
        <v>6.3</v>
      </c>
      <c r="D91" s="3">
        <f t="shared" si="2"/>
        <v>25</v>
      </c>
      <c r="AJ91" s="25"/>
      <c r="AK91" s="3"/>
    </row>
    <row r="92" spans="1:37">
      <c r="A92" s="1">
        <f t="shared" si="3"/>
        <v>1989</v>
      </c>
      <c r="B92" s="3">
        <v>31.2</v>
      </c>
      <c r="C92" s="3">
        <v>6.2</v>
      </c>
      <c r="D92" s="3">
        <f t="shared" si="2"/>
        <v>25</v>
      </c>
      <c r="AJ92" s="25"/>
      <c r="AK92" s="3"/>
    </row>
    <row r="93" spans="1:37">
      <c r="A93" s="1">
        <f t="shared" si="3"/>
        <v>1990</v>
      </c>
      <c r="B93" s="3">
        <v>30.8</v>
      </c>
      <c r="C93" s="3">
        <v>6.1</v>
      </c>
      <c r="D93" s="3">
        <f t="shared" si="2"/>
        <v>24.700000000000003</v>
      </c>
      <c r="AJ93" s="25"/>
      <c r="AK93" s="3"/>
    </row>
    <row r="94" spans="1:37">
      <c r="A94" s="1">
        <f t="shared" si="3"/>
        <v>1991</v>
      </c>
      <c r="B94" s="3">
        <v>30.2</v>
      </c>
      <c r="C94" s="3">
        <v>5.9</v>
      </c>
      <c r="D94" s="3">
        <f t="shared" si="2"/>
        <v>24.299999999999997</v>
      </c>
      <c r="AJ94" s="25"/>
      <c r="AK94" s="3"/>
    </row>
    <row r="95" spans="1:37">
      <c r="A95" s="1">
        <f t="shared" si="3"/>
        <v>1992</v>
      </c>
      <c r="B95" s="3">
        <v>29.7</v>
      </c>
      <c r="C95" s="3">
        <v>5.8</v>
      </c>
      <c r="D95" s="3">
        <f t="shared" si="2"/>
        <v>23.9</v>
      </c>
      <c r="AJ95" s="25"/>
      <c r="AK95" s="3"/>
    </row>
    <row r="96" spans="1:37">
      <c r="A96" s="1">
        <f t="shared" si="3"/>
        <v>1993</v>
      </c>
      <c r="B96" s="3">
        <v>29.1</v>
      </c>
      <c r="C96" s="3">
        <v>5.8</v>
      </c>
      <c r="D96" s="3">
        <f t="shared" si="2"/>
        <v>23.3</v>
      </c>
      <c r="AJ96" s="25"/>
      <c r="AK96" s="3"/>
    </row>
    <row r="97" spans="1:37">
      <c r="A97" s="1">
        <f t="shared" si="3"/>
        <v>1994</v>
      </c>
      <c r="B97" s="3">
        <v>28.5</v>
      </c>
      <c r="C97" s="3">
        <v>5.7</v>
      </c>
      <c r="D97" s="3">
        <f t="shared" si="2"/>
        <v>22.8</v>
      </c>
      <c r="AJ97" s="25"/>
      <c r="AK97" s="3"/>
    </row>
    <row r="98" spans="1:37">
      <c r="A98" s="1">
        <f t="shared" si="3"/>
        <v>1995</v>
      </c>
      <c r="B98" s="3">
        <v>27.9</v>
      </c>
      <c r="C98" s="3">
        <v>5.6</v>
      </c>
      <c r="D98" s="3">
        <f t="shared" si="2"/>
        <v>22.299999999999997</v>
      </c>
      <c r="AJ98" s="25"/>
      <c r="AK98" s="3"/>
    </row>
    <row r="99" spans="1:37">
      <c r="A99" s="1">
        <f t="shared" si="3"/>
        <v>1996</v>
      </c>
      <c r="B99" s="3">
        <v>27.3</v>
      </c>
      <c r="C99" s="3">
        <v>5.6</v>
      </c>
      <c r="D99" s="3">
        <f t="shared" si="2"/>
        <v>21.700000000000003</v>
      </c>
      <c r="AJ99" s="25"/>
      <c r="AK99" s="3"/>
    </row>
    <row r="100" spans="1:37">
      <c r="A100" s="1">
        <f t="shared" si="3"/>
        <v>1997</v>
      </c>
      <c r="B100" s="3">
        <v>26.2</v>
      </c>
      <c r="C100" s="3">
        <v>5.6</v>
      </c>
      <c r="D100" s="3">
        <f t="shared" si="2"/>
        <v>20.6</v>
      </c>
      <c r="AJ100" s="25"/>
      <c r="AK100" s="3"/>
    </row>
    <row r="101" spans="1:37">
      <c r="A101" s="1">
        <f t="shared" si="3"/>
        <v>1998</v>
      </c>
      <c r="B101" s="3">
        <v>25.3</v>
      </c>
      <c r="C101" s="3">
        <v>5.6</v>
      </c>
      <c r="D101" s="3">
        <f t="shared" si="2"/>
        <v>19.700000000000003</v>
      </c>
      <c r="AJ101" s="25"/>
      <c r="AK101" s="3"/>
    </row>
    <row r="102" spans="1:37">
      <c r="A102" s="1">
        <f t="shared" si="3"/>
        <v>1999</v>
      </c>
      <c r="B102" s="3">
        <v>25.4</v>
      </c>
      <c r="C102" s="3">
        <v>5.5</v>
      </c>
      <c r="D102" s="3">
        <f t="shared" si="2"/>
        <v>19.899999999999999</v>
      </c>
      <c r="AJ102" s="25"/>
      <c r="AK102" s="3"/>
    </row>
    <row r="103" spans="1:37">
      <c r="A103" s="1">
        <f t="shared" si="3"/>
        <v>2000</v>
      </c>
      <c r="B103" s="3">
        <v>25.6</v>
      </c>
      <c r="C103" s="3">
        <v>5.6</v>
      </c>
      <c r="D103" s="3">
        <f t="shared" si="2"/>
        <v>20</v>
      </c>
      <c r="AJ103" s="25"/>
      <c r="AK103" s="3"/>
    </row>
    <row r="104" spans="1:37">
      <c r="A104" s="1">
        <f t="shared" si="3"/>
        <v>2001</v>
      </c>
      <c r="B104" s="3">
        <v>25.1</v>
      </c>
      <c r="C104" s="3">
        <v>5.6</v>
      </c>
      <c r="D104" s="3">
        <f t="shared" si="2"/>
        <v>19.5</v>
      </c>
      <c r="AJ104" s="25"/>
      <c r="AK104" s="3"/>
    </row>
    <row r="105" spans="1:37">
      <c r="A105" s="1">
        <f t="shared" si="3"/>
        <v>2002</v>
      </c>
      <c r="B105" s="3">
        <v>24.4</v>
      </c>
      <c r="C105" s="3">
        <v>5.5</v>
      </c>
      <c r="D105" s="3">
        <f t="shared" si="2"/>
        <v>18.899999999999999</v>
      </c>
      <c r="AJ105" s="25"/>
      <c r="AK105" s="3"/>
    </row>
    <row r="106" spans="1:37">
      <c r="A106" s="1">
        <f t="shared" si="3"/>
        <v>2003</v>
      </c>
      <c r="B106" s="3">
        <v>23.7</v>
      </c>
      <c r="C106" s="3">
        <v>5.6</v>
      </c>
      <c r="D106" s="3">
        <f t="shared" si="2"/>
        <v>18.100000000000001</v>
      </c>
      <c r="AJ106" s="25"/>
      <c r="AK106" s="3"/>
    </row>
    <row r="107" spans="1:37">
      <c r="A107" s="1">
        <f t="shared" si="3"/>
        <v>2004</v>
      </c>
      <c r="B107" s="3">
        <v>23.1</v>
      </c>
      <c r="C107" s="3">
        <v>5.7</v>
      </c>
      <c r="D107" s="3">
        <f t="shared" si="2"/>
        <v>17.400000000000002</v>
      </c>
      <c r="AJ107" s="25"/>
      <c r="AK107" s="3"/>
    </row>
    <row r="108" spans="1:37">
      <c r="A108" s="1">
        <f t="shared" si="3"/>
        <v>2005</v>
      </c>
      <c r="B108" s="3">
        <v>22.5</v>
      </c>
      <c r="C108" s="3">
        <v>5.6</v>
      </c>
      <c r="D108" s="3">
        <f t="shared" si="2"/>
        <v>16.899999999999999</v>
      </c>
      <c r="AJ108" s="25"/>
      <c r="AK108" s="3"/>
    </row>
    <row r="109" spans="1:37">
      <c r="A109" s="1">
        <f t="shared" si="3"/>
        <v>2006</v>
      </c>
      <c r="B109" s="3">
        <v>21.9</v>
      </c>
      <c r="C109" s="3">
        <v>5.7</v>
      </c>
      <c r="D109" s="3">
        <f t="shared" si="2"/>
        <v>16.2</v>
      </c>
      <c r="AJ109" s="25"/>
      <c r="AK109" s="3"/>
    </row>
    <row r="110" spans="1:37">
      <c r="A110" s="1">
        <f t="shared" si="3"/>
        <v>2007</v>
      </c>
      <c r="B110" s="3">
        <v>21.8</v>
      </c>
      <c r="C110" s="3">
        <v>5.7</v>
      </c>
      <c r="D110" s="3">
        <f t="shared" si="2"/>
        <v>16.100000000000001</v>
      </c>
      <c r="AJ110" s="25"/>
      <c r="AK110" s="3"/>
    </row>
    <row r="111" spans="1:37">
      <c r="A111" s="1">
        <f t="shared" si="3"/>
        <v>2008</v>
      </c>
      <c r="B111" s="3">
        <v>22.1</v>
      </c>
      <c r="C111" s="3">
        <v>5.8</v>
      </c>
      <c r="D111" s="3">
        <f t="shared" si="2"/>
        <v>16.3</v>
      </c>
      <c r="AJ111" s="25"/>
      <c r="AK111" s="3"/>
    </row>
    <row r="112" spans="1:37">
      <c r="A112" s="1">
        <f t="shared" si="3"/>
        <v>2009</v>
      </c>
      <c r="B112" s="3">
        <v>22.3</v>
      </c>
      <c r="C112" s="3">
        <v>5.7</v>
      </c>
      <c r="D112" s="3">
        <f t="shared" si="2"/>
        <v>16.600000000000001</v>
      </c>
      <c r="AJ112" s="25"/>
      <c r="AK112" s="3"/>
    </row>
    <row r="113" spans="1:37">
      <c r="A113" s="1">
        <f t="shared" si="3"/>
        <v>2010</v>
      </c>
      <c r="B113" s="3">
        <v>22.2</v>
      </c>
      <c r="C113" s="3">
        <v>5.7</v>
      </c>
      <c r="D113" s="3">
        <f t="shared" si="2"/>
        <v>16.5</v>
      </c>
      <c r="AJ113" s="25"/>
      <c r="AK113" s="3"/>
    </row>
    <row r="114" spans="1:37">
      <c r="A114" s="1">
        <f t="shared" si="3"/>
        <v>2011</v>
      </c>
      <c r="B114" s="3">
        <v>21.9</v>
      </c>
      <c r="C114" s="3">
        <v>5.6</v>
      </c>
      <c r="D114" s="3">
        <f t="shared" si="2"/>
        <v>16.299999999999997</v>
      </c>
      <c r="AJ114" s="25"/>
      <c r="AK114" s="3"/>
    </row>
    <row r="115" spans="1:37">
      <c r="A115" s="1">
        <f t="shared" si="3"/>
        <v>2012</v>
      </c>
      <c r="B115" s="3">
        <v>21.5</v>
      </c>
      <c r="C115" s="3">
        <v>5.5</v>
      </c>
      <c r="D115" s="3">
        <f t="shared" si="2"/>
        <v>16</v>
      </c>
      <c r="AJ115" s="25"/>
      <c r="AK115" s="3"/>
    </row>
    <row r="116" spans="1:37">
      <c r="A116" s="1">
        <f t="shared" si="3"/>
        <v>2013</v>
      </c>
      <c r="B116" s="3">
        <v>21.2</v>
      </c>
      <c r="C116" s="3">
        <v>5.5</v>
      </c>
      <c r="D116" s="3">
        <f t="shared" si="2"/>
        <v>15.7</v>
      </c>
      <c r="AJ116" s="25"/>
      <c r="AK116" s="3"/>
    </row>
    <row r="117" spans="1:37">
      <c r="A117" s="1">
        <f t="shared" si="3"/>
        <v>2014</v>
      </c>
      <c r="B117" s="3">
        <v>20.8</v>
      </c>
      <c r="C117" s="3">
        <v>5.6</v>
      </c>
      <c r="D117" s="3">
        <f t="shared" si="2"/>
        <v>15.200000000000001</v>
      </c>
      <c r="AJ117" s="25"/>
      <c r="AK117" s="3"/>
    </row>
    <row r="118" spans="1:37">
      <c r="A118" s="1">
        <f t="shared" si="3"/>
        <v>2015</v>
      </c>
      <c r="B118" s="3">
        <v>20.5</v>
      </c>
      <c r="C118" s="3">
        <v>5.8</v>
      </c>
      <c r="D118" s="3">
        <f t="shared" ref="D118:D126" si="4">B118-C118</f>
        <v>14.7</v>
      </c>
      <c r="AJ118" s="25"/>
      <c r="AK118" s="3"/>
    </row>
    <row r="119" spans="1:37">
      <c r="A119" s="1">
        <f t="shared" ref="A119:A126" si="5">A118+1</f>
        <v>2016</v>
      </c>
      <c r="B119" s="3">
        <v>20.2</v>
      </c>
      <c r="C119" s="3">
        <v>5.9</v>
      </c>
      <c r="D119" s="3">
        <f t="shared" si="4"/>
        <v>14.299999999999999</v>
      </c>
      <c r="AJ119" s="25"/>
      <c r="AK119" s="3"/>
    </row>
    <row r="120" spans="1:37">
      <c r="A120" s="1">
        <f t="shared" si="5"/>
        <v>2017</v>
      </c>
      <c r="B120" s="3">
        <v>20</v>
      </c>
      <c r="C120" s="3">
        <v>5.8</v>
      </c>
      <c r="D120" s="3">
        <f t="shared" si="4"/>
        <v>14.2</v>
      </c>
      <c r="AJ120" s="25"/>
      <c r="AK120" s="3"/>
    </row>
    <row r="121" spans="1:37">
      <c r="A121" s="1">
        <f t="shared" si="5"/>
        <v>2018</v>
      </c>
      <c r="B121" s="3">
        <v>19.8</v>
      </c>
      <c r="C121" s="3">
        <v>5.9</v>
      </c>
      <c r="D121" s="3">
        <f t="shared" si="4"/>
        <v>13.9</v>
      </c>
      <c r="AJ121" s="25"/>
      <c r="AK121" s="3"/>
    </row>
    <row r="122" spans="1:37">
      <c r="A122" s="1">
        <f t="shared" si="5"/>
        <v>2019</v>
      </c>
      <c r="B122" s="3">
        <v>19.399999999999999</v>
      </c>
      <c r="C122" s="3">
        <v>6.1</v>
      </c>
      <c r="D122" s="3">
        <f t="shared" si="4"/>
        <v>13.299999999999999</v>
      </c>
      <c r="AJ122" s="25"/>
      <c r="AK122" s="3"/>
    </row>
    <row r="123" spans="1:37">
      <c r="A123" s="1">
        <f t="shared" si="5"/>
        <v>2020</v>
      </c>
      <c r="B123" s="3">
        <v>19</v>
      </c>
      <c r="C123" s="3">
        <v>6.5</v>
      </c>
      <c r="D123" s="3">
        <f t="shared" si="4"/>
        <v>12.5</v>
      </c>
      <c r="AJ123" s="25"/>
      <c r="AK123" s="3"/>
    </row>
    <row r="124" spans="1:37">
      <c r="A124" s="1">
        <f t="shared" si="5"/>
        <v>2021</v>
      </c>
      <c r="B124" s="3">
        <v>18.600000000000001</v>
      </c>
      <c r="C124" s="3">
        <v>7</v>
      </c>
      <c r="D124" s="3">
        <f t="shared" si="4"/>
        <v>11.600000000000001</v>
      </c>
      <c r="AJ124" s="25"/>
      <c r="AK124" s="3"/>
    </row>
    <row r="125" spans="1:37">
      <c r="A125" s="1">
        <f t="shared" si="5"/>
        <v>2022</v>
      </c>
      <c r="B125" s="3">
        <v>18.3</v>
      </c>
      <c r="C125" s="3">
        <v>5.9</v>
      </c>
      <c r="D125" s="3">
        <f t="shared" si="4"/>
        <v>12.4</v>
      </c>
      <c r="AJ125" s="25"/>
      <c r="AK125" s="3"/>
    </row>
    <row r="126" spans="1:37">
      <c r="A126" s="1">
        <f t="shared" si="5"/>
        <v>2023</v>
      </c>
      <c r="B126" s="3">
        <v>17.899999999999999</v>
      </c>
      <c r="C126" s="3">
        <v>6.3</v>
      </c>
      <c r="D126" s="3">
        <f t="shared" si="4"/>
        <v>11.599999999999998</v>
      </c>
      <c r="AJ126" s="25"/>
      <c r="AK126" s="3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BA64-5044-402F-B2DF-7FB6B804A275}">
  <dimension ref="A1:AD125"/>
  <sheetViews>
    <sheetView workbookViewId="0">
      <selection activeCell="AG28" sqref="AG28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30">
      <c r="A1" s="13" t="s">
        <v>73</v>
      </c>
      <c r="B1" s="13" t="s">
        <v>89</v>
      </c>
      <c r="C1" s="13" t="s">
        <v>90</v>
      </c>
      <c r="D1" s="13" t="s">
        <v>88</v>
      </c>
    </row>
    <row r="2" spans="1:30">
      <c r="A2" s="17">
        <v>1900</v>
      </c>
      <c r="B2" s="3">
        <v>42.8</v>
      </c>
      <c r="C2" s="3">
        <v>26.5</v>
      </c>
      <c r="D2" s="3">
        <f>B2-C2</f>
        <v>16.299999999999997</v>
      </c>
      <c r="AD2" t="s">
        <v>352</v>
      </c>
    </row>
    <row r="3" spans="1:30">
      <c r="A3" s="17">
        <v>1901</v>
      </c>
      <c r="B3" s="3">
        <v>42.8</v>
      </c>
      <c r="C3" s="3">
        <v>26.5</v>
      </c>
      <c r="D3" s="3">
        <f t="shared" ref="D3:D66" si="0">B3-C3</f>
        <v>16.299999999999997</v>
      </c>
    </row>
    <row r="4" spans="1:30">
      <c r="A4" s="17">
        <v>1902</v>
      </c>
      <c r="B4" s="3">
        <v>42.9</v>
      </c>
      <c r="C4" s="3">
        <v>26.6</v>
      </c>
      <c r="D4" s="3">
        <f t="shared" si="0"/>
        <v>16.299999999999997</v>
      </c>
      <c r="AD4" t="s">
        <v>353</v>
      </c>
    </row>
    <row r="5" spans="1:30">
      <c r="A5" s="17">
        <v>1903</v>
      </c>
      <c r="B5" s="3">
        <v>43.1</v>
      </c>
      <c r="C5" s="3">
        <v>26.6</v>
      </c>
      <c r="D5" s="3">
        <f t="shared" si="0"/>
        <v>16.5</v>
      </c>
      <c r="AD5" t="s">
        <v>354</v>
      </c>
    </row>
    <row r="6" spans="1:30">
      <c r="A6" s="17">
        <v>1904</v>
      </c>
      <c r="B6" s="3">
        <v>43.4</v>
      </c>
      <c r="C6" s="3">
        <v>26.7</v>
      </c>
      <c r="D6" s="3">
        <f t="shared" si="0"/>
        <v>16.7</v>
      </c>
      <c r="AD6" t="s">
        <v>355</v>
      </c>
    </row>
    <row r="7" spans="1:30">
      <c r="A7" s="17">
        <v>1905</v>
      </c>
      <c r="B7" s="3">
        <v>43.7</v>
      </c>
      <c r="C7" s="3">
        <v>26.8</v>
      </c>
      <c r="D7" s="3">
        <f t="shared" si="0"/>
        <v>16.900000000000002</v>
      </c>
      <c r="AD7" t="s">
        <v>356</v>
      </c>
    </row>
    <row r="8" spans="1:30">
      <c r="A8" s="17">
        <v>1906</v>
      </c>
      <c r="B8" s="3">
        <v>43.9</v>
      </c>
      <c r="C8" s="3">
        <v>26.9</v>
      </c>
      <c r="D8" s="3">
        <f t="shared" si="0"/>
        <v>17</v>
      </c>
    </row>
    <row r="9" spans="1:30">
      <c r="A9" s="17">
        <v>1907</v>
      </c>
      <c r="B9" s="3">
        <v>44.1</v>
      </c>
      <c r="C9" s="3">
        <v>26.9</v>
      </c>
      <c r="D9" s="3">
        <f t="shared" si="0"/>
        <v>17.200000000000003</v>
      </c>
      <c r="AD9" t="s">
        <v>357</v>
      </c>
    </row>
    <row r="10" spans="1:30">
      <c r="A10" s="17">
        <v>1908</v>
      </c>
      <c r="B10" s="3">
        <v>44.2</v>
      </c>
      <c r="C10" s="3">
        <v>26.8</v>
      </c>
      <c r="D10" s="3">
        <f t="shared" si="0"/>
        <v>17.400000000000002</v>
      </c>
      <c r="AD10" t="s">
        <v>358</v>
      </c>
    </row>
    <row r="11" spans="1:30">
      <c r="A11" s="17">
        <v>1909</v>
      </c>
      <c r="B11" s="3">
        <v>44.2</v>
      </c>
      <c r="C11" s="3">
        <v>26.6</v>
      </c>
      <c r="D11" s="3">
        <f t="shared" si="0"/>
        <v>17.600000000000001</v>
      </c>
      <c r="AD11" t="s">
        <v>359</v>
      </c>
    </row>
    <row r="12" spans="1:30">
      <c r="A12" s="17">
        <v>1910</v>
      </c>
      <c r="B12" s="3">
        <v>44.2</v>
      </c>
      <c r="C12" s="3">
        <v>26.4</v>
      </c>
      <c r="D12" s="3">
        <f t="shared" si="0"/>
        <v>17.800000000000004</v>
      </c>
      <c r="AD12" t="s">
        <v>360</v>
      </c>
    </row>
    <row r="13" spans="1:30">
      <c r="A13" s="17">
        <v>1911</v>
      </c>
      <c r="B13" s="3">
        <v>44.1</v>
      </c>
      <c r="C13" s="3">
        <v>26.2</v>
      </c>
      <c r="D13" s="3">
        <f t="shared" si="0"/>
        <v>17.900000000000002</v>
      </c>
    </row>
    <row r="14" spans="1:30">
      <c r="A14" s="17">
        <v>1912</v>
      </c>
      <c r="B14" s="3">
        <v>44.1</v>
      </c>
      <c r="C14" s="3">
        <v>26</v>
      </c>
      <c r="D14" s="3">
        <f t="shared" si="0"/>
        <v>18.100000000000001</v>
      </c>
      <c r="AD14" t="s">
        <v>361</v>
      </c>
    </row>
    <row r="15" spans="1:30">
      <c r="A15" s="17">
        <v>1913</v>
      </c>
      <c r="B15" s="3">
        <v>44.1</v>
      </c>
      <c r="C15" s="3">
        <v>25.8</v>
      </c>
      <c r="D15" s="3">
        <f t="shared" si="0"/>
        <v>18.3</v>
      </c>
      <c r="AD15" t="s">
        <v>362</v>
      </c>
    </row>
    <row r="16" spans="1:30">
      <c r="A16" s="17">
        <v>1914</v>
      </c>
      <c r="B16" s="3">
        <v>44.1</v>
      </c>
      <c r="C16" s="3">
        <v>25.7</v>
      </c>
      <c r="D16" s="3">
        <f t="shared" si="0"/>
        <v>18.400000000000002</v>
      </c>
      <c r="AD16" t="s">
        <v>363</v>
      </c>
    </row>
    <row r="17" spans="1:30">
      <c r="A17" s="17">
        <v>1915</v>
      </c>
      <c r="B17" s="3">
        <v>44</v>
      </c>
      <c r="C17" s="3">
        <v>25.5</v>
      </c>
      <c r="D17" s="3">
        <f t="shared" si="0"/>
        <v>18.5</v>
      </c>
      <c r="AD17" t="s">
        <v>364</v>
      </c>
    </row>
    <row r="18" spans="1:30">
      <c r="A18" s="17">
        <v>1916</v>
      </c>
      <c r="B18" s="3">
        <v>44</v>
      </c>
      <c r="C18" s="3">
        <v>25.3</v>
      </c>
      <c r="D18" s="3">
        <f t="shared" si="0"/>
        <v>18.7</v>
      </c>
      <c r="AD18" t="s">
        <v>365</v>
      </c>
    </row>
    <row r="19" spans="1:30">
      <c r="A19" s="17">
        <v>1917</v>
      </c>
      <c r="B19" s="3">
        <v>44.1</v>
      </c>
      <c r="C19" s="3">
        <v>25.1</v>
      </c>
      <c r="D19" s="3">
        <f t="shared" si="0"/>
        <v>19</v>
      </c>
    </row>
    <row r="20" spans="1:30">
      <c r="A20" s="17">
        <v>1918</v>
      </c>
      <c r="B20" s="3">
        <v>44.1</v>
      </c>
      <c r="C20" s="3">
        <v>24.9</v>
      </c>
      <c r="D20" s="3">
        <f t="shared" si="0"/>
        <v>19.200000000000003</v>
      </c>
      <c r="AD20" t="s">
        <v>366</v>
      </c>
    </row>
    <row r="21" spans="1:30">
      <c r="A21" s="17">
        <v>1919</v>
      </c>
      <c r="B21" s="3">
        <v>44.2</v>
      </c>
      <c r="C21" s="3">
        <v>24.6</v>
      </c>
      <c r="D21" s="3">
        <f t="shared" si="0"/>
        <v>19.600000000000001</v>
      </c>
      <c r="AD21" t="s">
        <v>367</v>
      </c>
    </row>
    <row r="22" spans="1:30">
      <c r="A22" s="17">
        <v>1920</v>
      </c>
      <c r="B22" s="3">
        <v>44.3</v>
      </c>
      <c r="C22" s="3">
        <v>24.3</v>
      </c>
      <c r="D22" s="3">
        <f t="shared" si="0"/>
        <v>19.999999999999996</v>
      </c>
    </row>
    <row r="23" spans="1:30">
      <c r="A23" s="17">
        <v>1921</v>
      </c>
      <c r="B23" s="3">
        <v>44.4</v>
      </c>
      <c r="C23" s="3">
        <v>24</v>
      </c>
      <c r="D23" s="3">
        <f t="shared" si="0"/>
        <v>20.399999999999999</v>
      </c>
    </row>
    <row r="24" spans="1:30">
      <c r="A24" s="17">
        <v>1922</v>
      </c>
      <c r="B24" s="3">
        <v>44.6</v>
      </c>
      <c r="C24" s="3">
        <v>23.7</v>
      </c>
      <c r="D24" s="3">
        <f t="shared" si="0"/>
        <v>20.900000000000002</v>
      </c>
    </row>
    <row r="25" spans="1:30">
      <c r="A25" s="17">
        <v>1923</v>
      </c>
      <c r="B25" s="3">
        <v>44.7</v>
      </c>
      <c r="C25" s="3">
        <v>23.4</v>
      </c>
      <c r="D25" s="3">
        <f t="shared" si="0"/>
        <v>21.300000000000004</v>
      </c>
    </row>
    <row r="26" spans="1:30">
      <c r="A26" s="17">
        <v>1924</v>
      </c>
      <c r="B26" s="3">
        <v>44.9</v>
      </c>
      <c r="C26" s="3">
        <v>23.1</v>
      </c>
      <c r="D26" s="3">
        <f t="shared" si="0"/>
        <v>21.799999999999997</v>
      </c>
    </row>
    <row r="27" spans="1:30">
      <c r="A27" s="17">
        <v>1925</v>
      </c>
      <c r="B27" s="3">
        <v>45.1</v>
      </c>
      <c r="C27" s="3">
        <v>22.7</v>
      </c>
      <c r="D27" s="3">
        <f t="shared" si="0"/>
        <v>22.400000000000002</v>
      </c>
    </row>
    <row r="28" spans="1:30">
      <c r="A28" s="17">
        <v>1926</v>
      </c>
      <c r="B28" s="3">
        <v>45.1</v>
      </c>
      <c r="C28" s="3">
        <v>22.5</v>
      </c>
      <c r="D28" s="3">
        <f t="shared" si="0"/>
        <v>22.6</v>
      </c>
    </row>
    <row r="29" spans="1:30">
      <c r="A29" s="17">
        <v>1927</v>
      </c>
      <c r="B29" s="3">
        <v>45</v>
      </c>
      <c r="C29" s="3">
        <v>22.3</v>
      </c>
      <c r="D29" s="3">
        <f t="shared" si="0"/>
        <v>22.7</v>
      </c>
    </row>
    <row r="30" spans="1:30">
      <c r="A30" s="17">
        <v>1928</v>
      </c>
      <c r="B30" s="3">
        <v>44.8</v>
      </c>
      <c r="C30" s="3">
        <v>22.3</v>
      </c>
      <c r="D30" s="3">
        <f t="shared" si="0"/>
        <v>22.499999999999996</v>
      </c>
    </row>
    <row r="31" spans="1:30">
      <c r="A31" s="17">
        <v>1929</v>
      </c>
      <c r="B31" s="3">
        <v>44.5</v>
      </c>
      <c r="C31" s="3">
        <v>22.3</v>
      </c>
      <c r="D31" s="3">
        <f t="shared" si="0"/>
        <v>22.2</v>
      </c>
    </row>
    <row r="32" spans="1:30">
      <c r="A32" s="17">
        <v>1930</v>
      </c>
      <c r="B32" s="3">
        <v>44</v>
      </c>
      <c r="C32" s="3">
        <v>22.5</v>
      </c>
      <c r="D32" s="3">
        <f t="shared" si="0"/>
        <v>21.5</v>
      </c>
    </row>
    <row r="33" spans="1:4">
      <c r="A33" s="17">
        <v>1931</v>
      </c>
      <c r="B33" s="3">
        <v>43.5</v>
      </c>
      <c r="C33" s="3">
        <v>22.6</v>
      </c>
      <c r="D33" s="3">
        <f t="shared" si="0"/>
        <v>20.9</v>
      </c>
    </row>
    <row r="34" spans="1:4">
      <c r="A34" s="17">
        <v>1932</v>
      </c>
      <c r="B34" s="3">
        <v>43.2</v>
      </c>
      <c r="C34" s="3">
        <v>22.6</v>
      </c>
      <c r="D34" s="3">
        <f t="shared" si="0"/>
        <v>20.6</v>
      </c>
    </row>
    <row r="35" spans="1:4">
      <c r="A35" s="17">
        <v>1933</v>
      </c>
      <c r="B35" s="3">
        <v>43</v>
      </c>
      <c r="C35" s="3">
        <v>22.5</v>
      </c>
      <c r="D35" s="3">
        <f t="shared" si="0"/>
        <v>20.5</v>
      </c>
    </row>
    <row r="36" spans="1:4">
      <c r="A36" s="17">
        <v>1934</v>
      </c>
      <c r="B36" s="3">
        <v>42.8</v>
      </c>
      <c r="C36" s="3">
        <v>22.4</v>
      </c>
      <c r="D36" s="3">
        <f t="shared" si="0"/>
        <v>20.399999999999999</v>
      </c>
    </row>
    <row r="37" spans="1:4">
      <c r="A37" s="17">
        <v>1935</v>
      </c>
      <c r="B37" s="3">
        <v>42.8</v>
      </c>
      <c r="C37" s="3">
        <v>22.2</v>
      </c>
      <c r="D37" s="3">
        <f t="shared" si="0"/>
        <v>20.599999999999998</v>
      </c>
    </row>
    <row r="38" spans="1:4">
      <c r="A38" s="17">
        <v>1936</v>
      </c>
      <c r="B38" s="3">
        <v>42.7</v>
      </c>
      <c r="C38" s="3">
        <v>22</v>
      </c>
      <c r="D38" s="3">
        <f t="shared" si="0"/>
        <v>20.700000000000003</v>
      </c>
    </row>
    <row r="39" spans="1:4">
      <c r="A39" s="17">
        <v>1937</v>
      </c>
      <c r="B39" s="3">
        <v>42.6</v>
      </c>
      <c r="C39" s="3">
        <v>21.7</v>
      </c>
      <c r="D39" s="3">
        <f t="shared" si="0"/>
        <v>20.900000000000002</v>
      </c>
    </row>
    <row r="40" spans="1:4">
      <c r="A40" s="17">
        <v>1938</v>
      </c>
      <c r="B40" s="3">
        <v>42.5</v>
      </c>
      <c r="C40" s="3">
        <v>21.3</v>
      </c>
      <c r="D40" s="3">
        <f t="shared" si="0"/>
        <v>21.2</v>
      </c>
    </row>
    <row r="41" spans="1:4">
      <c r="A41" s="17">
        <v>1939</v>
      </c>
      <c r="B41" s="3">
        <v>42.4</v>
      </c>
      <c r="C41" s="3">
        <v>20.9</v>
      </c>
      <c r="D41" s="3">
        <f t="shared" si="0"/>
        <v>21.5</v>
      </c>
    </row>
    <row r="42" spans="1:4">
      <c r="A42" s="17">
        <v>1940</v>
      </c>
      <c r="B42" s="3">
        <v>42.3</v>
      </c>
      <c r="C42" s="3">
        <v>20.5</v>
      </c>
      <c r="D42" s="3">
        <f t="shared" si="0"/>
        <v>21.799999999999997</v>
      </c>
    </row>
    <row r="43" spans="1:4">
      <c r="A43" s="17">
        <v>1941</v>
      </c>
      <c r="B43" s="3">
        <v>42.3</v>
      </c>
      <c r="C43" s="3">
        <v>20.2</v>
      </c>
      <c r="D43" s="3">
        <f t="shared" si="0"/>
        <v>22.099999999999998</v>
      </c>
    </row>
    <row r="44" spans="1:4">
      <c r="A44" s="17">
        <v>1942</v>
      </c>
      <c r="B44" s="3">
        <v>42.3</v>
      </c>
      <c r="C44" s="3">
        <v>20.100000000000001</v>
      </c>
      <c r="D44" s="3">
        <f t="shared" si="0"/>
        <v>22.199999999999996</v>
      </c>
    </row>
    <row r="45" spans="1:4">
      <c r="A45" s="17">
        <v>1943</v>
      </c>
      <c r="B45" s="3">
        <v>42.4</v>
      </c>
      <c r="C45" s="3">
        <v>20.2</v>
      </c>
      <c r="D45" s="3">
        <f t="shared" si="0"/>
        <v>22.2</v>
      </c>
    </row>
    <row r="46" spans="1:4">
      <c r="A46" s="17">
        <v>1944</v>
      </c>
      <c r="B46" s="3">
        <v>42.7</v>
      </c>
      <c r="C46" s="3">
        <v>20.399999999999999</v>
      </c>
      <c r="D46" s="3">
        <f t="shared" si="0"/>
        <v>22.300000000000004</v>
      </c>
    </row>
    <row r="47" spans="1:4">
      <c r="A47" s="17">
        <v>1945</v>
      </c>
      <c r="B47" s="3">
        <v>43</v>
      </c>
      <c r="C47" s="3">
        <v>20.9</v>
      </c>
      <c r="D47" s="3">
        <f t="shared" si="0"/>
        <v>22.1</v>
      </c>
    </row>
    <row r="48" spans="1:4">
      <c r="A48" s="17">
        <v>1946</v>
      </c>
      <c r="B48" s="3">
        <v>43.2</v>
      </c>
      <c r="C48" s="3">
        <v>21</v>
      </c>
      <c r="D48" s="3">
        <f t="shared" si="0"/>
        <v>22.200000000000003</v>
      </c>
    </row>
    <row r="49" spans="1:4">
      <c r="A49" s="17">
        <v>1947</v>
      </c>
      <c r="B49" s="3">
        <v>43.4</v>
      </c>
      <c r="C49" s="3">
        <v>21</v>
      </c>
      <c r="D49" s="3">
        <f t="shared" si="0"/>
        <v>22.4</v>
      </c>
    </row>
    <row r="50" spans="1:4">
      <c r="A50" s="17">
        <v>1948</v>
      </c>
      <c r="B50" s="3">
        <v>43.6</v>
      </c>
      <c r="C50" s="3">
        <v>20.8</v>
      </c>
      <c r="D50" s="3">
        <f t="shared" si="0"/>
        <v>22.8</v>
      </c>
    </row>
    <row r="51" spans="1:4">
      <c r="A51" s="17">
        <v>1949</v>
      </c>
      <c r="B51" s="3">
        <v>43.7</v>
      </c>
      <c r="C51" s="3">
        <v>20.3</v>
      </c>
      <c r="D51" s="3">
        <f t="shared" si="0"/>
        <v>23.400000000000002</v>
      </c>
    </row>
    <row r="52" spans="1:4">
      <c r="A52" s="17">
        <v>1950</v>
      </c>
      <c r="B52" s="3">
        <v>43.7</v>
      </c>
      <c r="C52" s="3">
        <v>19.7</v>
      </c>
      <c r="D52" s="3">
        <f t="shared" si="0"/>
        <v>24.000000000000004</v>
      </c>
    </row>
    <row r="53" spans="1:4">
      <c r="A53" s="17">
        <v>1951</v>
      </c>
      <c r="B53" s="3">
        <v>43.8</v>
      </c>
      <c r="C53" s="3">
        <v>19</v>
      </c>
      <c r="D53" s="3">
        <f t="shared" si="0"/>
        <v>24.799999999999997</v>
      </c>
    </row>
    <row r="54" spans="1:4">
      <c r="A54" s="17">
        <v>1952</v>
      </c>
      <c r="B54" s="3">
        <v>44.1</v>
      </c>
      <c r="C54" s="3">
        <v>18.3</v>
      </c>
      <c r="D54" s="3">
        <f t="shared" si="0"/>
        <v>25.8</v>
      </c>
    </row>
    <row r="55" spans="1:4">
      <c r="A55" s="17">
        <v>1953</v>
      </c>
      <c r="B55" s="3">
        <v>44.6</v>
      </c>
      <c r="C55" s="3">
        <v>17.5</v>
      </c>
      <c r="D55" s="3">
        <f t="shared" si="0"/>
        <v>27.1</v>
      </c>
    </row>
    <row r="56" spans="1:4">
      <c r="A56" s="17">
        <v>1954</v>
      </c>
      <c r="B56" s="3">
        <v>45.2</v>
      </c>
      <c r="C56" s="3">
        <v>16.7</v>
      </c>
      <c r="D56" s="3">
        <f t="shared" si="0"/>
        <v>28.500000000000004</v>
      </c>
    </row>
    <row r="57" spans="1:4">
      <c r="A57" s="17">
        <v>1955</v>
      </c>
      <c r="B57" s="3">
        <v>45.8</v>
      </c>
      <c r="C57" s="3">
        <v>15.8</v>
      </c>
      <c r="D57" s="3">
        <f t="shared" si="0"/>
        <v>29.999999999999996</v>
      </c>
    </row>
    <row r="58" spans="1:4">
      <c r="A58" s="17">
        <v>1956</v>
      </c>
      <c r="B58" s="3">
        <v>46.2</v>
      </c>
      <c r="C58" s="3">
        <v>15.1</v>
      </c>
      <c r="D58" s="3">
        <f t="shared" si="0"/>
        <v>31.1</v>
      </c>
    </row>
    <row r="59" spans="1:4">
      <c r="A59" s="17">
        <v>1957</v>
      </c>
      <c r="B59" s="3">
        <v>46.4</v>
      </c>
      <c r="C59" s="3">
        <v>14</v>
      </c>
      <c r="D59" s="3">
        <f t="shared" si="0"/>
        <v>32.4</v>
      </c>
    </row>
    <row r="60" spans="1:4">
      <c r="A60" s="17">
        <v>1958</v>
      </c>
      <c r="B60" s="3">
        <v>46.4</v>
      </c>
      <c r="C60" s="3">
        <v>13.3</v>
      </c>
      <c r="D60" s="3">
        <f t="shared" si="0"/>
        <v>33.099999999999994</v>
      </c>
    </row>
    <row r="61" spans="1:4">
      <c r="A61" s="17">
        <v>1959</v>
      </c>
      <c r="B61" s="3">
        <v>46.2</v>
      </c>
      <c r="C61" s="3">
        <v>12.5</v>
      </c>
      <c r="D61" s="3">
        <f t="shared" si="0"/>
        <v>33.700000000000003</v>
      </c>
    </row>
    <row r="62" spans="1:4">
      <c r="A62" s="17">
        <v>1960</v>
      </c>
      <c r="B62" s="3">
        <v>45.9</v>
      </c>
      <c r="C62" s="3">
        <v>12</v>
      </c>
      <c r="D62" s="3">
        <f t="shared" si="0"/>
        <v>33.9</v>
      </c>
    </row>
    <row r="63" spans="1:4">
      <c r="A63" s="17">
        <v>1961</v>
      </c>
      <c r="B63" s="3">
        <v>45.5</v>
      </c>
      <c r="C63" s="3">
        <v>11.6</v>
      </c>
      <c r="D63" s="3">
        <f t="shared" si="0"/>
        <v>33.9</v>
      </c>
    </row>
    <row r="64" spans="1:4">
      <c r="A64" s="17">
        <v>1962</v>
      </c>
      <c r="B64" s="3">
        <v>44.9</v>
      </c>
      <c r="C64" s="3">
        <v>11.2</v>
      </c>
      <c r="D64" s="3">
        <f t="shared" si="0"/>
        <v>33.700000000000003</v>
      </c>
    </row>
    <row r="65" spans="1:4">
      <c r="A65" s="17">
        <v>1963</v>
      </c>
      <c r="B65" s="3">
        <v>44.2</v>
      </c>
      <c r="C65" s="3">
        <v>10.8</v>
      </c>
      <c r="D65" s="3">
        <f t="shared" si="0"/>
        <v>33.400000000000006</v>
      </c>
    </row>
    <row r="66" spans="1:4">
      <c r="A66" s="17">
        <v>1964</v>
      </c>
      <c r="B66" s="3">
        <v>43.4</v>
      </c>
      <c r="C66" s="3">
        <v>10.4</v>
      </c>
      <c r="D66" s="3">
        <f t="shared" si="0"/>
        <v>33</v>
      </c>
    </row>
    <row r="67" spans="1:4">
      <c r="A67" s="17">
        <v>1965</v>
      </c>
      <c r="B67" s="3">
        <v>42.4</v>
      </c>
      <c r="C67" s="3">
        <v>10.1</v>
      </c>
      <c r="D67" s="3">
        <f t="shared" ref="D67:D125" si="1">B67-C67</f>
        <v>32.299999999999997</v>
      </c>
    </row>
    <row r="68" spans="1:4">
      <c r="A68" s="17">
        <v>1966</v>
      </c>
      <c r="B68" s="3">
        <v>41.3</v>
      </c>
      <c r="C68" s="3">
        <v>9.6999999999999993</v>
      </c>
      <c r="D68" s="3">
        <f t="shared" si="1"/>
        <v>31.599999999999998</v>
      </c>
    </row>
    <row r="69" spans="1:4">
      <c r="A69" s="17">
        <v>1967</v>
      </c>
      <c r="B69" s="3">
        <v>40.200000000000003</v>
      </c>
      <c r="C69" s="3">
        <v>9.4</v>
      </c>
      <c r="D69" s="3">
        <f t="shared" si="1"/>
        <v>30.800000000000004</v>
      </c>
    </row>
    <row r="70" spans="1:4">
      <c r="A70" s="17">
        <v>1968</v>
      </c>
      <c r="B70" s="3">
        <v>38.9</v>
      </c>
      <c r="C70" s="3">
        <v>9.1</v>
      </c>
      <c r="D70" s="3">
        <f t="shared" si="1"/>
        <v>29.799999999999997</v>
      </c>
    </row>
    <row r="71" spans="1:4">
      <c r="A71" s="17">
        <v>1969</v>
      </c>
      <c r="B71" s="3">
        <v>37.6</v>
      </c>
      <c r="C71" s="3">
        <v>8.6999999999999993</v>
      </c>
      <c r="D71" s="3">
        <f t="shared" si="1"/>
        <v>28.900000000000002</v>
      </c>
    </row>
    <row r="72" spans="1:4">
      <c r="A72" s="17">
        <v>1970</v>
      </c>
      <c r="B72" s="3">
        <v>36.5</v>
      </c>
      <c r="C72" s="3">
        <v>8.4</v>
      </c>
      <c r="D72" s="3">
        <f t="shared" si="1"/>
        <v>28.1</v>
      </c>
    </row>
    <row r="73" spans="1:4">
      <c r="A73" s="17">
        <v>1971</v>
      </c>
      <c r="B73" s="3">
        <v>35.4</v>
      </c>
      <c r="C73" s="3">
        <v>8.1</v>
      </c>
      <c r="D73" s="3">
        <f t="shared" si="1"/>
        <v>27.299999999999997</v>
      </c>
    </row>
    <row r="74" spans="1:4">
      <c r="A74" s="17">
        <v>1972</v>
      </c>
      <c r="B74" s="3">
        <v>34.4</v>
      </c>
      <c r="C74" s="3">
        <v>7.8</v>
      </c>
      <c r="D74" s="3">
        <f t="shared" si="1"/>
        <v>26.599999999999998</v>
      </c>
    </row>
    <row r="75" spans="1:4">
      <c r="A75" s="17">
        <v>1973</v>
      </c>
      <c r="B75" s="3">
        <v>33.700000000000003</v>
      </c>
      <c r="C75" s="3">
        <v>7.6</v>
      </c>
      <c r="D75" s="3">
        <f t="shared" si="1"/>
        <v>26.1</v>
      </c>
    </row>
    <row r="76" spans="1:4">
      <c r="A76" s="17">
        <v>1974</v>
      </c>
      <c r="B76" s="3">
        <v>33.1</v>
      </c>
      <c r="C76" s="3">
        <v>7.3</v>
      </c>
      <c r="D76" s="3">
        <f t="shared" si="1"/>
        <v>25.8</v>
      </c>
    </row>
    <row r="77" spans="1:4">
      <c r="A77" s="17">
        <v>1975</v>
      </c>
      <c r="B77" s="3">
        <v>32.700000000000003</v>
      </c>
      <c r="C77" s="3">
        <v>7.1</v>
      </c>
      <c r="D77" s="3">
        <f t="shared" si="1"/>
        <v>25.6</v>
      </c>
    </row>
    <row r="78" spans="1:4">
      <c r="A78" s="17">
        <v>1976</v>
      </c>
      <c r="B78" s="3">
        <v>32.5</v>
      </c>
      <c r="C78" s="3">
        <v>6.9</v>
      </c>
      <c r="D78" s="3">
        <f t="shared" si="1"/>
        <v>25.6</v>
      </c>
    </row>
    <row r="79" spans="1:4">
      <c r="A79" s="17">
        <v>1977</v>
      </c>
      <c r="B79" s="3">
        <v>32.200000000000003</v>
      </c>
      <c r="C79" s="3">
        <v>6.6</v>
      </c>
      <c r="D79" s="3">
        <f t="shared" si="1"/>
        <v>25.6</v>
      </c>
    </row>
    <row r="80" spans="1:4">
      <c r="A80" s="17">
        <v>1978</v>
      </c>
      <c r="B80" s="3">
        <v>31.5</v>
      </c>
      <c r="C80" s="3">
        <v>6.4</v>
      </c>
      <c r="D80" s="3">
        <f t="shared" si="1"/>
        <v>25.1</v>
      </c>
    </row>
    <row r="81" spans="1:4">
      <c r="A81" s="17">
        <v>1979</v>
      </c>
      <c r="B81" s="3">
        <v>31.2</v>
      </c>
      <c r="C81" s="3">
        <v>6.3</v>
      </c>
      <c r="D81" s="3">
        <f t="shared" si="1"/>
        <v>24.9</v>
      </c>
    </row>
    <row r="82" spans="1:4">
      <c r="A82" s="17">
        <v>1980</v>
      </c>
      <c r="B82" s="3">
        <v>31.1</v>
      </c>
      <c r="C82" s="3">
        <v>6.2</v>
      </c>
      <c r="D82" s="3">
        <f t="shared" si="1"/>
        <v>24.900000000000002</v>
      </c>
    </row>
    <row r="83" spans="1:4">
      <c r="A83" s="17">
        <v>1981</v>
      </c>
      <c r="B83" s="3">
        <v>30.8</v>
      </c>
      <c r="C83" s="3">
        <v>6</v>
      </c>
      <c r="D83" s="3">
        <f t="shared" si="1"/>
        <v>24.8</v>
      </c>
    </row>
    <row r="84" spans="1:4">
      <c r="A84" s="17">
        <v>1982</v>
      </c>
      <c r="B84" s="3">
        <v>30.5</v>
      </c>
      <c r="C84" s="3">
        <v>5.8</v>
      </c>
      <c r="D84" s="3">
        <f t="shared" si="1"/>
        <v>24.7</v>
      </c>
    </row>
    <row r="85" spans="1:4">
      <c r="A85" s="17">
        <v>1983</v>
      </c>
      <c r="B85" s="3">
        <v>29.9</v>
      </c>
      <c r="C85" s="3">
        <v>5.8</v>
      </c>
      <c r="D85" s="3">
        <f t="shared" si="1"/>
        <v>24.099999999999998</v>
      </c>
    </row>
    <row r="86" spans="1:4">
      <c r="A86" s="17">
        <v>1984</v>
      </c>
      <c r="B86" s="3">
        <v>29</v>
      </c>
      <c r="C86" s="3">
        <v>5.7</v>
      </c>
      <c r="D86" s="3">
        <f t="shared" si="1"/>
        <v>23.3</v>
      </c>
    </row>
    <row r="87" spans="1:4">
      <c r="A87" s="17">
        <v>1985</v>
      </c>
      <c r="B87" s="3">
        <v>28.3</v>
      </c>
      <c r="C87" s="3">
        <v>6.9</v>
      </c>
      <c r="D87" s="3">
        <f t="shared" si="1"/>
        <v>21.4</v>
      </c>
    </row>
    <row r="88" spans="1:4">
      <c r="A88" s="17">
        <v>1986</v>
      </c>
      <c r="B88" s="3">
        <v>27.9</v>
      </c>
      <c r="C88" s="3">
        <v>5.8</v>
      </c>
      <c r="D88" s="3">
        <f t="shared" si="1"/>
        <v>22.099999999999998</v>
      </c>
    </row>
    <row r="89" spans="1:4">
      <c r="A89" s="17">
        <v>1987</v>
      </c>
      <c r="B89" s="3">
        <v>27.5</v>
      </c>
      <c r="C89" s="3">
        <v>5.9</v>
      </c>
      <c r="D89" s="3">
        <f t="shared" si="1"/>
        <v>21.6</v>
      </c>
    </row>
    <row r="90" spans="1:4">
      <c r="A90" s="17">
        <v>1988</v>
      </c>
      <c r="B90" s="3">
        <v>27.2</v>
      </c>
      <c r="C90" s="3">
        <v>5.9</v>
      </c>
      <c r="D90" s="3">
        <f t="shared" si="1"/>
        <v>21.299999999999997</v>
      </c>
    </row>
    <row r="91" spans="1:4">
      <c r="A91" s="17">
        <v>1989</v>
      </c>
      <c r="B91" s="3">
        <v>27</v>
      </c>
      <c r="C91" s="3">
        <v>5.8</v>
      </c>
      <c r="D91" s="3">
        <f t="shared" si="1"/>
        <v>21.2</v>
      </c>
    </row>
    <row r="92" spans="1:4">
      <c r="A92" s="17">
        <v>1990</v>
      </c>
      <c r="B92" s="3">
        <v>26.9</v>
      </c>
      <c r="C92" s="3">
        <v>5.9</v>
      </c>
      <c r="D92" s="3">
        <f t="shared" si="1"/>
        <v>21</v>
      </c>
    </row>
    <row r="93" spans="1:4">
      <c r="A93" s="17">
        <v>1991</v>
      </c>
      <c r="B93" s="3">
        <v>26.8</v>
      </c>
      <c r="C93" s="3">
        <v>5.9</v>
      </c>
      <c r="D93" s="3">
        <f t="shared" si="1"/>
        <v>20.9</v>
      </c>
    </row>
    <row r="94" spans="1:4">
      <c r="A94" s="17">
        <v>1992</v>
      </c>
      <c r="B94" s="3">
        <v>26.6</v>
      </c>
      <c r="C94" s="3">
        <v>6</v>
      </c>
      <c r="D94" s="3">
        <f t="shared" si="1"/>
        <v>20.6</v>
      </c>
    </row>
    <row r="95" spans="1:4">
      <c r="A95" s="17">
        <v>1993</v>
      </c>
      <c r="B95" s="3">
        <v>26.5</v>
      </c>
      <c r="C95" s="3">
        <v>5.9</v>
      </c>
      <c r="D95" s="3">
        <f t="shared" si="1"/>
        <v>20.6</v>
      </c>
    </row>
    <row r="96" spans="1:4">
      <c r="A96" s="17">
        <v>1994</v>
      </c>
      <c r="B96" s="3">
        <v>26</v>
      </c>
      <c r="C96" s="3">
        <v>5.8</v>
      </c>
      <c r="D96" s="3">
        <f t="shared" si="1"/>
        <v>20.2</v>
      </c>
    </row>
    <row r="97" spans="1:4">
      <c r="A97" s="17">
        <v>1995</v>
      </c>
      <c r="B97" s="3">
        <v>25.1</v>
      </c>
      <c r="C97" s="3">
        <v>5.7</v>
      </c>
      <c r="D97" s="3">
        <f t="shared" si="1"/>
        <v>19.400000000000002</v>
      </c>
    </row>
    <row r="98" spans="1:4">
      <c r="A98" s="17">
        <v>1996</v>
      </c>
      <c r="B98" s="3">
        <v>24.3</v>
      </c>
      <c r="C98" s="3">
        <v>5.6</v>
      </c>
      <c r="D98" s="3">
        <f t="shared" si="1"/>
        <v>18.700000000000003</v>
      </c>
    </row>
    <row r="99" spans="1:4">
      <c r="A99" s="17">
        <v>1997</v>
      </c>
      <c r="B99" s="3">
        <v>24</v>
      </c>
      <c r="C99" s="3">
        <v>5.5</v>
      </c>
      <c r="D99" s="3">
        <f t="shared" si="1"/>
        <v>18.5</v>
      </c>
    </row>
    <row r="100" spans="1:4">
      <c r="A100" s="17">
        <v>1998</v>
      </c>
      <c r="B100" s="3">
        <v>23.6</v>
      </c>
      <c r="C100" s="3">
        <v>5.4</v>
      </c>
      <c r="D100" s="3">
        <f t="shared" si="1"/>
        <v>18.200000000000003</v>
      </c>
    </row>
    <row r="101" spans="1:4">
      <c r="A101" s="17">
        <v>1999</v>
      </c>
      <c r="B101" s="3">
        <v>22.9</v>
      </c>
      <c r="C101" s="3">
        <v>5.5</v>
      </c>
      <c r="D101" s="3">
        <f t="shared" si="1"/>
        <v>17.399999999999999</v>
      </c>
    </row>
    <row r="102" spans="1:4">
      <c r="A102" s="17">
        <v>2000</v>
      </c>
      <c r="B102" s="3">
        <v>22.3</v>
      </c>
      <c r="C102" s="3">
        <v>5.6</v>
      </c>
      <c r="D102" s="3">
        <f t="shared" si="1"/>
        <v>16.700000000000003</v>
      </c>
    </row>
    <row r="103" spans="1:4">
      <c r="A103" s="17">
        <v>2001</v>
      </c>
      <c r="B103" s="3">
        <v>21.7</v>
      </c>
      <c r="C103" s="3">
        <v>5.5</v>
      </c>
      <c r="D103" s="3">
        <f t="shared" si="1"/>
        <v>16.2</v>
      </c>
    </row>
    <row r="104" spans="1:4">
      <c r="A104" s="17">
        <v>2002</v>
      </c>
      <c r="B104" s="3">
        <v>21.4</v>
      </c>
      <c r="C104" s="3">
        <v>5.5</v>
      </c>
      <c r="D104" s="3">
        <f t="shared" si="1"/>
        <v>15.899999999999999</v>
      </c>
    </row>
    <row r="105" spans="1:4">
      <c r="A105" s="17">
        <v>2003</v>
      </c>
      <c r="B105" s="3">
        <v>20.9</v>
      </c>
      <c r="C105" s="3">
        <v>5.2</v>
      </c>
      <c r="D105" s="3">
        <f t="shared" si="1"/>
        <v>15.7</v>
      </c>
    </row>
    <row r="106" spans="1:4">
      <c r="A106" s="17">
        <v>2004</v>
      </c>
      <c r="B106" s="3">
        <v>20.3</v>
      </c>
      <c r="C106" s="3">
        <v>5.2</v>
      </c>
      <c r="D106" s="3">
        <f t="shared" si="1"/>
        <v>15.100000000000001</v>
      </c>
    </row>
    <row r="107" spans="1:4">
      <c r="A107" s="17">
        <v>2005</v>
      </c>
      <c r="B107" s="3">
        <v>19.600000000000001</v>
      </c>
      <c r="C107" s="3">
        <v>5.0999999999999996</v>
      </c>
      <c r="D107" s="3">
        <f t="shared" si="1"/>
        <v>14.500000000000002</v>
      </c>
    </row>
    <row r="108" spans="1:4">
      <c r="A108" s="17">
        <v>2006</v>
      </c>
      <c r="B108" s="3">
        <v>19</v>
      </c>
      <c r="C108" s="3">
        <v>5</v>
      </c>
      <c r="D108" s="3">
        <f t="shared" si="1"/>
        <v>14</v>
      </c>
    </row>
    <row r="109" spans="1:4">
      <c r="A109" s="17">
        <v>2007</v>
      </c>
      <c r="B109" s="3">
        <v>18.600000000000001</v>
      </c>
      <c r="C109" s="3">
        <v>5.0999999999999996</v>
      </c>
      <c r="D109" s="3">
        <f t="shared" si="1"/>
        <v>13.500000000000002</v>
      </c>
    </row>
    <row r="110" spans="1:4">
      <c r="A110" s="17">
        <v>2008</v>
      </c>
      <c r="B110" s="3">
        <v>18.2</v>
      </c>
      <c r="C110" s="3">
        <v>5</v>
      </c>
      <c r="D110" s="3">
        <f t="shared" si="1"/>
        <v>13.2</v>
      </c>
    </row>
    <row r="111" spans="1:4">
      <c r="A111" s="17">
        <v>2009</v>
      </c>
      <c r="B111" s="3">
        <v>17.7</v>
      </c>
      <c r="C111" s="3">
        <v>5</v>
      </c>
      <c r="D111" s="3">
        <f t="shared" si="1"/>
        <v>12.7</v>
      </c>
    </row>
    <row r="112" spans="1:4">
      <c r="A112" s="17">
        <v>2010</v>
      </c>
      <c r="B112" s="3">
        <v>16.899999999999999</v>
      </c>
      <c r="C112" s="3">
        <v>5</v>
      </c>
      <c r="D112" s="3">
        <f t="shared" si="1"/>
        <v>11.899999999999999</v>
      </c>
    </row>
    <row r="113" spans="1:4">
      <c r="A113" s="17">
        <v>2011</v>
      </c>
      <c r="B113" s="3">
        <v>16.3</v>
      </c>
      <c r="C113" s="3">
        <v>5</v>
      </c>
      <c r="D113" s="3">
        <f t="shared" si="1"/>
        <v>11.3</v>
      </c>
    </row>
    <row r="114" spans="1:4">
      <c r="A114" s="17">
        <v>2012</v>
      </c>
      <c r="B114" s="3">
        <v>16</v>
      </c>
      <c r="C114" s="3">
        <v>5</v>
      </c>
      <c r="D114" s="3">
        <f t="shared" si="1"/>
        <v>11</v>
      </c>
    </row>
    <row r="115" spans="1:4">
      <c r="A115" s="17">
        <v>2013</v>
      </c>
      <c r="B115" s="3">
        <v>15.6</v>
      </c>
      <c r="C115" s="3">
        <v>5</v>
      </c>
      <c r="D115" s="3">
        <f t="shared" si="1"/>
        <v>10.6</v>
      </c>
    </row>
    <row r="116" spans="1:4">
      <c r="A116" s="17">
        <v>2014</v>
      </c>
      <c r="B116" s="3">
        <v>15.3</v>
      </c>
      <c r="C116" s="3">
        <v>5.0999999999999996</v>
      </c>
      <c r="D116" s="3">
        <f t="shared" si="1"/>
        <v>10.200000000000001</v>
      </c>
    </row>
    <row r="117" spans="1:4">
      <c r="A117" s="17">
        <v>2015</v>
      </c>
      <c r="B117" s="3">
        <v>14.8</v>
      </c>
      <c r="C117" s="3">
        <v>5.3</v>
      </c>
      <c r="D117" s="3">
        <f t="shared" si="1"/>
        <v>9.5</v>
      </c>
    </row>
    <row r="118" spans="1:4">
      <c r="A118" s="17">
        <v>2016</v>
      </c>
      <c r="B118" s="3">
        <v>14.3</v>
      </c>
      <c r="C118" s="3">
        <v>5.3</v>
      </c>
      <c r="D118" s="3">
        <f t="shared" si="1"/>
        <v>9</v>
      </c>
    </row>
    <row r="119" spans="1:4">
      <c r="A119" s="17">
        <v>2017</v>
      </c>
      <c r="B119" s="3">
        <v>14.2</v>
      </c>
      <c r="C119" s="3">
        <v>5.3</v>
      </c>
      <c r="D119" s="3">
        <f t="shared" si="1"/>
        <v>8.8999999999999986</v>
      </c>
    </row>
    <row r="120" spans="1:4">
      <c r="A120" s="17">
        <v>2018</v>
      </c>
      <c r="B120" s="3">
        <v>14.2</v>
      </c>
      <c r="C120" s="3">
        <v>5.4</v>
      </c>
      <c r="D120" s="3">
        <f t="shared" si="1"/>
        <v>8.7999999999999989</v>
      </c>
    </row>
    <row r="121" spans="1:4">
      <c r="A121" s="17">
        <v>2019</v>
      </c>
      <c r="B121" s="3">
        <v>14.2</v>
      </c>
      <c r="C121" s="3">
        <v>5.4</v>
      </c>
      <c r="D121" s="3">
        <f t="shared" si="1"/>
        <v>8.7999999999999989</v>
      </c>
    </row>
    <row r="122" spans="1:4">
      <c r="A122" s="17">
        <v>2020</v>
      </c>
      <c r="B122" s="3">
        <v>14.1</v>
      </c>
      <c r="C122" s="3">
        <v>6.6</v>
      </c>
      <c r="D122" s="3">
        <f t="shared" si="1"/>
        <v>7.5</v>
      </c>
    </row>
    <row r="123" spans="1:4">
      <c r="A123" s="17">
        <v>2021</v>
      </c>
      <c r="B123" s="3">
        <v>13.9</v>
      </c>
      <c r="C123" s="3">
        <v>7.9</v>
      </c>
      <c r="D123" s="3">
        <f t="shared" si="1"/>
        <v>6</v>
      </c>
    </row>
    <row r="124" spans="1:4">
      <c r="A124" s="17">
        <v>2022</v>
      </c>
      <c r="B124" s="3">
        <v>13.7</v>
      </c>
      <c r="C124" s="3">
        <v>5.9</v>
      </c>
      <c r="D124" s="3">
        <f t="shared" si="1"/>
        <v>7.7999999999999989</v>
      </c>
    </row>
    <row r="125" spans="1:4">
      <c r="A125" s="17">
        <v>2023</v>
      </c>
      <c r="B125" s="3">
        <v>13.5</v>
      </c>
      <c r="C125" s="3">
        <v>5.4</v>
      </c>
      <c r="D125" s="3">
        <f t="shared" si="1"/>
        <v>8.1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10A1-33BC-4623-8990-A2016A11438D}">
  <dimension ref="A1:K164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AK23" sqref="AK23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75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83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1862</v>
      </c>
      <c r="B3" s="21">
        <v>44.4</v>
      </c>
      <c r="C3" s="21">
        <v>26.9</v>
      </c>
      <c r="F3">
        <v>0</v>
      </c>
      <c r="H3" s="1">
        <f>A3</f>
        <v>1862</v>
      </c>
      <c r="I3" s="3">
        <f>IF(AND(ISNUMBER(B3),ISNUMBER(D3)),(1-$F3)*B3+$F3*D3,IF(ISNUMBER(D3),D3,IF(ISNUMBER(B3),B3,"")))</f>
        <v>44.4</v>
      </c>
      <c r="J3" s="3">
        <f>IF(AND(ISNUMBER(C3),ISNUMBER(E3)),(1-$F3)*C3+$F3*E3,IF(ISNUMBER(E3),E3,IF(ISNUMBER(C3),C3,"")))</f>
        <v>26.9</v>
      </c>
      <c r="K3" s="3">
        <f>I3-J3</f>
        <v>17.5</v>
      </c>
    </row>
    <row r="4" spans="1:11">
      <c r="A4" s="1">
        <v>1863</v>
      </c>
      <c r="B4" s="21">
        <v>44.825099999999999</v>
      </c>
      <c r="C4" s="21">
        <v>27.255199999999999</v>
      </c>
      <c r="F4">
        <v>0</v>
      </c>
      <c r="H4" s="1">
        <f t="shared" ref="H4:H67" si="0">A4</f>
        <v>1863</v>
      </c>
      <c r="I4" s="3">
        <f t="shared" ref="I4:I67" si="1">IF(AND(ISNUMBER(B4),ISNUMBER(D4)),(1-$F4)*B4+$F4*D4,IF(ISNUMBER(D4),D4,IF(ISNUMBER(B4),B4,"")))</f>
        <v>44.825099999999999</v>
      </c>
      <c r="J4" s="3">
        <f t="shared" ref="J4:J67" si="2">IF(AND(ISNUMBER(C4),ISNUMBER(E4)),(1-$F4)*C4+$F4*E4,IF(ISNUMBER(E4),E4,IF(ISNUMBER(C4),C4,"")))</f>
        <v>27.255199999999999</v>
      </c>
      <c r="K4" s="3">
        <f t="shared" ref="K4:K67" si="3">I4-J4</f>
        <v>17.569900000000001</v>
      </c>
    </row>
    <row r="5" spans="1:11">
      <c r="A5" s="1">
        <v>1864</v>
      </c>
      <c r="B5" s="21">
        <v>45.2239</v>
      </c>
      <c r="C5" s="21">
        <v>27.581600000000002</v>
      </c>
      <c r="F5">
        <v>0</v>
      </c>
      <c r="H5" s="1">
        <f t="shared" si="0"/>
        <v>1864</v>
      </c>
      <c r="I5" s="3">
        <f t="shared" si="1"/>
        <v>45.2239</v>
      </c>
      <c r="J5" s="3">
        <f t="shared" si="2"/>
        <v>27.581600000000002</v>
      </c>
      <c r="K5" s="3">
        <f t="shared" si="3"/>
        <v>17.642299999999999</v>
      </c>
    </row>
    <row r="6" spans="1:11">
      <c r="A6" s="1">
        <v>1865</v>
      </c>
      <c r="B6" s="21">
        <v>45.5702</v>
      </c>
      <c r="C6" s="21">
        <v>27.8504</v>
      </c>
      <c r="F6">
        <v>0</v>
      </c>
      <c r="H6" s="1">
        <f t="shared" si="0"/>
        <v>1865</v>
      </c>
      <c r="I6" s="3">
        <f t="shared" si="1"/>
        <v>45.5702</v>
      </c>
      <c r="J6" s="3">
        <f t="shared" si="2"/>
        <v>27.8504</v>
      </c>
      <c r="K6" s="3">
        <f t="shared" si="3"/>
        <v>17.719799999999999</v>
      </c>
    </row>
    <row r="7" spans="1:11">
      <c r="A7" s="1">
        <v>1866</v>
      </c>
      <c r="B7" s="21">
        <v>45.837600000000002</v>
      </c>
      <c r="C7" s="21">
        <v>28.032800000000002</v>
      </c>
      <c r="F7">
        <v>0</v>
      </c>
      <c r="H7" s="1">
        <f t="shared" si="0"/>
        <v>1866</v>
      </c>
      <c r="I7" s="3">
        <f t="shared" si="1"/>
        <v>45.837600000000002</v>
      </c>
      <c r="J7" s="3">
        <f t="shared" si="2"/>
        <v>28.032800000000002</v>
      </c>
      <c r="K7" s="3">
        <f t="shared" si="3"/>
        <v>17.8048</v>
      </c>
    </row>
    <row r="8" spans="1:11">
      <c r="A8" s="1">
        <v>1867</v>
      </c>
      <c r="B8" s="21">
        <v>46</v>
      </c>
      <c r="C8" s="21">
        <v>28.1</v>
      </c>
      <c r="F8">
        <v>0</v>
      </c>
      <c r="H8" s="1">
        <f t="shared" si="0"/>
        <v>1867</v>
      </c>
      <c r="I8" s="3">
        <f t="shared" si="1"/>
        <v>46</v>
      </c>
      <c r="J8" s="3">
        <f t="shared" si="2"/>
        <v>28.1</v>
      </c>
      <c r="K8" s="3">
        <f t="shared" si="3"/>
        <v>17.899999999999999</v>
      </c>
    </row>
    <row r="9" spans="1:11">
      <c r="A9" s="1">
        <v>1868</v>
      </c>
      <c r="B9" s="21">
        <v>46.0959</v>
      </c>
      <c r="C9" s="21">
        <v>28.023199999999999</v>
      </c>
      <c r="F9">
        <v>0</v>
      </c>
      <c r="H9" s="1">
        <f t="shared" si="0"/>
        <v>1868</v>
      </c>
      <c r="I9" s="3">
        <f t="shared" si="1"/>
        <v>46.0959</v>
      </c>
      <c r="J9" s="3">
        <f t="shared" si="2"/>
        <v>28.023199999999999</v>
      </c>
      <c r="K9" s="3">
        <f t="shared" si="3"/>
        <v>18.072700000000001</v>
      </c>
    </row>
    <row r="10" spans="1:11">
      <c r="A10" s="1">
        <v>1869</v>
      </c>
      <c r="B10" s="21">
        <v>46.178400000000003</v>
      </c>
      <c r="C10" s="21">
        <v>27.8216</v>
      </c>
      <c r="F10">
        <v>0</v>
      </c>
      <c r="H10" s="1">
        <f t="shared" si="0"/>
        <v>1869</v>
      </c>
      <c r="I10" s="3">
        <f t="shared" si="1"/>
        <v>46.178400000000003</v>
      </c>
      <c r="J10" s="3">
        <f t="shared" si="2"/>
        <v>27.8216</v>
      </c>
      <c r="K10" s="3">
        <f t="shared" si="3"/>
        <v>18.356800000000003</v>
      </c>
    </row>
    <row r="11" spans="1:11">
      <c r="A11" s="1">
        <v>1870</v>
      </c>
      <c r="B11" s="21">
        <v>46.242899999999999</v>
      </c>
      <c r="C11" s="21">
        <v>27.538399999999999</v>
      </c>
      <c r="F11">
        <v>0</v>
      </c>
      <c r="H11" s="1">
        <f t="shared" si="0"/>
        <v>1870</v>
      </c>
      <c r="I11" s="3">
        <f t="shared" si="1"/>
        <v>46.242899999999999</v>
      </c>
      <c r="J11" s="3">
        <f t="shared" si="2"/>
        <v>27.538399999999999</v>
      </c>
      <c r="K11" s="3">
        <f t="shared" si="3"/>
        <v>18.704499999999999</v>
      </c>
    </row>
    <row r="12" spans="1:11">
      <c r="A12" s="1">
        <v>1871</v>
      </c>
      <c r="B12" s="21">
        <v>46.284999999999997</v>
      </c>
      <c r="C12" s="21">
        <v>27.216799999999999</v>
      </c>
      <c r="F12">
        <v>0</v>
      </c>
      <c r="H12" s="1">
        <f t="shared" si="0"/>
        <v>1871</v>
      </c>
      <c r="I12" s="3">
        <f t="shared" si="1"/>
        <v>46.284999999999997</v>
      </c>
      <c r="J12" s="3">
        <f t="shared" si="2"/>
        <v>27.216799999999999</v>
      </c>
      <c r="K12" s="3">
        <f t="shared" si="3"/>
        <v>19.068199999999997</v>
      </c>
    </row>
    <row r="13" spans="1:11">
      <c r="A13" s="1">
        <v>1872</v>
      </c>
      <c r="B13" s="21">
        <v>46.3</v>
      </c>
      <c r="C13" s="21">
        <v>26.9</v>
      </c>
      <c r="F13">
        <v>0</v>
      </c>
      <c r="H13" s="1">
        <f t="shared" si="0"/>
        <v>1872</v>
      </c>
      <c r="I13" s="3">
        <f t="shared" si="1"/>
        <v>46.3</v>
      </c>
      <c r="J13" s="3">
        <f t="shared" si="2"/>
        <v>26.9</v>
      </c>
      <c r="K13" s="3">
        <f t="shared" si="3"/>
        <v>19.399999999999999</v>
      </c>
    </row>
    <row r="14" spans="1:11">
      <c r="A14" s="1">
        <v>1873</v>
      </c>
      <c r="B14" s="21">
        <v>46.232399999999998</v>
      </c>
      <c r="C14" s="21">
        <v>26.5685</v>
      </c>
      <c r="F14">
        <v>0</v>
      </c>
      <c r="H14" s="1">
        <f t="shared" si="0"/>
        <v>1873</v>
      </c>
      <c r="I14" s="3">
        <f t="shared" si="1"/>
        <v>46.232399999999998</v>
      </c>
      <c r="J14" s="3">
        <f t="shared" si="2"/>
        <v>26.5685</v>
      </c>
      <c r="K14" s="3">
        <f t="shared" si="3"/>
        <v>19.663899999999998</v>
      </c>
    </row>
    <row r="15" spans="1:11">
      <c r="A15" s="1">
        <v>1874</v>
      </c>
      <c r="B15" s="21">
        <v>46.049199999999999</v>
      </c>
      <c r="C15" s="21">
        <v>26.185400000000001</v>
      </c>
      <c r="F15">
        <v>0</v>
      </c>
      <c r="H15" s="1">
        <f t="shared" si="0"/>
        <v>1874</v>
      </c>
      <c r="I15" s="3">
        <f t="shared" si="1"/>
        <v>46.049199999999999</v>
      </c>
      <c r="J15" s="3">
        <f t="shared" si="2"/>
        <v>26.185400000000001</v>
      </c>
      <c r="K15" s="3">
        <f t="shared" si="3"/>
        <v>19.863799999999998</v>
      </c>
    </row>
    <row r="16" spans="1:11">
      <c r="A16" s="1">
        <v>1875</v>
      </c>
      <c r="B16" s="21">
        <v>45.779800000000002</v>
      </c>
      <c r="C16" s="21">
        <v>25.7681</v>
      </c>
      <c r="F16">
        <v>0</v>
      </c>
      <c r="H16" s="1">
        <f t="shared" si="0"/>
        <v>1875</v>
      </c>
      <c r="I16" s="3">
        <f t="shared" si="1"/>
        <v>45.779800000000002</v>
      </c>
      <c r="J16" s="3">
        <f t="shared" si="2"/>
        <v>25.7681</v>
      </c>
      <c r="K16" s="3">
        <f t="shared" si="3"/>
        <v>20.011700000000001</v>
      </c>
    </row>
    <row r="17" spans="1:11">
      <c r="A17" s="1">
        <v>1876</v>
      </c>
      <c r="B17" s="21">
        <v>45.453600000000002</v>
      </c>
      <c r="C17" s="21">
        <v>25.3339</v>
      </c>
      <c r="F17">
        <v>0</v>
      </c>
      <c r="H17" s="1">
        <f t="shared" si="0"/>
        <v>1876</v>
      </c>
      <c r="I17" s="3">
        <f t="shared" si="1"/>
        <v>45.453600000000002</v>
      </c>
      <c r="J17" s="3">
        <f t="shared" si="2"/>
        <v>25.3339</v>
      </c>
      <c r="K17" s="3">
        <f t="shared" si="3"/>
        <v>20.119700000000002</v>
      </c>
    </row>
    <row r="18" spans="1:11">
      <c r="A18" s="1">
        <v>1877</v>
      </c>
      <c r="B18" s="21">
        <v>45.1</v>
      </c>
      <c r="C18" s="21">
        <v>24.9</v>
      </c>
      <c r="F18">
        <v>0</v>
      </c>
      <c r="H18" s="1">
        <f t="shared" si="0"/>
        <v>1877</v>
      </c>
      <c r="I18" s="3">
        <f t="shared" si="1"/>
        <v>45.1</v>
      </c>
      <c r="J18" s="3">
        <f t="shared" si="2"/>
        <v>24.9</v>
      </c>
      <c r="K18" s="3">
        <f t="shared" si="3"/>
        <v>20.200000000000003</v>
      </c>
    </row>
    <row r="19" spans="1:11">
      <c r="A19" s="1">
        <v>1878</v>
      </c>
      <c r="B19" s="21">
        <v>44.507199999999997</v>
      </c>
      <c r="C19" s="21">
        <v>24.386900000000001</v>
      </c>
      <c r="F19">
        <v>0</v>
      </c>
      <c r="H19" s="1">
        <f t="shared" si="0"/>
        <v>1878</v>
      </c>
      <c r="I19" s="3">
        <f t="shared" si="1"/>
        <v>44.507199999999997</v>
      </c>
      <c r="J19" s="3">
        <f t="shared" si="2"/>
        <v>24.386900000000001</v>
      </c>
      <c r="K19" s="3">
        <f t="shared" si="3"/>
        <v>20.120299999999997</v>
      </c>
    </row>
    <row r="20" spans="1:11">
      <c r="A20" s="1">
        <v>1879</v>
      </c>
      <c r="B20" s="21">
        <v>43.610599999999998</v>
      </c>
      <c r="C20" s="21">
        <v>23.782299999999999</v>
      </c>
      <c r="F20">
        <v>0</v>
      </c>
      <c r="H20" s="1">
        <f t="shared" si="0"/>
        <v>1879</v>
      </c>
      <c r="I20" s="3">
        <f t="shared" si="1"/>
        <v>43.610599999999998</v>
      </c>
      <c r="J20" s="3">
        <f t="shared" si="2"/>
        <v>23.782299999999999</v>
      </c>
      <c r="K20" s="3">
        <f t="shared" si="3"/>
        <v>19.828299999999999</v>
      </c>
    </row>
    <row r="21" spans="1:11">
      <c r="A21" s="1">
        <v>1880</v>
      </c>
      <c r="B21" s="21">
        <v>42.660400000000003</v>
      </c>
      <c r="C21" s="21">
        <v>23.2042</v>
      </c>
      <c r="F21">
        <v>0</v>
      </c>
      <c r="H21" s="1">
        <f t="shared" si="0"/>
        <v>1880</v>
      </c>
      <c r="I21" s="3">
        <f t="shared" si="1"/>
        <v>42.660400000000003</v>
      </c>
      <c r="J21" s="3">
        <f t="shared" si="2"/>
        <v>23.2042</v>
      </c>
      <c r="K21" s="3">
        <f t="shared" si="3"/>
        <v>19.456200000000003</v>
      </c>
    </row>
    <row r="22" spans="1:11">
      <c r="A22" s="1">
        <v>1881</v>
      </c>
      <c r="B22" s="21">
        <v>41.906799999999997</v>
      </c>
      <c r="C22" s="21">
        <v>22.770700000000001</v>
      </c>
      <c r="F22">
        <v>0</v>
      </c>
      <c r="H22" s="1">
        <f t="shared" si="0"/>
        <v>1881</v>
      </c>
      <c r="I22" s="3">
        <f t="shared" si="1"/>
        <v>41.906799999999997</v>
      </c>
      <c r="J22" s="3">
        <f t="shared" si="2"/>
        <v>22.770700000000001</v>
      </c>
      <c r="K22" s="3">
        <f t="shared" si="3"/>
        <v>19.136099999999995</v>
      </c>
    </row>
    <row r="23" spans="1:11">
      <c r="A23" s="1">
        <v>1882</v>
      </c>
      <c r="B23" s="21">
        <v>41.6</v>
      </c>
      <c r="C23" s="21">
        <v>22.6</v>
      </c>
      <c r="F23">
        <v>0</v>
      </c>
      <c r="H23" s="1">
        <f t="shared" si="0"/>
        <v>1882</v>
      </c>
      <c r="I23" s="3">
        <f t="shared" si="1"/>
        <v>41.6</v>
      </c>
      <c r="J23" s="3">
        <f t="shared" si="2"/>
        <v>22.6</v>
      </c>
      <c r="K23" s="3">
        <f t="shared" si="3"/>
        <v>19</v>
      </c>
    </row>
    <row r="24" spans="1:11">
      <c r="A24" s="1">
        <v>1883</v>
      </c>
      <c r="B24" s="21">
        <v>41.776499999999999</v>
      </c>
      <c r="C24" s="21">
        <v>22.691099999999999</v>
      </c>
      <c r="F24">
        <v>0</v>
      </c>
      <c r="H24" s="1">
        <f t="shared" si="0"/>
        <v>1883</v>
      </c>
      <c r="I24" s="3">
        <f t="shared" si="1"/>
        <v>41.776499999999999</v>
      </c>
      <c r="J24" s="3">
        <f t="shared" si="2"/>
        <v>22.691099999999999</v>
      </c>
      <c r="K24" s="3">
        <f t="shared" si="3"/>
        <v>19.0854</v>
      </c>
    </row>
    <row r="25" spans="1:11">
      <c r="A25" s="1">
        <v>1884</v>
      </c>
      <c r="B25" s="21">
        <v>42.217500000000001</v>
      </c>
      <c r="C25" s="21">
        <v>22.941400000000002</v>
      </c>
      <c r="F25">
        <v>0</v>
      </c>
      <c r="H25" s="1">
        <f t="shared" si="0"/>
        <v>1884</v>
      </c>
      <c r="I25" s="3">
        <f t="shared" si="1"/>
        <v>42.217500000000001</v>
      </c>
      <c r="J25" s="3">
        <f t="shared" si="2"/>
        <v>22.941400000000002</v>
      </c>
      <c r="K25" s="3">
        <f t="shared" si="3"/>
        <v>19.2761</v>
      </c>
    </row>
    <row r="26" spans="1:11">
      <c r="A26" s="1">
        <v>1885</v>
      </c>
      <c r="B26" s="21">
        <v>42.790300000000002</v>
      </c>
      <c r="C26" s="21">
        <v>23.315999999999999</v>
      </c>
      <c r="F26">
        <v>0</v>
      </c>
      <c r="H26" s="1">
        <f t="shared" si="0"/>
        <v>1885</v>
      </c>
      <c r="I26" s="3">
        <f t="shared" si="1"/>
        <v>42.790300000000002</v>
      </c>
      <c r="J26" s="3">
        <f t="shared" si="2"/>
        <v>23.315999999999999</v>
      </c>
      <c r="K26" s="3">
        <f t="shared" si="3"/>
        <v>19.474300000000003</v>
      </c>
    </row>
    <row r="27" spans="1:11">
      <c r="A27" s="1">
        <v>1886</v>
      </c>
      <c r="B27" s="21">
        <v>43.362000000000002</v>
      </c>
      <c r="C27" s="21">
        <v>23.7805</v>
      </c>
      <c r="F27">
        <v>0</v>
      </c>
      <c r="H27" s="1">
        <f t="shared" si="0"/>
        <v>1886</v>
      </c>
      <c r="I27" s="3">
        <f t="shared" si="1"/>
        <v>43.362000000000002</v>
      </c>
      <c r="J27" s="3">
        <f t="shared" si="2"/>
        <v>23.7805</v>
      </c>
      <c r="K27" s="3">
        <f t="shared" si="3"/>
        <v>19.581500000000002</v>
      </c>
    </row>
    <row r="28" spans="1:11">
      <c r="A28" s="1">
        <v>1887</v>
      </c>
      <c r="B28" s="21">
        <v>43.8</v>
      </c>
      <c r="C28" s="21">
        <v>24.3</v>
      </c>
      <c r="F28">
        <v>0</v>
      </c>
      <c r="H28" s="1">
        <f t="shared" si="0"/>
        <v>1887</v>
      </c>
      <c r="I28" s="3">
        <f t="shared" si="1"/>
        <v>43.8</v>
      </c>
      <c r="J28" s="3">
        <f t="shared" si="2"/>
        <v>24.3</v>
      </c>
      <c r="K28" s="3">
        <f t="shared" si="3"/>
        <v>19.499999999999996</v>
      </c>
    </row>
    <row r="29" spans="1:11">
      <c r="A29" s="1">
        <v>1888</v>
      </c>
      <c r="B29" s="21">
        <v>44.1248</v>
      </c>
      <c r="C29" s="21">
        <v>25.228999999999999</v>
      </c>
      <c r="F29">
        <v>0</v>
      </c>
      <c r="H29" s="1">
        <f t="shared" si="0"/>
        <v>1888</v>
      </c>
      <c r="I29" s="3">
        <f t="shared" si="1"/>
        <v>44.1248</v>
      </c>
      <c r="J29" s="3">
        <f t="shared" si="2"/>
        <v>25.228999999999999</v>
      </c>
      <c r="K29" s="3">
        <f t="shared" si="3"/>
        <v>18.895800000000001</v>
      </c>
    </row>
    <row r="30" spans="1:11">
      <c r="A30" s="1">
        <v>1889</v>
      </c>
      <c r="B30" s="21">
        <v>44.434199999999997</v>
      </c>
      <c r="C30" s="21">
        <v>26.696300000000001</v>
      </c>
      <c r="F30">
        <v>0</v>
      </c>
      <c r="H30" s="1">
        <f t="shared" si="0"/>
        <v>1889</v>
      </c>
      <c r="I30" s="3">
        <f t="shared" si="1"/>
        <v>44.434199999999997</v>
      </c>
      <c r="J30" s="3">
        <f t="shared" si="2"/>
        <v>26.696300000000001</v>
      </c>
      <c r="K30" s="3">
        <f t="shared" si="3"/>
        <v>17.737899999999996</v>
      </c>
    </row>
    <row r="31" spans="1:11">
      <c r="A31" s="1">
        <v>1890</v>
      </c>
      <c r="B31" s="21">
        <v>44.711199999999998</v>
      </c>
      <c r="C31" s="21">
        <v>28.3291</v>
      </c>
      <c r="F31">
        <v>0</v>
      </c>
      <c r="H31" s="1">
        <f t="shared" si="0"/>
        <v>1890</v>
      </c>
      <c r="I31" s="3">
        <f t="shared" si="1"/>
        <v>44.711199999999998</v>
      </c>
      <c r="J31" s="3">
        <f t="shared" si="2"/>
        <v>28.3291</v>
      </c>
      <c r="K31" s="3">
        <f t="shared" si="3"/>
        <v>16.382099999999998</v>
      </c>
    </row>
    <row r="32" spans="1:11">
      <c r="A32" s="1">
        <v>1891</v>
      </c>
      <c r="B32" s="21">
        <v>44.938800000000001</v>
      </c>
      <c r="C32" s="21">
        <v>29.7546</v>
      </c>
      <c r="F32">
        <v>0</v>
      </c>
      <c r="H32" s="1">
        <f t="shared" si="0"/>
        <v>1891</v>
      </c>
      <c r="I32" s="3">
        <f t="shared" si="1"/>
        <v>44.938800000000001</v>
      </c>
      <c r="J32" s="3">
        <f t="shared" si="2"/>
        <v>29.7546</v>
      </c>
      <c r="K32" s="3">
        <f t="shared" si="3"/>
        <v>15.184200000000001</v>
      </c>
    </row>
    <row r="33" spans="1:11">
      <c r="A33" s="1">
        <v>1892</v>
      </c>
      <c r="B33" s="21">
        <v>45.1</v>
      </c>
      <c r="C33" s="21">
        <v>30.6</v>
      </c>
      <c r="F33">
        <v>0</v>
      </c>
      <c r="H33" s="1">
        <f t="shared" si="0"/>
        <v>1892</v>
      </c>
      <c r="I33" s="3">
        <f t="shared" si="1"/>
        <v>45.1</v>
      </c>
      <c r="J33" s="3">
        <f t="shared" si="2"/>
        <v>30.6</v>
      </c>
      <c r="K33" s="3">
        <f t="shared" si="3"/>
        <v>14.5</v>
      </c>
    </row>
    <row r="34" spans="1:11">
      <c r="A34" s="1">
        <v>1893</v>
      </c>
      <c r="B34" s="21">
        <v>45.219900000000003</v>
      </c>
      <c r="C34" s="21">
        <v>31.011099999999999</v>
      </c>
      <c r="F34">
        <v>0</v>
      </c>
      <c r="H34" s="1">
        <f t="shared" si="0"/>
        <v>1893</v>
      </c>
      <c r="I34" s="3">
        <f t="shared" si="1"/>
        <v>45.219900000000003</v>
      </c>
      <c r="J34" s="3">
        <f t="shared" si="2"/>
        <v>31.011099999999999</v>
      </c>
      <c r="K34" s="3">
        <f t="shared" si="3"/>
        <v>14.208800000000004</v>
      </c>
    </row>
    <row r="35" spans="1:11">
      <c r="A35" s="1">
        <v>1894</v>
      </c>
      <c r="B35" s="21">
        <v>45.328899999999997</v>
      </c>
      <c r="C35" s="21">
        <v>31.367999999999999</v>
      </c>
      <c r="F35">
        <v>0</v>
      </c>
      <c r="H35" s="1">
        <f t="shared" si="0"/>
        <v>1894</v>
      </c>
      <c r="I35" s="3">
        <f t="shared" si="1"/>
        <v>45.328899999999997</v>
      </c>
      <c r="J35" s="3">
        <f t="shared" si="2"/>
        <v>31.367999999999999</v>
      </c>
      <c r="K35" s="3">
        <f t="shared" si="3"/>
        <v>13.960899999999999</v>
      </c>
    </row>
    <row r="36" spans="1:11">
      <c r="A36" s="1">
        <v>1895</v>
      </c>
      <c r="B36" s="21">
        <v>45.417900000000003</v>
      </c>
      <c r="C36" s="21">
        <v>31.6493</v>
      </c>
      <c r="F36">
        <v>0</v>
      </c>
      <c r="H36" s="1">
        <f t="shared" si="0"/>
        <v>1895</v>
      </c>
      <c r="I36" s="3">
        <f t="shared" si="1"/>
        <v>45.417900000000003</v>
      </c>
      <c r="J36" s="3">
        <f t="shared" si="2"/>
        <v>31.6493</v>
      </c>
      <c r="K36" s="3">
        <f t="shared" si="3"/>
        <v>13.768600000000003</v>
      </c>
    </row>
    <row r="37" spans="1:11">
      <c r="A37" s="1">
        <v>1896</v>
      </c>
      <c r="B37" s="21">
        <v>45.478000000000002</v>
      </c>
      <c r="C37" s="21">
        <v>31.8338</v>
      </c>
      <c r="F37">
        <v>0</v>
      </c>
      <c r="H37" s="1">
        <f t="shared" si="0"/>
        <v>1896</v>
      </c>
      <c r="I37" s="3">
        <f t="shared" si="1"/>
        <v>45.478000000000002</v>
      </c>
      <c r="J37" s="3">
        <f t="shared" si="2"/>
        <v>31.8338</v>
      </c>
      <c r="K37" s="3">
        <f t="shared" si="3"/>
        <v>13.644200000000001</v>
      </c>
    </row>
    <row r="38" spans="1:11">
      <c r="A38" s="1">
        <v>1897</v>
      </c>
      <c r="B38" s="21">
        <v>45.5</v>
      </c>
      <c r="C38" s="21">
        <v>31.9</v>
      </c>
      <c r="F38">
        <v>0</v>
      </c>
      <c r="H38" s="1">
        <f t="shared" si="0"/>
        <v>1897</v>
      </c>
      <c r="I38" s="3">
        <f t="shared" si="1"/>
        <v>45.5</v>
      </c>
      <c r="J38" s="3">
        <f t="shared" si="2"/>
        <v>31.9</v>
      </c>
      <c r="K38" s="3">
        <f t="shared" si="3"/>
        <v>13.600000000000001</v>
      </c>
    </row>
    <row r="39" spans="1:11">
      <c r="A39" s="1">
        <v>1898</v>
      </c>
      <c r="B39" s="21">
        <v>45.250399999999999</v>
      </c>
      <c r="C39" s="21">
        <v>31.702400000000001</v>
      </c>
      <c r="F39">
        <v>0</v>
      </c>
      <c r="H39" s="1">
        <f t="shared" si="0"/>
        <v>1898</v>
      </c>
      <c r="I39" s="3">
        <f t="shared" si="1"/>
        <v>45.250399999999999</v>
      </c>
      <c r="J39" s="3">
        <f t="shared" si="2"/>
        <v>31.702400000000001</v>
      </c>
      <c r="K39" s="3">
        <f t="shared" si="3"/>
        <v>13.547999999999998</v>
      </c>
    </row>
    <row r="40" spans="1:11">
      <c r="A40" s="1">
        <v>1899</v>
      </c>
      <c r="B40" s="21">
        <v>44.655200000000001</v>
      </c>
      <c r="C40" s="21">
        <v>31.231200000000001</v>
      </c>
      <c r="F40">
        <v>0</v>
      </c>
      <c r="H40" s="1">
        <f t="shared" si="0"/>
        <v>1899</v>
      </c>
      <c r="I40" s="3">
        <f t="shared" si="1"/>
        <v>44.655200000000001</v>
      </c>
      <c r="J40" s="3">
        <f t="shared" si="2"/>
        <v>31.231200000000001</v>
      </c>
      <c r="K40" s="3">
        <f t="shared" si="3"/>
        <v>13.423999999999999</v>
      </c>
    </row>
    <row r="41" spans="1:11">
      <c r="A41" s="1">
        <v>1900</v>
      </c>
      <c r="B41" s="21">
        <v>43.944800000000001</v>
      </c>
      <c r="C41" s="21">
        <v>30.668800000000001</v>
      </c>
      <c r="F41">
        <v>0</v>
      </c>
      <c r="H41" s="1">
        <f t="shared" si="0"/>
        <v>1900</v>
      </c>
      <c r="I41" s="3">
        <f t="shared" si="1"/>
        <v>43.944800000000001</v>
      </c>
      <c r="J41" s="3">
        <f t="shared" si="2"/>
        <v>30.668800000000001</v>
      </c>
      <c r="K41" s="3">
        <f t="shared" si="3"/>
        <v>13.276</v>
      </c>
    </row>
    <row r="42" spans="1:11">
      <c r="A42" s="1">
        <v>1901</v>
      </c>
      <c r="B42" s="21">
        <v>43.349600000000002</v>
      </c>
      <c r="C42" s="21">
        <v>30.197600000000001</v>
      </c>
      <c r="F42">
        <v>0</v>
      </c>
      <c r="H42" s="1">
        <f t="shared" si="0"/>
        <v>1901</v>
      </c>
      <c r="I42" s="3">
        <f t="shared" si="1"/>
        <v>43.349600000000002</v>
      </c>
      <c r="J42" s="3">
        <f t="shared" si="2"/>
        <v>30.197600000000001</v>
      </c>
      <c r="K42" s="3">
        <f t="shared" si="3"/>
        <v>13.152000000000001</v>
      </c>
    </row>
    <row r="43" spans="1:11">
      <c r="A43" s="1">
        <v>1902</v>
      </c>
      <c r="B43" s="21">
        <v>43.1</v>
      </c>
      <c r="C43" s="21">
        <v>30</v>
      </c>
      <c r="F43">
        <v>0</v>
      </c>
      <c r="H43" s="1">
        <f t="shared" si="0"/>
        <v>1902</v>
      </c>
      <c r="I43" s="3">
        <f t="shared" si="1"/>
        <v>43.1</v>
      </c>
      <c r="J43" s="3">
        <f t="shared" si="2"/>
        <v>30</v>
      </c>
      <c r="K43" s="3">
        <f t="shared" si="3"/>
        <v>13.100000000000001</v>
      </c>
    </row>
    <row r="44" spans="1:11">
      <c r="A44" s="1">
        <v>1903</v>
      </c>
      <c r="B44" s="21">
        <v>43.4146</v>
      </c>
      <c r="C44" s="21">
        <v>30.2288</v>
      </c>
      <c r="F44">
        <v>0</v>
      </c>
      <c r="H44" s="1">
        <f t="shared" si="0"/>
        <v>1903</v>
      </c>
      <c r="I44" s="3">
        <f t="shared" si="1"/>
        <v>43.4146</v>
      </c>
      <c r="J44" s="3">
        <f t="shared" si="2"/>
        <v>30.2288</v>
      </c>
      <c r="K44" s="3">
        <f t="shared" si="3"/>
        <v>13.1858</v>
      </c>
    </row>
    <row r="45" spans="1:11">
      <c r="A45" s="1">
        <v>1904</v>
      </c>
      <c r="B45" s="21">
        <v>44.2119</v>
      </c>
      <c r="C45" s="21">
        <v>30.7744</v>
      </c>
      <c r="F45">
        <v>0</v>
      </c>
      <c r="H45" s="1">
        <f t="shared" si="0"/>
        <v>1904</v>
      </c>
      <c r="I45" s="3">
        <f t="shared" si="1"/>
        <v>44.2119</v>
      </c>
      <c r="J45" s="3">
        <f t="shared" si="2"/>
        <v>30.7744</v>
      </c>
      <c r="K45" s="3">
        <f t="shared" si="3"/>
        <v>13.4375</v>
      </c>
    </row>
    <row r="46" spans="1:11">
      <c r="A46" s="1">
        <v>1905</v>
      </c>
      <c r="B46" s="21">
        <v>45.271799999999999</v>
      </c>
      <c r="C46" s="21">
        <v>31.425599999999999</v>
      </c>
      <c r="F46">
        <v>0</v>
      </c>
      <c r="H46" s="1">
        <f t="shared" si="0"/>
        <v>1905</v>
      </c>
      <c r="I46" s="3">
        <f t="shared" si="1"/>
        <v>45.271799999999999</v>
      </c>
      <c r="J46" s="3">
        <f t="shared" si="2"/>
        <v>31.425599999999999</v>
      </c>
      <c r="K46" s="3">
        <f t="shared" si="3"/>
        <v>13.8462</v>
      </c>
    </row>
    <row r="47" spans="1:11">
      <c r="A47" s="1">
        <v>1906</v>
      </c>
      <c r="B47" s="21">
        <v>46.374499999999998</v>
      </c>
      <c r="C47" s="21">
        <v>31.9712</v>
      </c>
      <c r="F47">
        <v>0</v>
      </c>
      <c r="H47" s="1">
        <f t="shared" si="0"/>
        <v>1906</v>
      </c>
      <c r="I47" s="3">
        <f t="shared" si="1"/>
        <v>46.374499999999998</v>
      </c>
      <c r="J47" s="3">
        <f t="shared" si="2"/>
        <v>31.9712</v>
      </c>
      <c r="K47" s="3">
        <f t="shared" si="3"/>
        <v>14.403299999999998</v>
      </c>
    </row>
    <row r="48" spans="1:11">
      <c r="A48" s="1">
        <v>1907</v>
      </c>
      <c r="B48" s="21">
        <v>47.3</v>
      </c>
      <c r="C48" s="21">
        <v>32.200000000000003</v>
      </c>
      <c r="F48">
        <v>0</v>
      </c>
      <c r="H48" s="1">
        <f t="shared" si="0"/>
        <v>1907</v>
      </c>
      <c r="I48" s="3">
        <f t="shared" si="1"/>
        <v>47.3</v>
      </c>
      <c r="J48" s="3">
        <f t="shared" si="2"/>
        <v>32.200000000000003</v>
      </c>
      <c r="K48" s="3">
        <f t="shared" si="3"/>
        <v>15.099999999999994</v>
      </c>
    </row>
    <row r="49" spans="1:11">
      <c r="A49" s="1">
        <v>1908</v>
      </c>
      <c r="B49" s="21">
        <v>48.152700000000003</v>
      </c>
      <c r="C49" s="21">
        <v>32.023200000000003</v>
      </c>
      <c r="F49">
        <v>0</v>
      </c>
      <c r="H49" s="1">
        <f t="shared" si="0"/>
        <v>1908</v>
      </c>
      <c r="I49" s="3">
        <f t="shared" si="1"/>
        <v>48.152700000000003</v>
      </c>
      <c r="J49" s="3">
        <f t="shared" si="2"/>
        <v>32.023200000000003</v>
      </c>
      <c r="K49" s="3">
        <f t="shared" si="3"/>
        <v>16.1295</v>
      </c>
    </row>
    <row r="50" spans="1:11">
      <c r="A50" s="1">
        <v>1909</v>
      </c>
      <c r="B50" s="21">
        <v>49.081800000000001</v>
      </c>
      <c r="C50" s="21">
        <v>31.601600000000001</v>
      </c>
      <c r="F50">
        <v>0</v>
      </c>
      <c r="H50" s="1">
        <f t="shared" si="0"/>
        <v>1909</v>
      </c>
      <c r="I50" s="3">
        <f t="shared" si="1"/>
        <v>49.081800000000001</v>
      </c>
      <c r="J50" s="3">
        <f t="shared" si="2"/>
        <v>31.601600000000001</v>
      </c>
      <c r="K50" s="3">
        <f t="shared" si="3"/>
        <v>17.4802</v>
      </c>
    </row>
    <row r="51" spans="1:11">
      <c r="A51" s="1">
        <v>1910</v>
      </c>
      <c r="B51" s="21">
        <v>49.9345</v>
      </c>
      <c r="C51" s="21">
        <v>31.098400000000002</v>
      </c>
      <c r="F51">
        <v>0</v>
      </c>
      <c r="H51" s="1">
        <f t="shared" si="0"/>
        <v>1910</v>
      </c>
      <c r="I51" s="3">
        <f t="shared" si="1"/>
        <v>49.9345</v>
      </c>
      <c r="J51" s="3">
        <f t="shared" si="2"/>
        <v>31.098400000000002</v>
      </c>
      <c r="K51" s="3">
        <f t="shared" si="3"/>
        <v>18.836099999999998</v>
      </c>
    </row>
    <row r="52" spans="1:11">
      <c r="A52" s="1">
        <v>1911</v>
      </c>
      <c r="B52" s="21">
        <v>50.558199999999999</v>
      </c>
      <c r="C52" s="21">
        <v>30.6768</v>
      </c>
      <c r="F52">
        <v>0</v>
      </c>
      <c r="H52" s="1">
        <f t="shared" si="0"/>
        <v>1911</v>
      </c>
      <c r="I52" s="3">
        <f t="shared" si="1"/>
        <v>50.558199999999999</v>
      </c>
      <c r="J52" s="3">
        <f t="shared" si="2"/>
        <v>30.6768</v>
      </c>
      <c r="K52" s="3">
        <f t="shared" si="3"/>
        <v>19.881399999999999</v>
      </c>
    </row>
    <row r="53" spans="1:11">
      <c r="A53" s="1">
        <v>1912</v>
      </c>
      <c r="B53" s="21">
        <v>50.8</v>
      </c>
      <c r="C53" s="21">
        <v>30.5</v>
      </c>
      <c r="F53">
        <v>0</v>
      </c>
      <c r="H53" s="1">
        <f t="shared" si="0"/>
        <v>1912</v>
      </c>
      <c r="I53" s="3">
        <f t="shared" si="1"/>
        <v>50.8</v>
      </c>
      <c r="J53" s="3">
        <f t="shared" si="2"/>
        <v>30.5</v>
      </c>
      <c r="K53" s="3">
        <f t="shared" si="3"/>
        <v>20.299999999999997</v>
      </c>
    </row>
    <row r="54" spans="1:11">
      <c r="A54" s="1">
        <v>1913</v>
      </c>
      <c r="B54" s="21">
        <v>50.647500000000001</v>
      </c>
      <c r="C54" s="21">
        <v>30.707999999999998</v>
      </c>
      <c r="F54">
        <v>0</v>
      </c>
      <c r="H54" s="1">
        <f t="shared" si="0"/>
        <v>1913</v>
      </c>
      <c r="I54" s="3">
        <f t="shared" si="1"/>
        <v>50.647500000000001</v>
      </c>
      <c r="J54" s="3">
        <f t="shared" si="2"/>
        <v>30.707999999999998</v>
      </c>
      <c r="K54" s="3">
        <f t="shared" si="3"/>
        <v>19.939500000000002</v>
      </c>
    </row>
    <row r="55" spans="1:11">
      <c r="A55" s="1">
        <v>1914</v>
      </c>
      <c r="B55" s="21">
        <v>50.254399999999997</v>
      </c>
      <c r="C55" s="21">
        <v>31.204000000000001</v>
      </c>
      <c r="F55">
        <v>0</v>
      </c>
      <c r="H55" s="1">
        <f t="shared" si="0"/>
        <v>1914</v>
      </c>
      <c r="I55" s="3">
        <f t="shared" si="1"/>
        <v>50.254399999999997</v>
      </c>
      <c r="J55" s="3">
        <f t="shared" si="2"/>
        <v>31.204000000000001</v>
      </c>
      <c r="K55" s="3">
        <f t="shared" si="3"/>
        <v>19.050399999999996</v>
      </c>
    </row>
    <row r="56" spans="1:11">
      <c r="A56" s="1">
        <v>1915</v>
      </c>
      <c r="B56" s="21">
        <v>49.717599999999997</v>
      </c>
      <c r="C56" s="21">
        <v>31.795999999999999</v>
      </c>
      <c r="F56">
        <v>0</v>
      </c>
      <c r="H56" s="1">
        <f t="shared" si="0"/>
        <v>1915</v>
      </c>
      <c r="I56" s="3">
        <f t="shared" si="1"/>
        <v>49.717599999999997</v>
      </c>
      <c r="J56" s="3">
        <f t="shared" si="2"/>
        <v>31.795999999999999</v>
      </c>
      <c r="K56" s="3">
        <f t="shared" si="3"/>
        <v>17.921599999999998</v>
      </c>
    </row>
    <row r="57" spans="1:11">
      <c r="A57" s="1">
        <v>1916</v>
      </c>
      <c r="B57" s="21">
        <v>49.133899999999997</v>
      </c>
      <c r="C57" s="21">
        <v>32.292000000000002</v>
      </c>
      <c r="F57">
        <v>0</v>
      </c>
      <c r="H57" s="1">
        <f t="shared" si="0"/>
        <v>1916</v>
      </c>
      <c r="I57" s="3">
        <f t="shared" si="1"/>
        <v>49.133899999999997</v>
      </c>
      <c r="J57" s="3">
        <f t="shared" si="2"/>
        <v>32.292000000000002</v>
      </c>
      <c r="K57" s="3">
        <f t="shared" si="3"/>
        <v>16.841899999999995</v>
      </c>
    </row>
    <row r="58" spans="1:11">
      <c r="A58" s="1">
        <v>1917</v>
      </c>
      <c r="B58" s="21">
        <v>48.6</v>
      </c>
      <c r="C58" s="21">
        <v>32.5</v>
      </c>
      <c r="F58">
        <v>0</v>
      </c>
      <c r="H58" s="1">
        <f t="shared" si="0"/>
        <v>1917</v>
      </c>
      <c r="I58" s="3">
        <f t="shared" si="1"/>
        <v>48.6</v>
      </c>
      <c r="J58" s="3">
        <f t="shared" si="2"/>
        <v>32.5</v>
      </c>
      <c r="K58" s="3">
        <f t="shared" si="3"/>
        <v>16.100000000000001</v>
      </c>
    </row>
    <row r="59" spans="1:11">
      <c r="A59" s="1">
        <v>1918</v>
      </c>
      <c r="B59" s="21">
        <v>48.024500000000003</v>
      </c>
      <c r="C59" s="21">
        <v>32.26</v>
      </c>
      <c r="F59">
        <v>0</v>
      </c>
      <c r="H59" s="1">
        <f t="shared" si="0"/>
        <v>1918</v>
      </c>
      <c r="I59" s="3">
        <f t="shared" si="1"/>
        <v>48.024500000000003</v>
      </c>
      <c r="J59" s="3">
        <f t="shared" si="2"/>
        <v>32.26</v>
      </c>
      <c r="K59" s="3">
        <f t="shared" si="3"/>
        <v>15.764500000000005</v>
      </c>
    </row>
    <row r="60" spans="1:11">
      <c r="A60" s="1">
        <v>1919</v>
      </c>
      <c r="B60" s="21">
        <v>47.3416</v>
      </c>
      <c r="C60" s="21">
        <v>31.66</v>
      </c>
      <c r="F60">
        <v>0</v>
      </c>
      <c r="H60" s="1">
        <f t="shared" si="0"/>
        <v>1919</v>
      </c>
      <c r="I60" s="3">
        <f t="shared" si="1"/>
        <v>47.3416</v>
      </c>
      <c r="J60" s="3">
        <f t="shared" si="2"/>
        <v>31.66</v>
      </c>
      <c r="K60" s="3">
        <f t="shared" si="3"/>
        <v>15.6816</v>
      </c>
    </row>
    <row r="61" spans="1:11">
      <c r="A61" s="1">
        <v>1920</v>
      </c>
      <c r="B61" s="21">
        <v>46.686399999999999</v>
      </c>
      <c r="C61" s="21">
        <v>30.88</v>
      </c>
      <c r="F61">
        <v>0</v>
      </c>
      <c r="H61" s="1">
        <f t="shared" si="0"/>
        <v>1920</v>
      </c>
      <c r="I61" s="3">
        <f t="shared" si="1"/>
        <v>46.686399999999999</v>
      </c>
      <c r="J61" s="3">
        <f t="shared" si="2"/>
        <v>30.88</v>
      </c>
      <c r="K61" s="3">
        <f t="shared" si="3"/>
        <v>15.8064</v>
      </c>
    </row>
    <row r="62" spans="1:11">
      <c r="A62" s="1">
        <v>1921</v>
      </c>
      <c r="B62" s="21">
        <v>46.194099999999999</v>
      </c>
      <c r="C62" s="21">
        <v>30.1</v>
      </c>
      <c r="F62">
        <v>0</v>
      </c>
      <c r="H62" s="1">
        <f t="shared" si="0"/>
        <v>1921</v>
      </c>
      <c r="I62" s="3">
        <f t="shared" si="1"/>
        <v>46.194099999999999</v>
      </c>
      <c r="J62" s="3">
        <f t="shared" si="2"/>
        <v>30.1</v>
      </c>
      <c r="K62" s="3">
        <f t="shared" si="3"/>
        <v>16.094099999999997</v>
      </c>
    </row>
    <row r="63" spans="1:11">
      <c r="A63" s="1">
        <v>1922</v>
      </c>
      <c r="B63" s="21">
        <v>46</v>
      </c>
      <c r="C63" s="21">
        <v>29.5</v>
      </c>
      <c r="F63">
        <v>0</v>
      </c>
      <c r="H63" s="1">
        <f t="shared" si="0"/>
        <v>1922</v>
      </c>
      <c r="I63" s="3">
        <f t="shared" si="1"/>
        <v>46</v>
      </c>
      <c r="J63" s="3">
        <f t="shared" si="2"/>
        <v>29.5</v>
      </c>
      <c r="K63" s="3">
        <f t="shared" si="3"/>
        <v>16.5</v>
      </c>
    </row>
    <row r="64" spans="1:11">
      <c r="A64" s="1">
        <v>1923</v>
      </c>
      <c r="B64" s="21">
        <v>46.291200000000003</v>
      </c>
      <c r="C64" s="21">
        <v>29.096800000000002</v>
      </c>
      <c r="F64">
        <v>0</v>
      </c>
      <c r="H64" s="1">
        <f t="shared" si="0"/>
        <v>1923</v>
      </c>
      <c r="I64" s="3">
        <f t="shared" si="1"/>
        <v>46.291200000000003</v>
      </c>
      <c r="J64" s="3">
        <f t="shared" si="2"/>
        <v>29.096800000000002</v>
      </c>
      <c r="K64" s="3">
        <f t="shared" si="3"/>
        <v>17.194400000000002</v>
      </c>
    </row>
    <row r="65" spans="1:11">
      <c r="A65" s="1">
        <v>1924</v>
      </c>
      <c r="B65" s="21">
        <v>46.985599999999998</v>
      </c>
      <c r="C65" s="21">
        <v>28.758400000000002</v>
      </c>
      <c r="F65">
        <v>0</v>
      </c>
      <c r="H65" s="1">
        <f t="shared" si="0"/>
        <v>1924</v>
      </c>
      <c r="I65" s="3">
        <f t="shared" si="1"/>
        <v>46.985599999999998</v>
      </c>
      <c r="J65" s="3">
        <f t="shared" si="2"/>
        <v>28.758400000000002</v>
      </c>
      <c r="K65" s="3">
        <f t="shared" si="3"/>
        <v>18.227199999999996</v>
      </c>
    </row>
    <row r="66" spans="1:11">
      <c r="A66" s="1">
        <v>1925</v>
      </c>
      <c r="B66" s="21">
        <v>47.814399999999999</v>
      </c>
      <c r="C66" s="21">
        <v>28.441600000000001</v>
      </c>
      <c r="F66">
        <v>0</v>
      </c>
      <c r="H66" s="1">
        <f t="shared" si="0"/>
        <v>1925</v>
      </c>
      <c r="I66" s="3">
        <f t="shared" si="1"/>
        <v>47.814399999999999</v>
      </c>
      <c r="J66" s="3">
        <f t="shared" si="2"/>
        <v>28.441600000000001</v>
      </c>
      <c r="K66" s="3">
        <f t="shared" si="3"/>
        <v>19.372799999999998</v>
      </c>
    </row>
    <row r="67" spans="1:11">
      <c r="A67" s="1">
        <v>1926</v>
      </c>
      <c r="B67" s="21">
        <v>48.508800000000001</v>
      </c>
      <c r="C67" s="21">
        <v>28.103200000000001</v>
      </c>
      <c r="F67">
        <v>0</v>
      </c>
      <c r="H67" s="1">
        <f t="shared" si="0"/>
        <v>1926</v>
      </c>
      <c r="I67" s="3">
        <f t="shared" si="1"/>
        <v>48.508800000000001</v>
      </c>
      <c r="J67" s="3">
        <f t="shared" si="2"/>
        <v>28.103200000000001</v>
      </c>
      <c r="K67" s="3">
        <f t="shared" si="3"/>
        <v>20.4056</v>
      </c>
    </row>
    <row r="68" spans="1:11">
      <c r="A68" s="1">
        <v>1927</v>
      </c>
      <c r="B68" s="21">
        <v>48.8</v>
      </c>
      <c r="C68" s="21">
        <v>27.7</v>
      </c>
      <c r="F68">
        <v>0</v>
      </c>
      <c r="H68" s="1">
        <f t="shared" ref="H68:H131" si="4">A68</f>
        <v>1927</v>
      </c>
      <c r="I68" s="3">
        <f t="shared" ref="I68:I131" si="5">IF(AND(ISNUMBER(B68),ISNUMBER(D68)),(1-$F68)*B68+$F68*D68,IF(ISNUMBER(D68),D68,IF(ISNUMBER(B68),B68,"")))</f>
        <v>48.8</v>
      </c>
      <c r="J68" s="3">
        <f t="shared" ref="J68:J131" si="6">IF(AND(ISNUMBER(C68),ISNUMBER(E68)),(1-$F68)*C68+$F68*E68,IF(ISNUMBER(E68),E68,IF(ISNUMBER(C68),C68,"")))</f>
        <v>27.7</v>
      </c>
      <c r="K68" s="3">
        <f t="shared" ref="K68:K131" si="7">I68-J68</f>
        <v>21.099999999999998</v>
      </c>
    </row>
    <row r="69" spans="1:11">
      <c r="A69" s="1">
        <v>1928</v>
      </c>
      <c r="B69" s="21">
        <v>48.649500000000003</v>
      </c>
      <c r="C69" s="21">
        <v>27.1812</v>
      </c>
      <c r="F69">
        <v>0</v>
      </c>
      <c r="H69" s="1">
        <f t="shared" si="4"/>
        <v>1928</v>
      </c>
      <c r="I69" s="3">
        <f t="shared" si="5"/>
        <v>48.649500000000003</v>
      </c>
      <c r="J69" s="3">
        <f t="shared" si="6"/>
        <v>27.1812</v>
      </c>
      <c r="K69" s="3">
        <f t="shared" si="7"/>
        <v>21.468300000000003</v>
      </c>
    </row>
    <row r="70" spans="1:11">
      <c r="A70" s="1">
        <v>1929</v>
      </c>
      <c r="B70" s="21">
        <v>48.272399999999998</v>
      </c>
      <c r="C70" s="21">
        <v>26.563700000000001</v>
      </c>
      <c r="F70">
        <v>0</v>
      </c>
      <c r="H70" s="1">
        <f t="shared" si="4"/>
        <v>1929</v>
      </c>
      <c r="I70" s="3">
        <f t="shared" si="5"/>
        <v>48.272399999999998</v>
      </c>
      <c r="J70" s="3">
        <f t="shared" si="6"/>
        <v>26.563700000000001</v>
      </c>
      <c r="K70" s="3">
        <f t="shared" si="7"/>
        <v>21.708699999999997</v>
      </c>
    </row>
    <row r="71" spans="1:11">
      <c r="A71" s="1">
        <v>1930</v>
      </c>
      <c r="B71" s="21">
        <v>47.7806</v>
      </c>
      <c r="C71" s="21">
        <v>25.9055</v>
      </c>
      <c r="F71">
        <v>0</v>
      </c>
      <c r="H71" s="1">
        <f t="shared" si="4"/>
        <v>1930</v>
      </c>
      <c r="I71" s="3">
        <f t="shared" si="5"/>
        <v>47.7806</v>
      </c>
      <c r="J71" s="3">
        <f t="shared" si="6"/>
        <v>25.9055</v>
      </c>
      <c r="K71" s="3">
        <f t="shared" si="7"/>
        <v>21.8751</v>
      </c>
    </row>
    <row r="72" spans="1:11">
      <c r="A72" s="1">
        <v>1931</v>
      </c>
      <c r="B72" s="21">
        <v>47.285899999999998</v>
      </c>
      <c r="C72" s="21">
        <v>25.264900000000001</v>
      </c>
      <c r="F72">
        <v>0</v>
      </c>
      <c r="H72" s="1">
        <f t="shared" si="4"/>
        <v>1931</v>
      </c>
      <c r="I72" s="3">
        <f t="shared" si="5"/>
        <v>47.285899999999998</v>
      </c>
      <c r="J72" s="3">
        <f t="shared" si="6"/>
        <v>25.264900000000001</v>
      </c>
      <c r="K72" s="3">
        <f t="shared" si="7"/>
        <v>22.020999999999997</v>
      </c>
    </row>
    <row r="73" spans="1:11">
      <c r="A73" s="1">
        <v>1932</v>
      </c>
      <c r="B73" s="21">
        <v>46.9</v>
      </c>
      <c r="C73" s="21">
        <v>24.7</v>
      </c>
      <c r="F73">
        <v>0</v>
      </c>
      <c r="H73" s="1">
        <f t="shared" si="4"/>
        <v>1932</v>
      </c>
      <c r="I73" s="3">
        <f t="shared" si="5"/>
        <v>46.9</v>
      </c>
      <c r="J73" s="3">
        <f t="shared" si="6"/>
        <v>24.7</v>
      </c>
      <c r="K73" s="3">
        <f t="shared" si="7"/>
        <v>22.2</v>
      </c>
    </row>
    <row r="74" spans="1:11">
      <c r="A74" s="1">
        <v>1933</v>
      </c>
      <c r="B74" s="21">
        <v>46.623600000000003</v>
      </c>
      <c r="C74" s="21">
        <v>24.2182</v>
      </c>
      <c r="F74">
        <v>0</v>
      </c>
      <c r="H74" s="1">
        <f t="shared" si="4"/>
        <v>1933</v>
      </c>
      <c r="I74" s="3">
        <f t="shared" si="5"/>
        <v>46.623600000000003</v>
      </c>
      <c r="J74" s="3">
        <f t="shared" si="6"/>
        <v>24.2182</v>
      </c>
      <c r="K74" s="3">
        <f t="shared" si="7"/>
        <v>22.405400000000004</v>
      </c>
    </row>
    <row r="75" spans="1:11">
      <c r="A75" s="1">
        <v>1934</v>
      </c>
      <c r="B75" s="21">
        <v>46.375999999999998</v>
      </c>
      <c r="C75" s="21">
        <v>23.776</v>
      </c>
      <c r="F75">
        <v>0</v>
      </c>
      <c r="H75" s="1">
        <f t="shared" si="4"/>
        <v>1934</v>
      </c>
      <c r="I75" s="3">
        <f t="shared" si="5"/>
        <v>46.375999999999998</v>
      </c>
      <c r="J75" s="3">
        <f t="shared" si="6"/>
        <v>23.776</v>
      </c>
      <c r="K75" s="3">
        <f t="shared" si="7"/>
        <v>22.599999999999998</v>
      </c>
    </row>
    <row r="76" spans="1:11">
      <c r="A76" s="1">
        <v>1935</v>
      </c>
      <c r="B76" s="21">
        <v>46.146500000000003</v>
      </c>
      <c r="C76" s="21">
        <v>23.354500000000002</v>
      </c>
      <c r="F76">
        <v>0</v>
      </c>
      <c r="H76" s="1">
        <f t="shared" si="4"/>
        <v>1935</v>
      </c>
      <c r="I76" s="3">
        <f t="shared" si="5"/>
        <v>46.146500000000003</v>
      </c>
      <c r="J76" s="3">
        <f t="shared" si="6"/>
        <v>23.354500000000002</v>
      </c>
      <c r="K76" s="3">
        <f t="shared" si="7"/>
        <v>22.792000000000002</v>
      </c>
    </row>
    <row r="77" spans="1:11">
      <c r="A77" s="1">
        <v>1936</v>
      </c>
      <c r="B77" s="21">
        <v>45.924700000000001</v>
      </c>
      <c r="C77" s="21">
        <v>22.935400000000001</v>
      </c>
      <c r="F77">
        <v>0</v>
      </c>
      <c r="H77" s="1">
        <f t="shared" si="4"/>
        <v>1936</v>
      </c>
      <c r="I77" s="3">
        <f t="shared" si="5"/>
        <v>45.924700000000001</v>
      </c>
      <c r="J77" s="3">
        <f t="shared" si="6"/>
        <v>22.935400000000001</v>
      </c>
      <c r="K77" s="3">
        <f t="shared" si="7"/>
        <v>22.9893</v>
      </c>
    </row>
    <row r="78" spans="1:11">
      <c r="A78" s="1">
        <v>1937</v>
      </c>
      <c r="B78" s="21">
        <v>45.7</v>
      </c>
      <c r="C78" s="21">
        <v>22.5</v>
      </c>
      <c r="F78">
        <v>0</v>
      </c>
      <c r="H78" s="1">
        <f t="shared" si="4"/>
        <v>1937</v>
      </c>
      <c r="I78" s="3">
        <f t="shared" si="5"/>
        <v>45.7</v>
      </c>
      <c r="J78" s="3">
        <f t="shared" si="6"/>
        <v>22.5</v>
      </c>
      <c r="K78" s="3">
        <f t="shared" si="7"/>
        <v>23.200000000000003</v>
      </c>
    </row>
    <row r="79" spans="1:11">
      <c r="A79" s="1">
        <v>1938</v>
      </c>
      <c r="B79" s="21">
        <v>45.438699999999997</v>
      </c>
      <c r="C79" s="21">
        <v>22.072500000000002</v>
      </c>
      <c r="F79">
        <v>0</v>
      </c>
      <c r="H79" s="1">
        <f t="shared" si="4"/>
        <v>1938</v>
      </c>
      <c r="I79" s="3">
        <f t="shared" si="5"/>
        <v>45.438699999999997</v>
      </c>
      <c r="J79" s="3">
        <f t="shared" si="6"/>
        <v>22.072500000000002</v>
      </c>
      <c r="K79" s="3">
        <f t="shared" si="7"/>
        <v>23.366199999999996</v>
      </c>
    </row>
    <row r="80" spans="1:11">
      <c r="A80" s="1">
        <v>1939</v>
      </c>
      <c r="B80" s="21">
        <v>45.147500000000001</v>
      </c>
      <c r="C80" s="21">
        <v>21.665099999999999</v>
      </c>
      <c r="F80">
        <v>0</v>
      </c>
      <c r="H80" s="1">
        <f t="shared" si="4"/>
        <v>1939</v>
      </c>
      <c r="I80" s="3">
        <f t="shared" si="5"/>
        <v>45.147500000000001</v>
      </c>
      <c r="J80" s="3">
        <f t="shared" si="6"/>
        <v>21.665099999999999</v>
      </c>
      <c r="K80" s="3">
        <f t="shared" si="7"/>
        <v>23.482400000000002</v>
      </c>
    </row>
    <row r="81" spans="1:11">
      <c r="A81" s="1">
        <v>1940</v>
      </c>
      <c r="B81" s="21">
        <v>44.877000000000002</v>
      </c>
      <c r="C81" s="21">
        <v>21.241499999999998</v>
      </c>
      <c r="F81">
        <v>0</v>
      </c>
      <c r="H81" s="1">
        <f t="shared" si="4"/>
        <v>1940</v>
      </c>
      <c r="I81" s="3">
        <f t="shared" si="5"/>
        <v>44.877000000000002</v>
      </c>
      <c r="J81" s="3">
        <f t="shared" si="6"/>
        <v>21.241499999999998</v>
      </c>
      <c r="K81" s="3">
        <f t="shared" si="7"/>
        <v>23.635500000000004</v>
      </c>
    </row>
    <row r="82" spans="1:11">
      <c r="A82" s="1">
        <v>1941</v>
      </c>
      <c r="B82" s="21">
        <v>44.677700000000002</v>
      </c>
      <c r="C82" s="21">
        <v>20.7653</v>
      </c>
      <c r="F82">
        <v>0</v>
      </c>
      <c r="H82" s="1">
        <f t="shared" si="4"/>
        <v>1941</v>
      </c>
      <c r="I82" s="3">
        <f t="shared" si="5"/>
        <v>44.677700000000002</v>
      </c>
      <c r="J82" s="3">
        <f t="shared" si="6"/>
        <v>20.7653</v>
      </c>
      <c r="K82" s="3">
        <f t="shared" si="7"/>
        <v>23.912400000000002</v>
      </c>
    </row>
    <row r="83" spans="1:11">
      <c r="A83" s="1">
        <v>1942</v>
      </c>
      <c r="B83" s="21">
        <v>44.6</v>
      </c>
      <c r="C83" s="21">
        <v>20.2</v>
      </c>
      <c r="F83">
        <v>0</v>
      </c>
      <c r="H83" s="1">
        <f t="shared" si="4"/>
        <v>1942</v>
      </c>
      <c r="I83" s="3">
        <f t="shared" si="5"/>
        <v>44.6</v>
      </c>
      <c r="J83" s="3">
        <f t="shared" si="6"/>
        <v>20.2</v>
      </c>
      <c r="K83" s="3">
        <f t="shared" si="7"/>
        <v>24.400000000000002</v>
      </c>
    </row>
    <row r="84" spans="1:11">
      <c r="A84" s="1">
        <v>1943</v>
      </c>
      <c r="B84" s="21">
        <v>44.604300000000002</v>
      </c>
      <c r="C84" s="21">
        <v>19.415900000000001</v>
      </c>
      <c r="F84">
        <v>0</v>
      </c>
      <c r="H84" s="1">
        <f t="shared" si="4"/>
        <v>1943</v>
      </c>
      <c r="I84" s="3">
        <f t="shared" si="5"/>
        <v>44.604300000000002</v>
      </c>
      <c r="J84" s="3">
        <f t="shared" si="6"/>
        <v>19.415900000000001</v>
      </c>
      <c r="K84" s="3">
        <f t="shared" si="7"/>
        <v>25.188400000000001</v>
      </c>
    </row>
    <row r="85" spans="1:11">
      <c r="A85" s="1">
        <v>1944</v>
      </c>
      <c r="B85" s="21">
        <v>44.616799999999998</v>
      </c>
      <c r="C85" s="21">
        <v>18.402100000000001</v>
      </c>
      <c r="F85">
        <v>0</v>
      </c>
      <c r="H85" s="1">
        <f t="shared" si="4"/>
        <v>1944</v>
      </c>
      <c r="I85" s="3">
        <f t="shared" si="5"/>
        <v>44.616799999999998</v>
      </c>
      <c r="J85" s="3">
        <f t="shared" si="6"/>
        <v>18.402100000000001</v>
      </c>
      <c r="K85" s="3">
        <f t="shared" si="7"/>
        <v>26.214699999999997</v>
      </c>
    </row>
    <row r="86" spans="1:11">
      <c r="A86" s="1">
        <v>1945</v>
      </c>
      <c r="B86" s="21">
        <v>44.6372</v>
      </c>
      <c r="C86" s="21">
        <v>17.3004</v>
      </c>
      <c r="F86">
        <v>0</v>
      </c>
      <c r="H86" s="1">
        <f t="shared" si="4"/>
        <v>1945</v>
      </c>
      <c r="I86" s="3">
        <f t="shared" si="5"/>
        <v>44.6372</v>
      </c>
      <c r="J86" s="3">
        <f t="shared" si="6"/>
        <v>17.3004</v>
      </c>
      <c r="K86" s="3">
        <f t="shared" si="7"/>
        <v>27.3368</v>
      </c>
    </row>
    <row r="87" spans="1:11">
      <c r="A87" s="1">
        <v>1946</v>
      </c>
      <c r="B87" s="21">
        <v>44.664999999999999</v>
      </c>
      <c r="C87" s="21">
        <v>16.252400000000002</v>
      </c>
      <c r="F87">
        <v>0</v>
      </c>
      <c r="H87" s="1">
        <f t="shared" si="4"/>
        <v>1946</v>
      </c>
      <c r="I87" s="3">
        <f t="shared" si="5"/>
        <v>44.664999999999999</v>
      </c>
      <c r="J87" s="3">
        <f t="shared" si="6"/>
        <v>16.252400000000002</v>
      </c>
      <c r="K87" s="3">
        <f t="shared" si="7"/>
        <v>28.412599999999998</v>
      </c>
    </row>
    <row r="88" spans="1:11">
      <c r="A88" s="1">
        <v>1947</v>
      </c>
      <c r="B88" s="21">
        <v>44.7</v>
      </c>
      <c r="C88" s="21">
        <v>15.4</v>
      </c>
      <c r="F88">
        <v>0</v>
      </c>
      <c r="H88" s="1">
        <f t="shared" si="4"/>
        <v>1947</v>
      </c>
      <c r="I88" s="3">
        <f t="shared" si="5"/>
        <v>44.7</v>
      </c>
      <c r="J88" s="3">
        <f t="shared" si="6"/>
        <v>15.4</v>
      </c>
      <c r="K88" s="3">
        <f t="shared" si="7"/>
        <v>29.300000000000004</v>
      </c>
    </row>
    <row r="89" spans="1:11">
      <c r="A89" s="1">
        <v>1948</v>
      </c>
      <c r="B89" s="21">
        <v>44.862000000000002</v>
      </c>
      <c r="C89" s="21">
        <v>14.7339</v>
      </c>
      <c r="F89">
        <v>0</v>
      </c>
      <c r="H89" s="1">
        <f t="shared" si="4"/>
        <v>1948</v>
      </c>
      <c r="I89" s="3">
        <f t="shared" si="5"/>
        <v>44.862000000000002</v>
      </c>
      <c r="J89" s="3">
        <f t="shared" si="6"/>
        <v>14.7339</v>
      </c>
      <c r="K89" s="3">
        <f t="shared" si="7"/>
        <v>30.128100000000003</v>
      </c>
    </row>
    <row r="90" spans="1:11">
      <c r="A90" s="1">
        <v>1949</v>
      </c>
      <c r="B90" s="21">
        <v>45.2361</v>
      </c>
      <c r="C90" s="21">
        <v>14.138500000000001</v>
      </c>
      <c r="F90">
        <v>0</v>
      </c>
      <c r="H90" s="1">
        <f t="shared" si="4"/>
        <v>1949</v>
      </c>
      <c r="I90" s="3">
        <f t="shared" si="5"/>
        <v>45.2361</v>
      </c>
      <c r="J90" s="3">
        <f t="shared" si="6"/>
        <v>14.138500000000001</v>
      </c>
      <c r="K90" s="3">
        <f t="shared" si="7"/>
        <v>31.0976</v>
      </c>
    </row>
    <row r="91" spans="1:11">
      <c r="A91" s="1">
        <v>1950</v>
      </c>
      <c r="B91" s="21">
        <v>45.769100000000002</v>
      </c>
      <c r="C91" s="21">
        <v>13.5962</v>
      </c>
      <c r="D91" s="3">
        <v>44.9</v>
      </c>
      <c r="E91" s="3">
        <v>12.1</v>
      </c>
      <c r="F91">
        <v>0</v>
      </c>
      <c r="H91" s="1">
        <f t="shared" si="4"/>
        <v>1950</v>
      </c>
      <c r="I91" s="3">
        <f t="shared" si="5"/>
        <v>45.769100000000002</v>
      </c>
      <c r="J91" s="3">
        <f t="shared" si="6"/>
        <v>13.5962</v>
      </c>
      <c r="K91" s="3">
        <f t="shared" si="7"/>
        <v>32.172899999999998</v>
      </c>
    </row>
    <row r="92" spans="1:11">
      <c r="A92" s="1">
        <v>1951</v>
      </c>
      <c r="B92" s="21">
        <v>46.408000000000001</v>
      </c>
      <c r="C92" s="21">
        <v>13.0893</v>
      </c>
      <c r="D92" s="3">
        <v>45.3</v>
      </c>
      <c r="E92" s="3">
        <v>11.8</v>
      </c>
      <c r="F92">
        <v>0.5</v>
      </c>
      <c r="H92" s="1">
        <f t="shared" si="4"/>
        <v>1951</v>
      </c>
      <c r="I92" s="3">
        <f t="shared" si="5"/>
        <v>45.853999999999999</v>
      </c>
      <c r="J92" s="3">
        <f t="shared" si="6"/>
        <v>12.444649999999999</v>
      </c>
      <c r="K92" s="3">
        <f t="shared" si="7"/>
        <v>33.409350000000003</v>
      </c>
    </row>
    <row r="93" spans="1:11">
      <c r="A93" s="1">
        <v>1952</v>
      </c>
      <c r="B93" s="21">
        <v>47.1</v>
      </c>
      <c r="C93" s="21">
        <v>12.6</v>
      </c>
      <c r="D93" s="3">
        <v>45.6</v>
      </c>
      <c r="E93" s="3">
        <v>11.6</v>
      </c>
      <c r="F93">
        <v>1</v>
      </c>
      <c r="H93" s="1">
        <f t="shared" si="4"/>
        <v>1952</v>
      </c>
      <c r="I93" s="3">
        <f t="shared" si="5"/>
        <v>45.6</v>
      </c>
      <c r="J93" s="3">
        <f t="shared" si="6"/>
        <v>11.6</v>
      </c>
      <c r="K93" s="3">
        <f t="shared" si="7"/>
        <v>34</v>
      </c>
    </row>
    <row r="94" spans="1:11">
      <c r="A94" s="1">
        <f>A93+1</f>
        <v>1953</v>
      </c>
      <c r="D94" s="3">
        <v>45.8</v>
      </c>
      <c r="E94" s="3">
        <v>11.1</v>
      </c>
      <c r="F94">
        <v>1</v>
      </c>
      <c r="H94" s="1">
        <f t="shared" si="4"/>
        <v>1953</v>
      </c>
      <c r="I94" s="3">
        <f t="shared" si="5"/>
        <v>45.8</v>
      </c>
      <c r="J94" s="3">
        <f t="shared" si="6"/>
        <v>11.1</v>
      </c>
      <c r="K94" s="3">
        <f t="shared" si="7"/>
        <v>34.699999999999996</v>
      </c>
    </row>
    <row r="95" spans="1:11">
      <c r="A95" s="1">
        <f t="shared" ref="A95:A158" si="8">A94+1</f>
        <v>1954</v>
      </c>
      <c r="D95" s="3">
        <v>45.8</v>
      </c>
      <c r="E95" s="3">
        <v>10.7</v>
      </c>
      <c r="F95">
        <v>1</v>
      </c>
      <c r="H95" s="1">
        <f t="shared" si="4"/>
        <v>1954</v>
      </c>
      <c r="I95" s="3">
        <f t="shared" si="5"/>
        <v>45.8</v>
      </c>
      <c r="J95" s="3">
        <f t="shared" si="6"/>
        <v>10.7</v>
      </c>
      <c r="K95" s="3">
        <f t="shared" si="7"/>
        <v>35.099999999999994</v>
      </c>
    </row>
    <row r="96" spans="1:11">
      <c r="A96" s="1">
        <f t="shared" si="8"/>
        <v>1955</v>
      </c>
      <c r="D96" s="3">
        <v>45.8</v>
      </c>
      <c r="E96" s="3">
        <v>10.3</v>
      </c>
      <c r="F96">
        <v>1</v>
      </c>
      <c r="H96" s="1">
        <f t="shared" si="4"/>
        <v>1955</v>
      </c>
      <c r="I96" s="3">
        <f t="shared" si="5"/>
        <v>45.8</v>
      </c>
      <c r="J96" s="3">
        <f t="shared" si="6"/>
        <v>10.3</v>
      </c>
      <c r="K96" s="3">
        <f t="shared" si="7"/>
        <v>35.5</v>
      </c>
    </row>
    <row r="97" spans="1:11">
      <c r="A97" s="1">
        <f t="shared" si="8"/>
        <v>1956</v>
      </c>
      <c r="D97" s="3">
        <v>45.8</v>
      </c>
      <c r="E97" s="3">
        <v>9.9</v>
      </c>
      <c r="F97">
        <v>1</v>
      </c>
      <c r="H97" s="1">
        <f t="shared" si="4"/>
        <v>1956</v>
      </c>
      <c r="I97" s="3">
        <f t="shared" si="5"/>
        <v>45.8</v>
      </c>
      <c r="J97" s="3">
        <f t="shared" si="6"/>
        <v>9.9</v>
      </c>
      <c r="K97" s="3">
        <f t="shared" si="7"/>
        <v>35.9</v>
      </c>
    </row>
    <row r="98" spans="1:11">
      <c r="A98" s="1">
        <f t="shared" si="8"/>
        <v>1957</v>
      </c>
      <c r="D98" s="3">
        <v>45.9</v>
      </c>
      <c r="E98" s="3">
        <v>9.6999999999999993</v>
      </c>
      <c r="F98">
        <v>1</v>
      </c>
      <c r="H98" s="1">
        <f t="shared" si="4"/>
        <v>1957</v>
      </c>
      <c r="I98" s="3">
        <f t="shared" si="5"/>
        <v>45.9</v>
      </c>
      <c r="J98" s="3">
        <f t="shared" si="6"/>
        <v>9.6999999999999993</v>
      </c>
      <c r="K98" s="3">
        <f t="shared" si="7"/>
        <v>36.200000000000003</v>
      </c>
    </row>
    <row r="99" spans="1:11">
      <c r="A99" s="1">
        <f t="shared" si="8"/>
        <v>1958</v>
      </c>
      <c r="D99" s="3">
        <v>46</v>
      </c>
      <c r="E99" s="3">
        <v>9.3000000000000007</v>
      </c>
      <c r="F99">
        <v>1</v>
      </c>
      <c r="H99" s="1">
        <f t="shared" si="4"/>
        <v>1958</v>
      </c>
      <c r="I99" s="3">
        <f t="shared" si="5"/>
        <v>46</v>
      </c>
      <c r="J99" s="3">
        <f t="shared" si="6"/>
        <v>9.3000000000000007</v>
      </c>
      <c r="K99" s="3">
        <f t="shared" si="7"/>
        <v>36.700000000000003</v>
      </c>
    </row>
    <row r="100" spans="1:11">
      <c r="A100" s="1">
        <f t="shared" si="8"/>
        <v>1959</v>
      </c>
      <c r="D100" s="3">
        <v>45.9</v>
      </c>
      <c r="E100" s="3">
        <v>9</v>
      </c>
      <c r="F100">
        <v>1</v>
      </c>
      <c r="H100" s="1">
        <f t="shared" si="4"/>
        <v>1959</v>
      </c>
      <c r="I100" s="3">
        <f t="shared" si="5"/>
        <v>45.9</v>
      </c>
      <c r="J100" s="3">
        <f t="shared" si="6"/>
        <v>9</v>
      </c>
      <c r="K100" s="3">
        <f t="shared" si="7"/>
        <v>36.9</v>
      </c>
    </row>
    <row r="101" spans="1:11">
      <c r="A101" s="1">
        <f t="shared" si="8"/>
        <v>1960</v>
      </c>
      <c r="D101" s="3">
        <v>45.5</v>
      </c>
      <c r="E101" s="3">
        <v>8.6999999999999993</v>
      </c>
      <c r="F101">
        <v>1</v>
      </c>
      <c r="H101" s="1">
        <f t="shared" si="4"/>
        <v>1960</v>
      </c>
      <c r="I101" s="3">
        <f t="shared" si="5"/>
        <v>45.5</v>
      </c>
      <c r="J101" s="3">
        <f t="shared" si="6"/>
        <v>8.6999999999999993</v>
      </c>
      <c r="K101" s="3">
        <f t="shared" si="7"/>
        <v>36.799999999999997</v>
      </c>
    </row>
    <row r="102" spans="1:11">
      <c r="A102" s="1">
        <f t="shared" si="8"/>
        <v>1961</v>
      </c>
      <c r="D102" s="3">
        <v>44.8</v>
      </c>
      <c r="E102" s="3">
        <v>8.4</v>
      </c>
      <c r="F102">
        <v>1</v>
      </c>
      <c r="H102" s="1">
        <f t="shared" si="4"/>
        <v>1961</v>
      </c>
      <c r="I102" s="3">
        <f t="shared" si="5"/>
        <v>44.8</v>
      </c>
      <c r="J102" s="3">
        <f t="shared" si="6"/>
        <v>8.4</v>
      </c>
      <c r="K102" s="3">
        <f t="shared" si="7"/>
        <v>36.4</v>
      </c>
    </row>
    <row r="103" spans="1:11">
      <c r="A103" s="1">
        <f t="shared" si="8"/>
        <v>1962</v>
      </c>
      <c r="D103" s="3">
        <v>43.9</v>
      </c>
      <c r="E103" s="3">
        <v>8.1999999999999993</v>
      </c>
      <c r="F103">
        <v>1</v>
      </c>
      <c r="H103" s="1">
        <f t="shared" si="4"/>
        <v>1962</v>
      </c>
      <c r="I103" s="3">
        <f t="shared" si="5"/>
        <v>43.9</v>
      </c>
      <c r="J103" s="3">
        <f t="shared" si="6"/>
        <v>8.1999999999999993</v>
      </c>
      <c r="K103" s="3">
        <f t="shared" si="7"/>
        <v>35.700000000000003</v>
      </c>
    </row>
    <row r="104" spans="1:11">
      <c r="A104" s="1">
        <f t="shared" si="8"/>
        <v>1963</v>
      </c>
      <c r="D104" s="3">
        <v>42.7</v>
      </c>
      <c r="E104" s="3">
        <v>8</v>
      </c>
      <c r="F104">
        <v>1</v>
      </c>
      <c r="H104" s="1">
        <f t="shared" si="4"/>
        <v>1963</v>
      </c>
      <c r="I104" s="3">
        <f t="shared" si="5"/>
        <v>42.7</v>
      </c>
      <c r="J104" s="3">
        <f t="shared" si="6"/>
        <v>8</v>
      </c>
      <c r="K104" s="3">
        <f t="shared" si="7"/>
        <v>34.700000000000003</v>
      </c>
    </row>
    <row r="105" spans="1:11">
      <c r="A105" s="1">
        <f t="shared" si="8"/>
        <v>1964</v>
      </c>
      <c r="D105" s="3">
        <v>41.4</v>
      </c>
      <c r="E105" s="3">
        <v>7.8</v>
      </c>
      <c r="F105">
        <v>1</v>
      </c>
      <c r="H105" s="1">
        <f t="shared" si="4"/>
        <v>1964</v>
      </c>
      <c r="I105" s="3">
        <f t="shared" si="5"/>
        <v>41.4</v>
      </c>
      <c r="J105" s="3">
        <f t="shared" si="6"/>
        <v>7.8</v>
      </c>
      <c r="K105" s="3">
        <f t="shared" si="7"/>
        <v>33.6</v>
      </c>
    </row>
    <row r="106" spans="1:11">
      <c r="A106" s="1">
        <f t="shared" si="8"/>
        <v>1965</v>
      </c>
      <c r="D106" s="3">
        <v>39.9</v>
      </c>
      <c r="E106" s="3">
        <v>7.6</v>
      </c>
      <c r="F106">
        <v>1</v>
      </c>
      <c r="H106" s="1">
        <f t="shared" si="4"/>
        <v>1965</v>
      </c>
      <c r="I106" s="3">
        <f t="shared" si="5"/>
        <v>39.9</v>
      </c>
      <c r="J106" s="3">
        <f t="shared" si="6"/>
        <v>7.6</v>
      </c>
      <c r="K106" s="3">
        <f t="shared" si="7"/>
        <v>32.299999999999997</v>
      </c>
    </row>
    <row r="107" spans="1:11">
      <c r="A107" s="1">
        <f t="shared" si="8"/>
        <v>1966</v>
      </c>
      <c r="D107" s="3">
        <v>38.299999999999997</v>
      </c>
      <c r="E107" s="3">
        <v>7.3</v>
      </c>
      <c r="F107">
        <v>1</v>
      </c>
      <c r="H107" s="1">
        <f t="shared" si="4"/>
        <v>1966</v>
      </c>
      <c r="I107" s="3">
        <f t="shared" si="5"/>
        <v>38.299999999999997</v>
      </c>
      <c r="J107" s="3">
        <f t="shared" si="6"/>
        <v>7.3</v>
      </c>
      <c r="K107" s="3">
        <f t="shared" si="7"/>
        <v>30.999999999999996</v>
      </c>
    </row>
    <row r="108" spans="1:11">
      <c r="A108" s="1">
        <f t="shared" si="8"/>
        <v>1967</v>
      </c>
      <c r="D108" s="3">
        <v>36.799999999999997</v>
      </c>
      <c r="E108" s="3">
        <v>7</v>
      </c>
      <c r="F108">
        <v>1</v>
      </c>
      <c r="H108" s="1">
        <f t="shared" si="4"/>
        <v>1967</v>
      </c>
      <c r="I108" s="3">
        <f t="shared" si="5"/>
        <v>36.799999999999997</v>
      </c>
      <c r="J108" s="3">
        <f t="shared" si="6"/>
        <v>7</v>
      </c>
      <c r="K108" s="3">
        <f t="shared" si="7"/>
        <v>29.799999999999997</v>
      </c>
    </row>
    <row r="109" spans="1:11">
      <c r="A109" s="1">
        <f t="shared" si="8"/>
        <v>1968</v>
      </c>
      <c r="D109" s="3">
        <v>34.6</v>
      </c>
      <c r="E109" s="3">
        <v>6.8</v>
      </c>
      <c r="F109">
        <v>1</v>
      </c>
      <c r="H109" s="1">
        <f t="shared" si="4"/>
        <v>1968</v>
      </c>
      <c r="I109" s="3">
        <f t="shared" si="5"/>
        <v>34.6</v>
      </c>
      <c r="J109" s="3">
        <f t="shared" si="6"/>
        <v>6.8</v>
      </c>
      <c r="K109" s="3">
        <f t="shared" si="7"/>
        <v>27.8</v>
      </c>
    </row>
    <row r="110" spans="1:11">
      <c r="A110" s="1">
        <f t="shared" si="8"/>
        <v>1969</v>
      </c>
      <c r="D110" s="3">
        <v>33.799999999999997</v>
      </c>
      <c r="E110" s="3">
        <v>6.5</v>
      </c>
      <c r="F110">
        <v>1</v>
      </c>
      <c r="H110" s="1">
        <f t="shared" si="4"/>
        <v>1969</v>
      </c>
      <c r="I110" s="3">
        <f t="shared" si="5"/>
        <v>33.799999999999997</v>
      </c>
      <c r="J110" s="3">
        <f t="shared" si="6"/>
        <v>6.5</v>
      </c>
      <c r="K110" s="3">
        <f t="shared" si="7"/>
        <v>27.299999999999997</v>
      </c>
    </row>
    <row r="111" spans="1:11">
      <c r="A111" s="1">
        <f t="shared" si="8"/>
        <v>1970</v>
      </c>
      <c r="D111" s="3">
        <v>32.6</v>
      </c>
      <c r="E111" s="3">
        <v>6.3</v>
      </c>
      <c r="F111">
        <v>1</v>
      </c>
      <c r="H111" s="1">
        <f t="shared" si="4"/>
        <v>1970</v>
      </c>
      <c r="I111" s="3">
        <f t="shared" si="5"/>
        <v>32.6</v>
      </c>
      <c r="J111" s="3">
        <f t="shared" si="6"/>
        <v>6.3</v>
      </c>
      <c r="K111" s="3">
        <f t="shared" si="7"/>
        <v>26.3</v>
      </c>
    </row>
    <row r="112" spans="1:11">
      <c r="A112" s="1">
        <f t="shared" si="8"/>
        <v>1971</v>
      </c>
      <c r="D112" s="3">
        <v>31.6</v>
      </c>
      <c r="E112" s="3">
        <v>6</v>
      </c>
      <c r="F112">
        <v>1</v>
      </c>
      <c r="H112" s="1">
        <f t="shared" si="4"/>
        <v>1971</v>
      </c>
      <c r="I112" s="3">
        <f t="shared" si="5"/>
        <v>31.6</v>
      </c>
      <c r="J112" s="3">
        <f t="shared" si="6"/>
        <v>6</v>
      </c>
      <c r="K112" s="3">
        <f t="shared" si="7"/>
        <v>25.6</v>
      </c>
    </row>
    <row r="113" spans="1:11">
      <c r="A113" s="1">
        <f t="shared" si="8"/>
        <v>1972</v>
      </c>
      <c r="D113" s="3">
        <v>30.7</v>
      </c>
      <c r="E113" s="3">
        <v>5.7</v>
      </c>
      <c r="F113">
        <v>1</v>
      </c>
      <c r="H113" s="1">
        <f t="shared" si="4"/>
        <v>1972</v>
      </c>
      <c r="I113" s="3">
        <f t="shared" si="5"/>
        <v>30.7</v>
      </c>
      <c r="J113" s="3">
        <f t="shared" si="6"/>
        <v>5.7</v>
      </c>
      <c r="K113" s="3">
        <f t="shared" si="7"/>
        <v>25</v>
      </c>
    </row>
    <row r="114" spans="1:11">
      <c r="A114" s="1">
        <f t="shared" si="8"/>
        <v>1973</v>
      </c>
      <c r="D114" s="3">
        <v>30.1</v>
      </c>
      <c r="E114" s="3">
        <v>5.5</v>
      </c>
      <c r="F114">
        <v>1</v>
      </c>
      <c r="H114" s="1">
        <f t="shared" si="4"/>
        <v>1973</v>
      </c>
      <c r="I114" s="3">
        <f t="shared" si="5"/>
        <v>30.1</v>
      </c>
      <c r="J114" s="3">
        <f t="shared" si="6"/>
        <v>5.5</v>
      </c>
      <c r="K114" s="3">
        <f t="shared" si="7"/>
        <v>24.6</v>
      </c>
    </row>
    <row r="115" spans="1:11">
      <c r="A115" s="1">
        <f t="shared" si="8"/>
        <v>1974</v>
      </c>
      <c r="D115" s="3">
        <v>29.9</v>
      </c>
      <c r="E115" s="3">
        <v>5.2</v>
      </c>
      <c r="F115">
        <v>1</v>
      </c>
      <c r="H115" s="1">
        <f t="shared" si="4"/>
        <v>1974</v>
      </c>
      <c r="I115" s="3">
        <f t="shared" si="5"/>
        <v>29.9</v>
      </c>
      <c r="J115" s="3">
        <f t="shared" si="6"/>
        <v>5.2</v>
      </c>
      <c r="K115" s="3">
        <f t="shared" si="7"/>
        <v>24.7</v>
      </c>
    </row>
    <row r="116" spans="1:11">
      <c r="A116" s="1">
        <f t="shared" si="8"/>
        <v>1975</v>
      </c>
      <c r="D116" s="3">
        <v>29.8</v>
      </c>
      <c r="E116" s="3">
        <v>4.9000000000000004</v>
      </c>
      <c r="F116">
        <v>1</v>
      </c>
      <c r="H116" s="1">
        <f t="shared" si="4"/>
        <v>1975</v>
      </c>
      <c r="I116" s="3">
        <f t="shared" si="5"/>
        <v>29.8</v>
      </c>
      <c r="J116" s="3">
        <f t="shared" si="6"/>
        <v>4.9000000000000004</v>
      </c>
      <c r="K116" s="3">
        <f t="shared" si="7"/>
        <v>24.9</v>
      </c>
    </row>
    <row r="117" spans="1:11">
      <c r="A117" s="1">
        <f t="shared" si="8"/>
        <v>1976</v>
      </c>
      <c r="D117" s="3">
        <v>29.9</v>
      </c>
      <c r="E117" s="3">
        <v>4.7</v>
      </c>
      <c r="F117">
        <v>1</v>
      </c>
      <c r="H117" s="1">
        <f t="shared" si="4"/>
        <v>1976</v>
      </c>
      <c r="I117" s="3">
        <f t="shared" si="5"/>
        <v>29.9</v>
      </c>
      <c r="J117" s="3">
        <f t="shared" si="6"/>
        <v>4.7</v>
      </c>
      <c r="K117" s="3">
        <f t="shared" si="7"/>
        <v>25.2</v>
      </c>
    </row>
    <row r="118" spans="1:11">
      <c r="A118" s="1">
        <f t="shared" si="8"/>
        <v>1977</v>
      </c>
      <c r="D118" s="3">
        <v>30</v>
      </c>
      <c r="E118" s="3">
        <v>4.5999999999999996</v>
      </c>
      <c r="F118">
        <v>1</v>
      </c>
      <c r="H118" s="1">
        <f t="shared" si="4"/>
        <v>1977</v>
      </c>
      <c r="I118" s="3">
        <f t="shared" si="5"/>
        <v>30</v>
      </c>
      <c r="J118" s="3">
        <f t="shared" si="6"/>
        <v>4.5999999999999996</v>
      </c>
      <c r="K118" s="3">
        <f t="shared" si="7"/>
        <v>25.4</v>
      </c>
    </row>
    <row r="119" spans="1:11">
      <c r="A119" s="1">
        <f t="shared" si="8"/>
        <v>1978</v>
      </c>
      <c r="D119" s="3">
        <v>30.2</v>
      </c>
      <c r="E119" s="3">
        <v>4.5</v>
      </c>
      <c r="F119">
        <v>1</v>
      </c>
      <c r="H119" s="1">
        <f t="shared" si="4"/>
        <v>1978</v>
      </c>
      <c r="I119" s="3">
        <f t="shared" si="5"/>
        <v>30.2</v>
      </c>
      <c r="J119" s="3">
        <f t="shared" si="6"/>
        <v>4.5</v>
      </c>
      <c r="K119" s="3">
        <f t="shared" si="7"/>
        <v>25.7</v>
      </c>
    </row>
    <row r="120" spans="1:11">
      <c r="A120" s="1">
        <f t="shared" si="8"/>
        <v>1979</v>
      </c>
      <c r="D120" s="3">
        <v>30.5</v>
      </c>
      <c r="E120" s="3">
        <v>4.3</v>
      </c>
      <c r="F120">
        <v>1</v>
      </c>
      <c r="H120" s="1">
        <f t="shared" si="4"/>
        <v>1979</v>
      </c>
      <c r="I120" s="3">
        <f t="shared" si="5"/>
        <v>30.5</v>
      </c>
      <c r="J120" s="3">
        <f t="shared" si="6"/>
        <v>4.3</v>
      </c>
      <c r="K120" s="3">
        <f t="shared" si="7"/>
        <v>26.2</v>
      </c>
    </row>
    <row r="121" spans="1:11">
      <c r="A121" s="1">
        <f t="shared" si="8"/>
        <v>1980</v>
      </c>
      <c r="D121" s="3">
        <v>30.4</v>
      </c>
      <c r="E121" s="3">
        <v>4.2</v>
      </c>
      <c r="F121">
        <v>1</v>
      </c>
      <c r="H121" s="1">
        <f t="shared" si="4"/>
        <v>1980</v>
      </c>
      <c r="I121" s="3">
        <f t="shared" si="5"/>
        <v>30.4</v>
      </c>
      <c r="J121" s="3">
        <f t="shared" si="6"/>
        <v>4.2</v>
      </c>
      <c r="K121" s="3">
        <f t="shared" si="7"/>
        <v>26.2</v>
      </c>
    </row>
    <row r="122" spans="1:11">
      <c r="A122" s="1">
        <f t="shared" si="8"/>
        <v>1981</v>
      </c>
      <c r="D122" s="3">
        <v>30.4</v>
      </c>
      <c r="E122" s="3">
        <v>4.0999999999999996</v>
      </c>
      <c r="F122">
        <v>1</v>
      </c>
      <c r="H122" s="1">
        <f t="shared" si="4"/>
        <v>1981</v>
      </c>
      <c r="I122" s="3">
        <f t="shared" si="5"/>
        <v>30.4</v>
      </c>
      <c r="J122" s="3">
        <f t="shared" si="6"/>
        <v>4.0999999999999996</v>
      </c>
      <c r="K122" s="3">
        <f t="shared" si="7"/>
        <v>26.299999999999997</v>
      </c>
    </row>
    <row r="123" spans="1:11">
      <c r="A123" s="1">
        <f t="shared" si="8"/>
        <v>1982</v>
      </c>
      <c r="D123" s="3">
        <v>30.5</v>
      </c>
      <c r="E123" s="3">
        <v>4</v>
      </c>
      <c r="F123">
        <v>1</v>
      </c>
      <c r="H123" s="1">
        <f t="shared" si="4"/>
        <v>1982</v>
      </c>
      <c r="I123" s="3">
        <f t="shared" si="5"/>
        <v>30.5</v>
      </c>
      <c r="J123" s="3">
        <f t="shared" si="6"/>
        <v>4</v>
      </c>
      <c r="K123" s="3">
        <f t="shared" si="7"/>
        <v>26.5</v>
      </c>
    </row>
    <row r="124" spans="1:11">
      <c r="A124" s="1">
        <f t="shared" si="8"/>
        <v>1983</v>
      </c>
      <c r="D124" s="3">
        <v>30.5</v>
      </c>
      <c r="E124" s="3">
        <v>3.9</v>
      </c>
      <c r="F124">
        <v>1</v>
      </c>
      <c r="H124" s="1">
        <f t="shared" si="4"/>
        <v>1983</v>
      </c>
      <c r="I124" s="3">
        <f t="shared" si="5"/>
        <v>30.5</v>
      </c>
      <c r="J124" s="3">
        <f t="shared" si="6"/>
        <v>3.9</v>
      </c>
      <c r="K124" s="3">
        <f t="shared" si="7"/>
        <v>26.6</v>
      </c>
    </row>
    <row r="125" spans="1:11">
      <c r="A125" s="1">
        <f t="shared" si="8"/>
        <v>1984</v>
      </c>
      <c r="D125" s="3">
        <v>30.5</v>
      </c>
      <c r="E125" s="3">
        <v>3.9</v>
      </c>
      <c r="F125">
        <v>1</v>
      </c>
      <c r="H125" s="1">
        <f t="shared" si="4"/>
        <v>1984</v>
      </c>
      <c r="I125" s="3">
        <f t="shared" si="5"/>
        <v>30.5</v>
      </c>
      <c r="J125" s="3">
        <f t="shared" si="6"/>
        <v>3.9</v>
      </c>
      <c r="K125" s="3">
        <f t="shared" si="7"/>
        <v>26.6</v>
      </c>
    </row>
    <row r="126" spans="1:11">
      <c r="A126" s="1">
        <f t="shared" si="8"/>
        <v>1985</v>
      </c>
      <c r="D126" s="3">
        <v>30.4</v>
      </c>
      <c r="E126" s="3">
        <v>3.9</v>
      </c>
      <c r="F126">
        <v>1</v>
      </c>
      <c r="H126" s="1">
        <f t="shared" si="4"/>
        <v>1985</v>
      </c>
      <c r="I126" s="3">
        <f t="shared" si="5"/>
        <v>30.4</v>
      </c>
      <c r="J126" s="3">
        <f t="shared" si="6"/>
        <v>3.9</v>
      </c>
      <c r="K126" s="3">
        <f t="shared" si="7"/>
        <v>26.5</v>
      </c>
    </row>
    <row r="127" spans="1:11">
      <c r="A127" s="1">
        <f t="shared" si="8"/>
        <v>1986</v>
      </c>
      <c r="D127" s="3">
        <v>29.8</v>
      </c>
      <c r="E127" s="3">
        <v>3.9</v>
      </c>
      <c r="F127">
        <v>1</v>
      </c>
      <c r="H127" s="1">
        <f t="shared" si="4"/>
        <v>1986</v>
      </c>
      <c r="I127" s="3">
        <f t="shared" si="5"/>
        <v>29.8</v>
      </c>
      <c r="J127" s="3">
        <f t="shared" si="6"/>
        <v>3.9</v>
      </c>
      <c r="K127" s="3">
        <f t="shared" si="7"/>
        <v>25.900000000000002</v>
      </c>
    </row>
    <row r="128" spans="1:11">
      <c r="A128" s="1">
        <f t="shared" si="8"/>
        <v>1987</v>
      </c>
      <c r="D128" s="3">
        <v>29.1</v>
      </c>
      <c r="E128" s="3">
        <v>3.8</v>
      </c>
      <c r="F128">
        <v>1</v>
      </c>
      <c r="H128" s="1">
        <f t="shared" si="4"/>
        <v>1987</v>
      </c>
      <c r="I128" s="3">
        <f t="shared" si="5"/>
        <v>29.1</v>
      </c>
      <c r="J128" s="3">
        <f t="shared" si="6"/>
        <v>3.8</v>
      </c>
      <c r="K128" s="3">
        <f t="shared" si="7"/>
        <v>25.3</v>
      </c>
    </row>
    <row r="129" spans="1:11">
      <c r="A129" s="1">
        <f t="shared" si="8"/>
        <v>1988</v>
      </c>
      <c r="D129" s="3">
        <v>28.3</v>
      </c>
      <c r="E129" s="3">
        <v>3.8</v>
      </c>
      <c r="F129">
        <v>1</v>
      </c>
      <c r="H129" s="1">
        <f t="shared" si="4"/>
        <v>1988</v>
      </c>
      <c r="I129" s="3">
        <f t="shared" si="5"/>
        <v>28.3</v>
      </c>
      <c r="J129" s="3">
        <f t="shared" si="6"/>
        <v>3.8</v>
      </c>
      <c r="K129" s="3">
        <f t="shared" si="7"/>
        <v>24.5</v>
      </c>
    </row>
    <row r="130" spans="1:11">
      <c r="A130" s="1">
        <f t="shared" si="8"/>
        <v>1989</v>
      </c>
      <c r="D130" s="3">
        <v>27.5</v>
      </c>
      <c r="E130" s="3">
        <v>3.7</v>
      </c>
      <c r="F130">
        <v>1</v>
      </c>
      <c r="H130" s="1">
        <f t="shared" si="4"/>
        <v>1989</v>
      </c>
      <c r="I130" s="3">
        <f t="shared" si="5"/>
        <v>27.5</v>
      </c>
      <c r="J130" s="3">
        <f t="shared" si="6"/>
        <v>3.7</v>
      </c>
      <c r="K130" s="3">
        <f t="shared" si="7"/>
        <v>23.8</v>
      </c>
    </row>
    <row r="131" spans="1:11">
      <c r="A131" s="1">
        <f t="shared" si="8"/>
        <v>1990</v>
      </c>
      <c r="D131" s="3">
        <v>26.7</v>
      </c>
      <c r="E131" s="3">
        <v>3.7</v>
      </c>
      <c r="F131">
        <v>1</v>
      </c>
      <c r="H131" s="1">
        <f t="shared" si="4"/>
        <v>1990</v>
      </c>
      <c r="I131" s="3">
        <f t="shared" si="5"/>
        <v>26.7</v>
      </c>
      <c r="J131" s="3">
        <f t="shared" si="6"/>
        <v>3.7</v>
      </c>
      <c r="K131" s="3">
        <f t="shared" si="7"/>
        <v>23</v>
      </c>
    </row>
    <row r="132" spans="1:11">
      <c r="A132" s="1">
        <f t="shared" si="8"/>
        <v>1991</v>
      </c>
      <c r="D132" s="3">
        <v>25.7</v>
      </c>
      <c r="E132" s="3">
        <v>3.7</v>
      </c>
      <c r="F132">
        <v>1</v>
      </c>
      <c r="H132" s="1">
        <f t="shared" ref="H132:H164" si="9">A132</f>
        <v>1991</v>
      </c>
      <c r="I132" s="3">
        <f t="shared" ref="I132:I164" si="10">IF(AND(ISNUMBER(B132),ISNUMBER(D132)),(1-$F132)*B132+$F132*D132,IF(ISNUMBER(D132),D132,IF(ISNUMBER(B132),B132,"")))</f>
        <v>25.7</v>
      </c>
      <c r="J132" s="3">
        <f t="shared" ref="J132:J164" si="11">IF(AND(ISNUMBER(C132),ISNUMBER(E132)),(1-$F132)*C132+$F132*E132,IF(ISNUMBER(E132),E132,IF(ISNUMBER(C132),C132,"")))</f>
        <v>3.7</v>
      </c>
      <c r="K132" s="3">
        <f t="shared" ref="K132:K164" si="12">I132-J132</f>
        <v>22</v>
      </c>
    </row>
    <row r="133" spans="1:11">
      <c r="A133" s="1">
        <f t="shared" si="8"/>
        <v>1992</v>
      </c>
      <c r="D133" s="3">
        <v>25</v>
      </c>
      <c r="E133" s="3">
        <v>3.7</v>
      </c>
      <c r="F133">
        <v>1</v>
      </c>
      <c r="H133" s="1">
        <f t="shared" si="9"/>
        <v>1992</v>
      </c>
      <c r="I133" s="3">
        <f t="shared" si="10"/>
        <v>25</v>
      </c>
      <c r="J133" s="3">
        <f t="shared" si="11"/>
        <v>3.7</v>
      </c>
      <c r="K133" s="3">
        <f t="shared" si="12"/>
        <v>21.3</v>
      </c>
    </row>
    <row r="134" spans="1:11">
      <c r="A134" s="1">
        <f t="shared" si="8"/>
        <v>1993</v>
      </c>
      <c r="D134" s="3">
        <v>24.3</v>
      </c>
      <c r="E134" s="3">
        <v>3.8</v>
      </c>
      <c r="F134">
        <v>1</v>
      </c>
      <c r="H134" s="1">
        <f t="shared" si="9"/>
        <v>1993</v>
      </c>
      <c r="I134" s="3">
        <f t="shared" si="10"/>
        <v>24.3</v>
      </c>
      <c r="J134" s="3">
        <f t="shared" si="11"/>
        <v>3.8</v>
      </c>
      <c r="K134" s="3">
        <f t="shared" si="12"/>
        <v>20.5</v>
      </c>
    </row>
    <row r="135" spans="1:11">
      <c r="A135" s="1">
        <f t="shared" si="8"/>
        <v>1994</v>
      </c>
      <c r="D135" s="3">
        <v>23.6</v>
      </c>
      <c r="E135" s="3">
        <v>3.8</v>
      </c>
      <c r="F135">
        <v>1</v>
      </c>
      <c r="H135" s="1">
        <f t="shared" si="9"/>
        <v>1994</v>
      </c>
      <c r="I135" s="3">
        <f t="shared" si="10"/>
        <v>23.6</v>
      </c>
      <c r="J135" s="3">
        <f t="shared" si="11"/>
        <v>3.8</v>
      </c>
      <c r="K135" s="3">
        <f t="shared" si="12"/>
        <v>19.8</v>
      </c>
    </row>
    <row r="136" spans="1:11">
      <c r="A136" s="1">
        <f t="shared" si="8"/>
        <v>1995</v>
      </c>
      <c r="D136" s="3">
        <v>23</v>
      </c>
      <c r="E136" s="3">
        <v>3.9</v>
      </c>
      <c r="F136">
        <v>1</v>
      </c>
      <c r="H136" s="1">
        <f t="shared" si="9"/>
        <v>1995</v>
      </c>
      <c r="I136" s="3">
        <f t="shared" si="10"/>
        <v>23</v>
      </c>
      <c r="J136" s="3">
        <f t="shared" si="11"/>
        <v>3.9</v>
      </c>
      <c r="K136" s="3">
        <f t="shared" si="12"/>
        <v>19.100000000000001</v>
      </c>
    </row>
    <row r="137" spans="1:11">
      <c r="A137" s="1">
        <f t="shared" si="8"/>
        <v>1996</v>
      </c>
      <c r="D137" s="3">
        <v>22.2</v>
      </c>
      <c r="E137" s="3">
        <v>3.9</v>
      </c>
      <c r="F137">
        <v>1</v>
      </c>
      <c r="H137" s="1">
        <f t="shared" si="9"/>
        <v>1996</v>
      </c>
      <c r="I137" s="3">
        <f t="shared" si="10"/>
        <v>22.2</v>
      </c>
      <c r="J137" s="3">
        <f t="shared" si="11"/>
        <v>3.9</v>
      </c>
      <c r="K137" s="3">
        <f t="shared" si="12"/>
        <v>18.3</v>
      </c>
    </row>
    <row r="138" spans="1:11">
      <c r="A138" s="1">
        <f t="shared" si="8"/>
        <v>1997</v>
      </c>
      <c r="D138" s="3">
        <v>21.5</v>
      </c>
      <c r="E138" s="3">
        <v>3.9</v>
      </c>
      <c r="F138">
        <v>1</v>
      </c>
      <c r="H138" s="1">
        <f t="shared" si="9"/>
        <v>1997</v>
      </c>
      <c r="I138" s="3">
        <f t="shared" si="10"/>
        <v>21.5</v>
      </c>
      <c r="J138" s="3">
        <f t="shared" si="11"/>
        <v>3.9</v>
      </c>
      <c r="K138" s="3">
        <f t="shared" si="12"/>
        <v>17.600000000000001</v>
      </c>
    </row>
    <row r="139" spans="1:11">
      <c r="A139" s="1">
        <f t="shared" si="8"/>
        <v>1998</v>
      </c>
      <c r="D139" s="3">
        <v>21</v>
      </c>
      <c r="E139" s="3">
        <v>3.9</v>
      </c>
      <c r="F139">
        <v>1</v>
      </c>
      <c r="H139" s="1">
        <f t="shared" si="9"/>
        <v>1998</v>
      </c>
      <c r="I139" s="3">
        <f t="shared" si="10"/>
        <v>21</v>
      </c>
      <c r="J139" s="3">
        <f t="shared" si="11"/>
        <v>3.9</v>
      </c>
      <c r="K139" s="3">
        <f t="shared" si="12"/>
        <v>17.100000000000001</v>
      </c>
    </row>
    <row r="140" spans="1:11">
      <c r="A140" s="1">
        <f t="shared" si="8"/>
        <v>1999</v>
      </c>
      <c r="D140" s="3">
        <v>20.7</v>
      </c>
      <c r="E140" s="3">
        <v>3.9</v>
      </c>
      <c r="F140">
        <v>1</v>
      </c>
      <c r="H140" s="1">
        <f t="shared" si="9"/>
        <v>1999</v>
      </c>
      <c r="I140" s="3">
        <f t="shared" si="10"/>
        <v>20.7</v>
      </c>
      <c r="J140" s="3">
        <f t="shared" si="11"/>
        <v>3.9</v>
      </c>
      <c r="K140" s="3">
        <f t="shared" si="12"/>
        <v>16.8</v>
      </c>
    </row>
    <row r="141" spans="1:11">
      <c r="A141" s="1">
        <f t="shared" si="8"/>
        <v>2000</v>
      </c>
      <c r="D141" s="3">
        <v>20.2</v>
      </c>
      <c r="E141" s="3">
        <v>3.9</v>
      </c>
      <c r="F141">
        <v>1</v>
      </c>
      <c r="H141" s="1">
        <f t="shared" si="9"/>
        <v>2000</v>
      </c>
      <c r="I141" s="3">
        <f t="shared" si="10"/>
        <v>20.2</v>
      </c>
      <c r="J141" s="3">
        <f t="shared" si="11"/>
        <v>3.9</v>
      </c>
      <c r="K141" s="3">
        <f t="shared" si="12"/>
        <v>16.3</v>
      </c>
    </row>
    <row r="142" spans="1:11">
      <c r="A142" s="1">
        <f t="shared" si="8"/>
        <v>2001</v>
      </c>
      <c r="D142" s="3">
        <v>19.399999999999999</v>
      </c>
      <c r="E142" s="3">
        <v>3.9</v>
      </c>
      <c r="F142">
        <v>1</v>
      </c>
      <c r="H142" s="1">
        <f t="shared" si="9"/>
        <v>2001</v>
      </c>
      <c r="I142" s="3">
        <f t="shared" si="10"/>
        <v>19.399999999999999</v>
      </c>
      <c r="J142" s="3">
        <f t="shared" si="11"/>
        <v>3.9</v>
      </c>
      <c r="K142" s="3">
        <f t="shared" si="12"/>
        <v>15.499999999999998</v>
      </c>
    </row>
    <row r="143" spans="1:11">
      <c r="A143" s="1">
        <f t="shared" si="8"/>
        <v>2002</v>
      </c>
      <c r="D143" s="3">
        <v>18.2</v>
      </c>
      <c r="E143" s="3">
        <v>3.9</v>
      </c>
      <c r="F143">
        <v>1</v>
      </c>
      <c r="H143" s="1">
        <f t="shared" si="9"/>
        <v>2002</v>
      </c>
      <c r="I143" s="3">
        <f t="shared" si="10"/>
        <v>18.2</v>
      </c>
      <c r="J143" s="3">
        <f t="shared" si="11"/>
        <v>3.9</v>
      </c>
      <c r="K143" s="3">
        <f t="shared" si="12"/>
        <v>14.299999999999999</v>
      </c>
    </row>
    <row r="144" spans="1:11">
      <c r="A144" s="1">
        <f t="shared" si="8"/>
        <v>2003</v>
      </c>
      <c r="D144" s="3">
        <v>17.600000000000001</v>
      </c>
      <c r="E144" s="3">
        <v>3.9</v>
      </c>
      <c r="F144">
        <v>1</v>
      </c>
      <c r="H144" s="1">
        <f t="shared" si="9"/>
        <v>2003</v>
      </c>
      <c r="I144" s="3">
        <f t="shared" si="10"/>
        <v>17.600000000000001</v>
      </c>
      <c r="J144" s="3">
        <f t="shared" si="11"/>
        <v>3.9</v>
      </c>
      <c r="K144" s="3">
        <f t="shared" si="12"/>
        <v>13.700000000000001</v>
      </c>
    </row>
    <row r="145" spans="1:11">
      <c r="A145" s="1">
        <f t="shared" si="8"/>
        <v>2004</v>
      </c>
      <c r="D145" s="3">
        <v>17.100000000000001</v>
      </c>
      <c r="E145" s="3">
        <v>3.9</v>
      </c>
      <c r="F145">
        <v>1</v>
      </c>
      <c r="H145" s="1">
        <f t="shared" si="9"/>
        <v>2004</v>
      </c>
      <c r="I145" s="3">
        <f t="shared" si="10"/>
        <v>17.100000000000001</v>
      </c>
      <c r="J145" s="3">
        <f t="shared" si="11"/>
        <v>3.9</v>
      </c>
      <c r="K145" s="3">
        <f t="shared" si="12"/>
        <v>13.200000000000001</v>
      </c>
    </row>
    <row r="146" spans="1:11">
      <c r="A146" s="1">
        <f t="shared" si="8"/>
        <v>2005</v>
      </c>
      <c r="D146" s="3">
        <v>17.3</v>
      </c>
      <c r="E146" s="3">
        <v>3.8</v>
      </c>
      <c r="F146">
        <v>1</v>
      </c>
      <c r="H146" s="1">
        <f t="shared" si="9"/>
        <v>2005</v>
      </c>
      <c r="I146" s="3">
        <f t="shared" si="10"/>
        <v>17.3</v>
      </c>
      <c r="J146" s="3">
        <f t="shared" si="11"/>
        <v>3.8</v>
      </c>
      <c r="K146" s="3">
        <f t="shared" si="12"/>
        <v>13.5</v>
      </c>
    </row>
    <row r="147" spans="1:11">
      <c r="A147" s="1">
        <f t="shared" si="8"/>
        <v>2006</v>
      </c>
      <c r="D147" s="3">
        <v>16.399999999999999</v>
      </c>
      <c r="E147" s="3">
        <v>3.9</v>
      </c>
      <c r="F147">
        <v>1</v>
      </c>
      <c r="H147" s="1">
        <f t="shared" si="9"/>
        <v>2006</v>
      </c>
      <c r="I147" s="3">
        <f t="shared" si="10"/>
        <v>16.399999999999999</v>
      </c>
      <c r="J147" s="3">
        <f t="shared" si="11"/>
        <v>3.9</v>
      </c>
      <c r="K147" s="3">
        <f t="shared" si="12"/>
        <v>12.499999999999998</v>
      </c>
    </row>
    <row r="148" spans="1:11">
      <c r="A148" s="1">
        <f t="shared" si="8"/>
        <v>2007</v>
      </c>
      <c r="D148" s="3">
        <v>16.600000000000001</v>
      </c>
      <c r="E148" s="3">
        <v>4</v>
      </c>
      <c r="F148">
        <v>1</v>
      </c>
      <c r="H148" s="1">
        <f t="shared" si="9"/>
        <v>2007</v>
      </c>
      <c r="I148" s="3">
        <f t="shared" si="10"/>
        <v>16.600000000000001</v>
      </c>
      <c r="J148" s="3">
        <f t="shared" si="11"/>
        <v>4</v>
      </c>
      <c r="K148" s="3">
        <f t="shared" si="12"/>
        <v>12.600000000000001</v>
      </c>
    </row>
    <row r="149" spans="1:11">
      <c r="A149" s="1">
        <f t="shared" si="8"/>
        <v>2008</v>
      </c>
      <c r="D149" s="3">
        <v>16.8</v>
      </c>
      <c r="E149" s="3">
        <v>4.0999999999999996</v>
      </c>
      <c r="F149">
        <v>1</v>
      </c>
      <c r="H149" s="1">
        <f t="shared" si="9"/>
        <v>2008</v>
      </c>
      <c r="I149" s="3">
        <f t="shared" si="10"/>
        <v>16.8</v>
      </c>
      <c r="J149" s="3">
        <f t="shared" si="11"/>
        <v>4.0999999999999996</v>
      </c>
      <c r="K149" s="3">
        <f t="shared" si="12"/>
        <v>12.700000000000001</v>
      </c>
    </row>
    <row r="150" spans="1:11">
      <c r="A150" s="1">
        <f t="shared" si="8"/>
        <v>2009</v>
      </c>
      <c r="D150" s="3">
        <v>16.5</v>
      </c>
      <c r="E150" s="3">
        <v>4.0999999999999996</v>
      </c>
      <c r="F150">
        <v>1</v>
      </c>
      <c r="H150" s="1">
        <f t="shared" si="9"/>
        <v>2009</v>
      </c>
      <c r="I150" s="3">
        <f t="shared" si="10"/>
        <v>16.5</v>
      </c>
      <c r="J150" s="3">
        <f t="shared" si="11"/>
        <v>4.0999999999999996</v>
      </c>
      <c r="K150" s="3">
        <f t="shared" si="12"/>
        <v>12.4</v>
      </c>
    </row>
    <row r="151" spans="1:11">
      <c r="A151" s="1">
        <f t="shared" si="8"/>
        <v>2010</v>
      </c>
      <c r="D151" s="3">
        <v>15.4</v>
      </c>
      <c r="E151" s="3">
        <v>4.3</v>
      </c>
      <c r="F151">
        <v>1</v>
      </c>
      <c r="H151" s="1">
        <f t="shared" si="9"/>
        <v>2010</v>
      </c>
      <c r="I151" s="3">
        <f t="shared" si="10"/>
        <v>15.4</v>
      </c>
      <c r="J151" s="3">
        <f t="shared" si="11"/>
        <v>4.3</v>
      </c>
      <c r="K151" s="3">
        <f t="shared" si="12"/>
        <v>11.100000000000001</v>
      </c>
    </row>
    <row r="152" spans="1:11">
      <c r="A152" s="1">
        <f t="shared" si="8"/>
        <v>2011</v>
      </c>
      <c r="D152" s="3">
        <v>15.8</v>
      </c>
      <c r="E152" s="3">
        <v>4.3</v>
      </c>
      <c r="F152">
        <v>1</v>
      </c>
      <c r="H152" s="1">
        <f t="shared" si="9"/>
        <v>2011</v>
      </c>
      <c r="I152" s="3">
        <f t="shared" si="10"/>
        <v>15.8</v>
      </c>
      <c r="J152" s="3">
        <f t="shared" si="11"/>
        <v>4.3</v>
      </c>
      <c r="K152" s="3">
        <f t="shared" si="12"/>
        <v>11.5</v>
      </c>
    </row>
    <row r="153" spans="1:11">
      <c r="A153" s="1">
        <f t="shared" si="8"/>
        <v>2012</v>
      </c>
      <c r="D153" s="3">
        <v>15.5</v>
      </c>
      <c r="E153" s="3">
        <v>4.3</v>
      </c>
      <c r="F153">
        <v>1</v>
      </c>
      <c r="H153" s="1">
        <f t="shared" si="9"/>
        <v>2012</v>
      </c>
      <c r="I153" s="3">
        <f t="shared" si="10"/>
        <v>15.5</v>
      </c>
      <c r="J153" s="3">
        <f t="shared" si="11"/>
        <v>4.3</v>
      </c>
      <c r="K153" s="3">
        <f t="shared" si="12"/>
        <v>11.2</v>
      </c>
    </row>
    <row r="154" spans="1:11">
      <c r="A154" s="1">
        <f t="shared" si="8"/>
        <v>2013</v>
      </c>
      <c r="D154" s="3">
        <v>14.8</v>
      </c>
      <c r="E154" s="3">
        <v>4.3</v>
      </c>
      <c r="F154">
        <v>1</v>
      </c>
      <c r="H154" s="1">
        <f t="shared" si="9"/>
        <v>2013</v>
      </c>
      <c r="I154" s="3">
        <f t="shared" si="10"/>
        <v>14.8</v>
      </c>
      <c r="J154" s="3">
        <f t="shared" si="11"/>
        <v>4.3</v>
      </c>
      <c r="K154" s="3">
        <f t="shared" si="12"/>
        <v>10.5</v>
      </c>
    </row>
    <row r="155" spans="1:11">
      <c r="A155" s="1">
        <f t="shared" si="8"/>
        <v>2014</v>
      </c>
      <c r="D155" s="3">
        <v>14.8</v>
      </c>
      <c r="E155" s="3">
        <v>4.5</v>
      </c>
      <c r="F155">
        <v>1</v>
      </c>
      <c r="H155" s="1">
        <f t="shared" si="9"/>
        <v>2014</v>
      </c>
      <c r="I155" s="3">
        <f t="shared" si="10"/>
        <v>14.8</v>
      </c>
      <c r="J155" s="3">
        <f t="shared" si="11"/>
        <v>4.5</v>
      </c>
      <c r="K155" s="3">
        <f t="shared" si="12"/>
        <v>10.3</v>
      </c>
    </row>
    <row r="156" spans="1:11">
      <c r="A156" s="1">
        <f t="shared" si="8"/>
        <v>2015</v>
      </c>
      <c r="D156" s="3">
        <v>14.7</v>
      </c>
      <c r="E156" s="3">
        <v>4.5</v>
      </c>
      <c r="F156">
        <v>1</v>
      </c>
      <c r="H156" s="1">
        <f t="shared" si="9"/>
        <v>2015</v>
      </c>
      <c r="I156" s="3">
        <f t="shared" si="10"/>
        <v>14.7</v>
      </c>
      <c r="J156" s="3">
        <f t="shared" si="11"/>
        <v>4.5</v>
      </c>
      <c r="K156" s="3">
        <f t="shared" si="12"/>
        <v>10.199999999999999</v>
      </c>
    </row>
    <row r="157" spans="1:11">
      <c r="A157" s="1">
        <f t="shared" si="8"/>
        <v>2016</v>
      </c>
      <c r="D157" s="3">
        <v>14.2</v>
      </c>
      <c r="E157" s="3">
        <v>4.8</v>
      </c>
      <c r="F157">
        <v>1</v>
      </c>
      <c r="H157" s="1">
        <f t="shared" si="9"/>
        <v>2016</v>
      </c>
      <c r="I157" s="3">
        <f t="shared" si="10"/>
        <v>14.2</v>
      </c>
      <c r="J157" s="3">
        <f t="shared" si="11"/>
        <v>4.8</v>
      </c>
      <c r="K157" s="3">
        <f t="shared" si="12"/>
        <v>9.3999999999999986</v>
      </c>
    </row>
    <row r="158" spans="1:11">
      <c r="A158" s="1">
        <f t="shared" si="8"/>
        <v>2017</v>
      </c>
      <c r="D158" s="3">
        <v>13.8</v>
      </c>
      <c r="E158" s="3">
        <v>5</v>
      </c>
      <c r="F158">
        <v>1</v>
      </c>
      <c r="H158" s="1">
        <f t="shared" si="9"/>
        <v>2017</v>
      </c>
      <c r="I158" s="3">
        <f t="shared" si="10"/>
        <v>13.8</v>
      </c>
      <c r="J158" s="3">
        <f t="shared" si="11"/>
        <v>5</v>
      </c>
      <c r="K158" s="3">
        <f t="shared" si="12"/>
        <v>8.8000000000000007</v>
      </c>
    </row>
    <row r="159" spans="1:11">
      <c r="A159" s="1">
        <f t="shared" ref="A159:A164" si="13">A158+1</f>
        <v>2018</v>
      </c>
      <c r="D159" s="3">
        <v>13.6</v>
      </c>
      <c r="E159" s="3">
        <v>5.0999999999999996</v>
      </c>
      <c r="F159">
        <v>1</v>
      </c>
      <c r="H159" s="1">
        <f t="shared" si="9"/>
        <v>2018</v>
      </c>
      <c r="I159" s="3">
        <f t="shared" si="10"/>
        <v>13.6</v>
      </c>
      <c r="J159" s="3">
        <f t="shared" si="11"/>
        <v>5.0999999999999996</v>
      </c>
      <c r="K159" s="3">
        <f t="shared" si="12"/>
        <v>8.5</v>
      </c>
    </row>
    <row r="160" spans="1:11">
      <c r="A160" s="1">
        <f t="shared" si="13"/>
        <v>2019</v>
      </c>
      <c r="D160" s="3">
        <v>12.7</v>
      </c>
      <c r="E160" s="3">
        <v>5.0999999999999996</v>
      </c>
      <c r="F160">
        <v>1</v>
      </c>
      <c r="H160" s="1">
        <f t="shared" si="9"/>
        <v>2019</v>
      </c>
      <c r="I160" s="3">
        <f t="shared" si="10"/>
        <v>12.7</v>
      </c>
      <c r="J160" s="3">
        <f t="shared" si="11"/>
        <v>5.0999999999999996</v>
      </c>
      <c r="K160" s="3">
        <f t="shared" si="12"/>
        <v>7.6</v>
      </c>
    </row>
    <row r="161" spans="1:11">
      <c r="A161" s="1">
        <f t="shared" si="13"/>
        <v>2020</v>
      </c>
      <c r="D161" s="3">
        <v>11.4</v>
      </c>
      <c r="E161" s="3">
        <v>5.6</v>
      </c>
      <c r="F161">
        <v>1</v>
      </c>
      <c r="H161" s="1">
        <f t="shared" si="9"/>
        <v>2020</v>
      </c>
      <c r="I161" s="3">
        <f t="shared" si="10"/>
        <v>11.4</v>
      </c>
      <c r="J161" s="3">
        <f t="shared" si="11"/>
        <v>5.6</v>
      </c>
      <c r="K161" s="3">
        <f t="shared" si="12"/>
        <v>5.8000000000000007</v>
      </c>
    </row>
    <row r="162" spans="1:11">
      <c r="A162" s="1">
        <f t="shared" si="13"/>
        <v>2021</v>
      </c>
      <c r="D162" s="3">
        <v>10.5</v>
      </c>
      <c r="E162" s="3">
        <v>6.6</v>
      </c>
      <c r="F162">
        <v>1</v>
      </c>
      <c r="H162" s="1">
        <f t="shared" si="9"/>
        <v>2021</v>
      </c>
      <c r="I162" s="3">
        <f t="shared" si="10"/>
        <v>10.5</v>
      </c>
      <c r="J162" s="3">
        <f t="shared" si="11"/>
        <v>6.6</v>
      </c>
      <c r="K162" s="3">
        <f t="shared" si="12"/>
        <v>3.9000000000000004</v>
      </c>
    </row>
    <row r="163" spans="1:11">
      <c r="A163" s="1">
        <f t="shared" si="13"/>
        <v>2022</v>
      </c>
      <c r="D163" s="3">
        <v>10.3</v>
      </c>
      <c r="E163" s="3">
        <v>6.1</v>
      </c>
      <c r="F163">
        <v>1</v>
      </c>
      <c r="H163" s="1">
        <f t="shared" si="9"/>
        <v>2022</v>
      </c>
      <c r="I163" s="3">
        <f t="shared" si="10"/>
        <v>10.3</v>
      </c>
      <c r="J163" s="3">
        <f t="shared" si="11"/>
        <v>6.1</v>
      </c>
      <c r="K163" s="3">
        <f t="shared" si="12"/>
        <v>4.2000000000000011</v>
      </c>
    </row>
    <row r="164" spans="1:11">
      <c r="A164" s="1">
        <f t="shared" si="13"/>
        <v>2023</v>
      </c>
      <c r="D164" s="3">
        <v>10.199999999999999</v>
      </c>
      <c r="E164" s="3">
        <v>5.5</v>
      </c>
      <c r="F164">
        <v>1</v>
      </c>
      <c r="H164" s="1">
        <f t="shared" si="9"/>
        <v>2023</v>
      </c>
      <c r="I164" s="3">
        <f t="shared" si="10"/>
        <v>10.199999999999999</v>
      </c>
      <c r="J164" s="3">
        <f t="shared" si="11"/>
        <v>5.5</v>
      </c>
      <c r="K164" s="3">
        <f t="shared" si="12"/>
        <v>4.6999999999999993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79C6-36FE-4437-9BCA-5E2408275698}">
  <dimension ref="A1:AM253"/>
  <sheetViews>
    <sheetView topLeftCell="A19" workbookViewId="0">
      <selection activeCell="H73" sqref="H73:H89"/>
    </sheetView>
  </sheetViews>
  <sheetFormatPr defaultRowHeight="15"/>
  <cols>
    <col min="10" max="10" width="4.7109375" bestFit="1" customWidth="1"/>
    <col min="11" max="11" width="12.7109375" bestFit="1" customWidth="1"/>
    <col min="12" max="12" width="10.5703125" bestFit="1" customWidth="1"/>
    <col min="13" max="13" width="4.140625" bestFit="1" customWidth="1"/>
  </cols>
  <sheetData>
    <row r="1" spans="1:39">
      <c r="A1" s="1"/>
      <c r="B1" s="55" t="s">
        <v>115</v>
      </c>
      <c r="C1" s="55"/>
      <c r="D1" s="55" t="s">
        <v>369</v>
      </c>
      <c r="E1" s="55"/>
      <c r="F1" s="55" t="s">
        <v>75</v>
      </c>
      <c r="G1" s="55"/>
    </row>
    <row r="2" spans="1:39">
      <c r="A2" s="13" t="s">
        <v>73</v>
      </c>
      <c r="B2" s="13" t="s">
        <v>368</v>
      </c>
      <c r="C2" s="13" t="s">
        <v>85</v>
      </c>
      <c r="D2" s="13" t="s">
        <v>368</v>
      </c>
      <c r="E2" s="13" t="s">
        <v>85</v>
      </c>
      <c r="F2" s="13" t="s">
        <v>368</v>
      </c>
      <c r="G2" s="13" t="s">
        <v>85</v>
      </c>
      <c r="H2" s="48" t="s">
        <v>83</v>
      </c>
      <c r="J2" s="13" t="s">
        <v>73</v>
      </c>
      <c r="K2" s="7" t="s">
        <v>89</v>
      </c>
      <c r="L2" s="7" t="s">
        <v>90</v>
      </c>
      <c r="M2" s="7" t="s">
        <v>88</v>
      </c>
      <c r="AM2" t="s">
        <v>383</v>
      </c>
    </row>
    <row r="3" spans="1:39">
      <c r="A3">
        <v>1880</v>
      </c>
      <c r="B3" s="21">
        <v>41.32</v>
      </c>
      <c r="C3" s="21">
        <v>25.47</v>
      </c>
      <c r="D3" s="21">
        <v>41.173400000000001</v>
      </c>
      <c r="E3" s="21">
        <v>22.968699999999998</v>
      </c>
      <c r="F3" s="21"/>
      <c r="G3" s="21"/>
      <c r="H3" s="47">
        <v>0</v>
      </c>
      <c r="J3" s="1">
        <f>A3</f>
        <v>1880</v>
      </c>
      <c r="K3" s="3">
        <f>D3*(1-H3)+F3*H3</f>
        <v>41.173400000000001</v>
      </c>
      <c r="L3" s="3">
        <f>E3*(1-H3)+G3*H3</f>
        <v>22.968699999999998</v>
      </c>
      <c r="M3" s="3">
        <f>K3-L3</f>
        <v>18.204700000000003</v>
      </c>
    </row>
    <row r="4" spans="1:39">
      <c r="A4">
        <v>1881</v>
      </c>
      <c r="B4" s="21">
        <v>41.03</v>
      </c>
      <c r="C4" s="21">
        <v>19.190000000000001</v>
      </c>
      <c r="D4" s="21">
        <v>40.869</v>
      </c>
      <c r="E4" s="21">
        <v>20.960100000000001</v>
      </c>
      <c r="F4" s="21"/>
      <c r="G4" s="21"/>
      <c r="H4" s="47">
        <v>0</v>
      </c>
      <c r="J4" s="1">
        <f t="shared" ref="J4:J67" si="0">A4</f>
        <v>1881</v>
      </c>
      <c r="K4" s="3">
        <f t="shared" ref="K4:K67" si="1">D4*(1-H4)+F4*H4</f>
        <v>40.869</v>
      </c>
      <c r="L4" s="3">
        <f t="shared" ref="L4:L67" si="2">E4*(1-H4)+G4*H4</f>
        <v>20.960100000000001</v>
      </c>
      <c r="M4" s="3">
        <f t="shared" ref="M4:M67" si="3">K4-L4</f>
        <v>19.908899999999999</v>
      </c>
      <c r="AM4" t="s">
        <v>384</v>
      </c>
    </row>
    <row r="5" spans="1:39">
      <c r="A5">
        <v>1882</v>
      </c>
      <c r="B5" s="21">
        <v>40.07</v>
      </c>
      <c r="C5" s="21">
        <v>18.84</v>
      </c>
      <c r="D5" s="21">
        <v>40.613599999999998</v>
      </c>
      <c r="E5" s="21">
        <v>19.451699999999999</v>
      </c>
      <c r="F5" s="21"/>
      <c r="G5" s="21"/>
      <c r="H5" s="47">
        <v>0</v>
      </c>
      <c r="J5" s="1">
        <f t="shared" si="0"/>
        <v>1882</v>
      </c>
      <c r="K5" s="3">
        <f t="shared" si="1"/>
        <v>40.613599999999998</v>
      </c>
      <c r="L5" s="3">
        <f t="shared" si="2"/>
        <v>19.451699999999999</v>
      </c>
      <c r="M5" s="3">
        <f t="shared" si="3"/>
        <v>21.161899999999999</v>
      </c>
      <c r="AM5" t="s">
        <v>385</v>
      </c>
    </row>
    <row r="6" spans="1:39">
      <c r="A6">
        <v>1883</v>
      </c>
      <c r="B6" s="21">
        <v>40.700000000000003</v>
      </c>
      <c r="C6" s="21">
        <v>17.96</v>
      </c>
      <c r="D6" s="21">
        <v>40.509599999999999</v>
      </c>
      <c r="E6" s="21">
        <v>18.589700000000001</v>
      </c>
      <c r="F6" s="21"/>
      <c r="G6" s="21"/>
      <c r="H6" s="47">
        <v>0</v>
      </c>
      <c r="J6" s="1">
        <f t="shared" si="0"/>
        <v>1883</v>
      </c>
      <c r="K6" s="3">
        <f t="shared" si="1"/>
        <v>40.509599999999999</v>
      </c>
      <c r="L6" s="3">
        <f t="shared" si="2"/>
        <v>18.589700000000001</v>
      </c>
      <c r="M6" s="3">
        <f t="shared" si="3"/>
        <v>21.919899999999998</v>
      </c>
      <c r="AM6" t="s">
        <v>386</v>
      </c>
    </row>
    <row r="7" spans="1:39">
      <c r="A7">
        <v>1884</v>
      </c>
      <c r="B7" s="21">
        <v>40.42</v>
      </c>
      <c r="C7" s="21">
        <v>18.440000000000001</v>
      </c>
      <c r="D7" s="21">
        <v>40.478200000000001</v>
      </c>
      <c r="E7" s="21">
        <v>18.398199999999999</v>
      </c>
      <c r="F7" s="21"/>
      <c r="G7" s="21"/>
      <c r="H7" s="47">
        <v>0</v>
      </c>
      <c r="J7" s="1">
        <f t="shared" si="0"/>
        <v>1884</v>
      </c>
      <c r="K7" s="3">
        <f t="shared" si="1"/>
        <v>40.478200000000001</v>
      </c>
      <c r="L7" s="3">
        <f t="shared" si="2"/>
        <v>18.398199999999999</v>
      </c>
      <c r="M7" s="3">
        <f t="shared" si="3"/>
        <v>22.080000000000002</v>
      </c>
    </row>
    <row r="8" spans="1:39">
      <c r="A8">
        <v>1885</v>
      </c>
      <c r="B8" s="21">
        <v>41.02</v>
      </c>
      <c r="C8" s="21">
        <v>18.57</v>
      </c>
      <c r="D8" s="21">
        <v>40.5045</v>
      </c>
      <c r="E8" s="21">
        <v>18.774999999999999</v>
      </c>
      <c r="F8" s="21"/>
      <c r="G8" s="21"/>
      <c r="H8" s="47">
        <v>0</v>
      </c>
      <c r="J8" s="1">
        <f t="shared" si="0"/>
        <v>1885</v>
      </c>
      <c r="K8" s="3">
        <f t="shared" si="1"/>
        <v>40.5045</v>
      </c>
      <c r="L8" s="3">
        <f t="shared" si="2"/>
        <v>18.774999999999999</v>
      </c>
      <c r="M8" s="3">
        <f t="shared" si="3"/>
        <v>21.729500000000002</v>
      </c>
      <c r="AM8" t="s">
        <v>387</v>
      </c>
    </row>
    <row r="9" spans="1:39">
      <c r="A9">
        <v>1886</v>
      </c>
      <c r="B9" s="21">
        <v>40.020000000000003</v>
      </c>
      <c r="C9" s="21">
        <v>19.96</v>
      </c>
      <c r="D9" s="21">
        <v>40.553600000000003</v>
      </c>
      <c r="E9" s="21">
        <v>19.6265</v>
      </c>
      <c r="F9" s="21"/>
      <c r="G9" s="21"/>
      <c r="H9" s="47">
        <v>0</v>
      </c>
      <c r="J9" s="1">
        <f t="shared" si="0"/>
        <v>1886</v>
      </c>
      <c r="K9" s="3">
        <f t="shared" si="1"/>
        <v>40.553600000000003</v>
      </c>
      <c r="L9" s="3">
        <f t="shared" si="2"/>
        <v>19.6265</v>
      </c>
      <c r="M9" s="3">
        <f t="shared" si="3"/>
        <v>20.927100000000003</v>
      </c>
      <c r="AM9" t="s">
        <v>388</v>
      </c>
    </row>
    <row r="10" spans="1:39">
      <c r="A10">
        <v>1887</v>
      </c>
      <c r="B10" s="21">
        <v>40.450000000000003</v>
      </c>
      <c r="C10" s="21">
        <v>20.420000000000002</v>
      </c>
      <c r="D10" s="21">
        <v>40.762900000000002</v>
      </c>
      <c r="E10" s="21">
        <v>20.817900000000002</v>
      </c>
      <c r="F10" s="21"/>
      <c r="G10" s="21"/>
      <c r="H10" s="47">
        <v>0</v>
      </c>
      <c r="J10" s="1">
        <f t="shared" si="0"/>
        <v>1887</v>
      </c>
      <c r="K10" s="3">
        <f t="shared" si="1"/>
        <v>40.762900000000002</v>
      </c>
      <c r="L10" s="3">
        <f t="shared" si="2"/>
        <v>20.817900000000002</v>
      </c>
      <c r="M10" s="3">
        <f t="shared" si="3"/>
        <v>19.945</v>
      </c>
    </row>
    <row r="11" spans="1:39">
      <c r="A11">
        <v>1888</v>
      </c>
      <c r="B11" s="21">
        <v>42.02</v>
      </c>
      <c r="C11" s="21">
        <v>22.42</v>
      </c>
      <c r="D11" s="21">
        <v>41.091799999999999</v>
      </c>
      <c r="E11" s="21">
        <v>22.281400000000001</v>
      </c>
      <c r="F11" s="21"/>
      <c r="G11" s="21"/>
      <c r="H11" s="47">
        <v>0</v>
      </c>
      <c r="J11" s="1">
        <f t="shared" si="0"/>
        <v>1888</v>
      </c>
      <c r="K11" s="3">
        <f t="shared" si="1"/>
        <v>41.091799999999999</v>
      </c>
      <c r="L11" s="3">
        <f t="shared" si="2"/>
        <v>22.281400000000001</v>
      </c>
      <c r="M11" s="3">
        <f t="shared" si="3"/>
        <v>18.810399999999998</v>
      </c>
      <c r="AM11" t="s">
        <v>389</v>
      </c>
    </row>
    <row r="12" spans="1:39">
      <c r="A12">
        <v>1889</v>
      </c>
      <c r="B12" s="21">
        <v>40.83</v>
      </c>
      <c r="C12" s="21">
        <v>22.56</v>
      </c>
      <c r="D12" s="21">
        <v>41.395200000000003</v>
      </c>
      <c r="E12" s="21">
        <v>23.869199999999999</v>
      </c>
      <c r="F12" s="21"/>
      <c r="G12" s="21"/>
      <c r="H12" s="47">
        <v>0</v>
      </c>
      <c r="J12" s="1">
        <f t="shared" si="0"/>
        <v>1889</v>
      </c>
      <c r="K12" s="3">
        <f t="shared" si="1"/>
        <v>41.395200000000003</v>
      </c>
      <c r="L12" s="3">
        <f t="shared" si="2"/>
        <v>23.869199999999999</v>
      </c>
      <c r="M12" s="3">
        <f t="shared" si="3"/>
        <v>17.526000000000003</v>
      </c>
      <c r="AM12" t="s">
        <v>390</v>
      </c>
    </row>
    <row r="13" spans="1:39">
      <c r="A13">
        <v>1890</v>
      </c>
      <c r="B13" s="21">
        <v>41.24</v>
      </c>
      <c r="C13" s="21">
        <v>23.2</v>
      </c>
      <c r="D13" s="21">
        <v>41.837699999999998</v>
      </c>
      <c r="E13" s="21">
        <v>25.4617</v>
      </c>
      <c r="F13" s="21"/>
      <c r="G13" s="21"/>
      <c r="H13" s="47">
        <v>0</v>
      </c>
      <c r="J13" s="1">
        <f t="shared" si="0"/>
        <v>1890</v>
      </c>
      <c r="K13" s="3">
        <f t="shared" si="1"/>
        <v>41.837699999999998</v>
      </c>
      <c r="L13" s="3">
        <f t="shared" si="2"/>
        <v>25.4617</v>
      </c>
      <c r="M13" s="3">
        <f t="shared" si="3"/>
        <v>16.375999999999998</v>
      </c>
    </row>
    <row r="14" spans="1:39">
      <c r="A14">
        <v>1891</v>
      </c>
      <c r="B14" s="21">
        <v>42.37</v>
      </c>
      <c r="C14" s="21">
        <v>35.659999999999997</v>
      </c>
      <c r="D14" s="21">
        <v>42.395200000000003</v>
      </c>
      <c r="E14" s="21">
        <v>26.6769</v>
      </c>
      <c r="F14" s="21"/>
      <c r="G14" s="21"/>
      <c r="H14" s="47">
        <v>0</v>
      </c>
      <c r="J14" s="1">
        <f t="shared" si="0"/>
        <v>1891</v>
      </c>
      <c r="K14" s="3">
        <f t="shared" si="1"/>
        <v>42.395200000000003</v>
      </c>
      <c r="L14" s="3">
        <f t="shared" si="2"/>
        <v>26.6769</v>
      </c>
      <c r="M14" s="3">
        <f t="shared" si="3"/>
        <v>15.718300000000003</v>
      </c>
      <c r="AM14" t="s">
        <v>391</v>
      </c>
    </row>
    <row r="15" spans="1:39">
      <c r="A15">
        <v>1892</v>
      </c>
      <c r="B15" s="21">
        <v>44.48</v>
      </c>
      <c r="C15" s="21">
        <v>23.61</v>
      </c>
      <c r="D15" s="21">
        <v>42.844700000000003</v>
      </c>
      <c r="E15" s="21">
        <v>26.681100000000001</v>
      </c>
      <c r="F15" s="21"/>
      <c r="G15" s="21"/>
      <c r="H15" s="47">
        <v>0</v>
      </c>
      <c r="J15" s="1">
        <f t="shared" si="0"/>
        <v>1892</v>
      </c>
      <c r="K15" s="3">
        <f t="shared" si="1"/>
        <v>42.844700000000003</v>
      </c>
      <c r="L15" s="3">
        <f t="shared" si="2"/>
        <v>26.681100000000001</v>
      </c>
      <c r="M15" s="3">
        <f t="shared" si="3"/>
        <v>16.163600000000002</v>
      </c>
    </row>
    <row r="16" spans="1:39">
      <c r="A16">
        <v>1893</v>
      </c>
      <c r="B16" s="21">
        <v>42.28</v>
      </c>
      <c r="C16" s="21">
        <v>26.61</v>
      </c>
      <c r="D16" s="21">
        <v>42.9544</v>
      </c>
      <c r="E16" s="21">
        <v>26.436599999999999</v>
      </c>
      <c r="F16" s="21"/>
      <c r="G16" s="21"/>
      <c r="H16" s="47">
        <v>0</v>
      </c>
      <c r="J16" s="1">
        <f t="shared" si="0"/>
        <v>1893</v>
      </c>
      <c r="K16" s="3">
        <f t="shared" si="1"/>
        <v>42.9544</v>
      </c>
      <c r="L16" s="3">
        <f t="shared" si="2"/>
        <v>26.436599999999999</v>
      </c>
      <c r="M16" s="3">
        <f t="shared" si="3"/>
        <v>16.517800000000001</v>
      </c>
    </row>
    <row r="17" spans="1:13">
      <c r="A17">
        <v>1894</v>
      </c>
      <c r="B17" s="21">
        <v>42.36</v>
      </c>
      <c r="C17" s="21">
        <v>23.26</v>
      </c>
      <c r="D17" s="21">
        <v>43.0379</v>
      </c>
      <c r="E17" s="21">
        <v>26.291799999999999</v>
      </c>
      <c r="F17" s="21"/>
      <c r="G17" s="21"/>
      <c r="H17" s="47">
        <v>0</v>
      </c>
      <c r="J17" s="1">
        <f t="shared" si="0"/>
        <v>1894</v>
      </c>
      <c r="K17" s="3">
        <f t="shared" si="1"/>
        <v>43.0379</v>
      </c>
      <c r="L17" s="3">
        <f t="shared" si="2"/>
        <v>26.291799999999999</v>
      </c>
      <c r="M17" s="3">
        <f t="shared" si="3"/>
        <v>16.746100000000002</v>
      </c>
    </row>
    <row r="18" spans="1:13">
      <c r="A18">
        <v>1895</v>
      </c>
      <c r="B18" s="21">
        <v>43.67</v>
      </c>
      <c r="C18" s="21">
        <v>23.65</v>
      </c>
      <c r="D18" s="21">
        <v>43.183900000000001</v>
      </c>
      <c r="E18" s="21">
        <v>26.629899999999999</v>
      </c>
      <c r="F18" s="21"/>
      <c r="G18" s="21"/>
      <c r="H18" s="47">
        <v>0</v>
      </c>
      <c r="J18" s="1">
        <f t="shared" si="0"/>
        <v>1895</v>
      </c>
      <c r="K18" s="3">
        <f t="shared" si="1"/>
        <v>43.183900000000001</v>
      </c>
      <c r="L18" s="3">
        <f t="shared" si="2"/>
        <v>26.629899999999999</v>
      </c>
      <c r="M18" s="3">
        <f t="shared" si="3"/>
        <v>16.554000000000002</v>
      </c>
    </row>
    <row r="19" spans="1:13">
      <c r="A19">
        <v>1896</v>
      </c>
      <c r="B19" s="21">
        <v>42.48</v>
      </c>
      <c r="C19" s="21">
        <v>34.369999999999997</v>
      </c>
      <c r="D19" s="21">
        <v>43.255099999999999</v>
      </c>
      <c r="E19" s="21">
        <v>27.227499999999999</v>
      </c>
      <c r="F19" s="21"/>
      <c r="G19" s="21"/>
      <c r="H19" s="47">
        <v>0</v>
      </c>
      <c r="J19" s="1">
        <f t="shared" si="0"/>
        <v>1896</v>
      </c>
      <c r="K19" s="3">
        <f t="shared" si="1"/>
        <v>43.255099999999999</v>
      </c>
      <c r="L19" s="3">
        <f t="shared" si="2"/>
        <v>27.227499999999999</v>
      </c>
      <c r="M19" s="3">
        <f t="shared" si="3"/>
        <v>16.0276</v>
      </c>
    </row>
    <row r="20" spans="1:13">
      <c r="A20">
        <v>1897</v>
      </c>
      <c r="B20" s="21">
        <v>44.24</v>
      </c>
      <c r="C20" s="21">
        <v>24.91</v>
      </c>
      <c r="D20" s="21">
        <v>43.276400000000002</v>
      </c>
      <c r="E20" s="21">
        <v>27.2653</v>
      </c>
      <c r="F20" s="21"/>
      <c r="G20" s="21"/>
      <c r="H20" s="47">
        <v>0</v>
      </c>
      <c r="J20" s="1">
        <f t="shared" si="0"/>
        <v>1897</v>
      </c>
      <c r="K20" s="3">
        <f t="shared" si="1"/>
        <v>43.276400000000002</v>
      </c>
      <c r="L20" s="3">
        <f t="shared" si="2"/>
        <v>27.2653</v>
      </c>
      <c r="M20" s="3">
        <f t="shared" si="3"/>
        <v>16.011100000000003</v>
      </c>
    </row>
    <row r="21" spans="1:13">
      <c r="A21">
        <v>1898</v>
      </c>
      <c r="B21" s="21">
        <v>42.51</v>
      </c>
      <c r="C21" s="21">
        <v>24.14</v>
      </c>
      <c r="D21" s="21">
        <v>43.014200000000002</v>
      </c>
      <c r="E21" s="21">
        <v>27.352399999999999</v>
      </c>
      <c r="F21" s="21"/>
      <c r="G21" s="21"/>
      <c r="H21" s="47">
        <v>0</v>
      </c>
      <c r="J21" s="1">
        <f t="shared" si="0"/>
        <v>1898</v>
      </c>
      <c r="K21" s="3">
        <f t="shared" si="1"/>
        <v>43.014200000000002</v>
      </c>
      <c r="L21" s="3">
        <f t="shared" si="2"/>
        <v>27.352399999999999</v>
      </c>
      <c r="M21" s="3">
        <f t="shared" si="3"/>
        <v>15.661800000000003</v>
      </c>
    </row>
    <row r="22" spans="1:13">
      <c r="A22">
        <v>1899</v>
      </c>
      <c r="B22" s="21">
        <v>43.35</v>
      </c>
      <c r="C22" s="21">
        <v>31.75</v>
      </c>
      <c r="D22" s="21">
        <v>42.556100000000001</v>
      </c>
      <c r="E22" s="21">
        <v>27.627099999999999</v>
      </c>
      <c r="F22" s="21"/>
      <c r="G22" s="21"/>
      <c r="H22" s="47">
        <v>0</v>
      </c>
      <c r="J22" s="1">
        <f t="shared" si="0"/>
        <v>1899</v>
      </c>
      <c r="K22" s="3">
        <f t="shared" si="1"/>
        <v>42.556100000000001</v>
      </c>
      <c r="L22" s="3">
        <f t="shared" si="2"/>
        <v>27.627099999999999</v>
      </c>
      <c r="M22" s="3">
        <f t="shared" si="3"/>
        <v>14.929000000000002</v>
      </c>
    </row>
    <row r="23" spans="1:13">
      <c r="A23">
        <v>1900</v>
      </c>
      <c r="B23" s="21">
        <v>42.77</v>
      </c>
      <c r="C23" s="21">
        <v>25.34</v>
      </c>
      <c r="D23" s="21">
        <v>41.821599999999997</v>
      </c>
      <c r="E23" s="21">
        <v>27.584900000000001</v>
      </c>
      <c r="F23" s="21"/>
      <c r="G23" s="21"/>
      <c r="H23" s="47">
        <v>0</v>
      </c>
      <c r="J23" s="1">
        <f t="shared" si="0"/>
        <v>1900</v>
      </c>
      <c r="K23" s="3">
        <f t="shared" si="1"/>
        <v>41.821599999999997</v>
      </c>
      <c r="L23" s="3">
        <f t="shared" si="2"/>
        <v>27.584900000000001</v>
      </c>
      <c r="M23" s="3">
        <f t="shared" si="3"/>
        <v>14.236699999999995</v>
      </c>
    </row>
    <row r="24" spans="1:13">
      <c r="A24">
        <v>1901</v>
      </c>
      <c r="B24" s="21">
        <v>40.619999999999997</v>
      </c>
      <c r="C24" s="21">
        <v>29.08</v>
      </c>
      <c r="D24" s="21">
        <v>40.994999999999997</v>
      </c>
      <c r="E24" s="21">
        <v>27.545999999999999</v>
      </c>
      <c r="F24" s="21"/>
      <c r="G24" s="21"/>
      <c r="H24" s="47">
        <v>0</v>
      </c>
      <c r="J24" s="1">
        <f t="shared" si="0"/>
        <v>1901</v>
      </c>
      <c r="K24" s="3">
        <f t="shared" si="1"/>
        <v>40.994999999999997</v>
      </c>
      <c r="L24" s="3">
        <f t="shared" si="2"/>
        <v>27.545999999999999</v>
      </c>
      <c r="M24" s="3">
        <f t="shared" si="3"/>
        <v>13.448999999999998</v>
      </c>
    </row>
    <row r="25" spans="1:13">
      <c r="A25">
        <v>1902</v>
      </c>
      <c r="B25" s="21">
        <v>39.090000000000003</v>
      </c>
      <c r="C25" s="21">
        <v>28.13</v>
      </c>
      <c r="D25" s="21">
        <v>40.576599999999999</v>
      </c>
      <c r="E25" s="21">
        <v>27.381799999999998</v>
      </c>
      <c r="F25" s="21"/>
      <c r="G25" s="21"/>
      <c r="H25" s="47">
        <v>0</v>
      </c>
      <c r="J25" s="1">
        <f t="shared" si="0"/>
        <v>1902</v>
      </c>
      <c r="K25" s="3">
        <f t="shared" si="1"/>
        <v>40.576599999999999</v>
      </c>
      <c r="L25" s="3">
        <f t="shared" si="2"/>
        <v>27.381799999999998</v>
      </c>
      <c r="M25" s="3">
        <f t="shared" si="3"/>
        <v>13.194800000000001</v>
      </c>
    </row>
    <row r="26" spans="1:13">
      <c r="A26">
        <v>1903</v>
      </c>
      <c r="B26" s="21">
        <v>40.36</v>
      </c>
      <c r="C26" s="21">
        <v>25.34</v>
      </c>
      <c r="D26" s="21">
        <v>40.941800000000001</v>
      </c>
      <c r="E26" s="21">
        <v>27.270199999999999</v>
      </c>
      <c r="F26" s="21"/>
      <c r="G26" s="21"/>
      <c r="H26" s="47">
        <v>0</v>
      </c>
      <c r="J26" s="1">
        <f t="shared" si="0"/>
        <v>1903</v>
      </c>
      <c r="K26" s="3">
        <f t="shared" si="1"/>
        <v>40.941800000000001</v>
      </c>
      <c r="L26" s="3">
        <f t="shared" si="2"/>
        <v>27.270199999999999</v>
      </c>
      <c r="M26" s="3">
        <f t="shared" si="3"/>
        <v>13.671600000000002</v>
      </c>
    </row>
    <row r="27" spans="1:13">
      <c r="A27">
        <v>1904</v>
      </c>
      <c r="B27" s="21">
        <v>42.84</v>
      </c>
      <c r="C27" s="21">
        <v>25.28</v>
      </c>
      <c r="D27" s="21">
        <v>41.970199999999998</v>
      </c>
      <c r="E27" s="21">
        <v>27.539000000000001</v>
      </c>
      <c r="F27" s="21"/>
      <c r="G27" s="21"/>
      <c r="H27" s="47">
        <v>0</v>
      </c>
      <c r="J27" s="1">
        <f t="shared" si="0"/>
        <v>1904</v>
      </c>
      <c r="K27" s="3">
        <f t="shared" si="1"/>
        <v>41.970199999999998</v>
      </c>
      <c r="L27" s="3">
        <f t="shared" si="2"/>
        <v>27.539000000000001</v>
      </c>
      <c r="M27" s="3">
        <f t="shared" si="3"/>
        <v>14.431199999999997</v>
      </c>
    </row>
    <row r="28" spans="1:13">
      <c r="A28">
        <v>1905</v>
      </c>
      <c r="B28" s="21">
        <v>42.51</v>
      </c>
      <c r="C28" s="21">
        <v>31.07</v>
      </c>
      <c r="D28" s="21">
        <v>43.347799999999999</v>
      </c>
      <c r="E28" s="21">
        <v>28.1297</v>
      </c>
      <c r="F28" s="21"/>
      <c r="G28" s="21"/>
      <c r="H28" s="47">
        <v>0</v>
      </c>
      <c r="J28" s="1">
        <f t="shared" si="0"/>
        <v>1905</v>
      </c>
      <c r="K28" s="3">
        <f t="shared" si="1"/>
        <v>43.347799999999999</v>
      </c>
      <c r="L28" s="3">
        <f t="shared" si="2"/>
        <v>28.1297</v>
      </c>
      <c r="M28" s="3">
        <f t="shared" si="3"/>
        <v>15.2181</v>
      </c>
    </row>
    <row r="29" spans="1:13">
      <c r="A29">
        <v>1906</v>
      </c>
      <c r="B29" s="21">
        <v>44.62</v>
      </c>
      <c r="C29" s="21">
        <v>27.94</v>
      </c>
      <c r="D29" s="21">
        <v>45.0503</v>
      </c>
      <c r="E29" s="21">
        <v>28.5322</v>
      </c>
      <c r="F29" s="21"/>
      <c r="G29" s="21"/>
      <c r="H29" s="47">
        <v>0</v>
      </c>
      <c r="J29" s="1">
        <f t="shared" si="0"/>
        <v>1906</v>
      </c>
      <c r="K29" s="3">
        <f t="shared" si="1"/>
        <v>45.0503</v>
      </c>
      <c r="L29" s="3">
        <f t="shared" si="2"/>
        <v>28.5322</v>
      </c>
      <c r="M29" s="3">
        <f t="shared" si="3"/>
        <v>16.5181</v>
      </c>
    </row>
    <row r="30" spans="1:13">
      <c r="A30">
        <v>1907</v>
      </c>
      <c r="B30" s="21">
        <v>48.05</v>
      </c>
      <c r="C30" s="21">
        <v>28.84</v>
      </c>
      <c r="D30" s="21">
        <v>46.7744</v>
      </c>
      <c r="E30" s="21">
        <v>28.824400000000001</v>
      </c>
      <c r="F30" s="21"/>
      <c r="G30" s="21"/>
      <c r="H30" s="47">
        <v>0</v>
      </c>
      <c r="J30" s="1">
        <f t="shared" si="0"/>
        <v>1907</v>
      </c>
      <c r="K30" s="3">
        <f t="shared" si="1"/>
        <v>46.7744</v>
      </c>
      <c r="L30" s="3">
        <f t="shared" si="2"/>
        <v>28.824400000000001</v>
      </c>
      <c r="M30" s="3">
        <f t="shared" si="3"/>
        <v>17.95</v>
      </c>
    </row>
    <row r="31" spans="1:13">
      <c r="A31">
        <v>1908</v>
      </c>
      <c r="B31" s="21">
        <v>48.85</v>
      </c>
      <c r="C31" s="21">
        <v>29.11</v>
      </c>
      <c r="D31" s="21">
        <v>48.073</v>
      </c>
      <c r="E31" s="21">
        <v>28.965800000000002</v>
      </c>
      <c r="F31" s="21"/>
      <c r="G31" s="21"/>
      <c r="H31" s="47">
        <v>0</v>
      </c>
      <c r="J31" s="1">
        <f t="shared" si="0"/>
        <v>1908</v>
      </c>
      <c r="K31" s="3">
        <f t="shared" si="1"/>
        <v>48.073</v>
      </c>
      <c r="L31" s="3">
        <f t="shared" si="2"/>
        <v>28.965800000000002</v>
      </c>
      <c r="M31" s="3">
        <f t="shared" si="3"/>
        <v>19.107199999999999</v>
      </c>
    </row>
    <row r="32" spans="1:13">
      <c r="A32">
        <v>1909</v>
      </c>
      <c r="B32" s="21">
        <v>48.78</v>
      </c>
      <c r="C32" s="21">
        <v>28.62</v>
      </c>
      <c r="D32" s="21">
        <v>48.924700000000001</v>
      </c>
      <c r="E32" s="21">
        <v>28.918900000000001</v>
      </c>
      <c r="F32" s="21"/>
      <c r="G32" s="21"/>
      <c r="H32" s="47">
        <v>0</v>
      </c>
      <c r="J32" s="1">
        <f t="shared" si="0"/>
        <v>1909</v>
      </c>
      <c r="K32" s="3">
        <f t="shared" si="1"/>
        <v>48.924700000000001</v>
      </c>
      <c r="L32" s="3">
        <f t="shared" si="2"/>
        <v>28.918900000000001</v>
      </c>
      <c r="M32" s="3">
        <f t="shared" si="3"/>
        <v>20.005800000000001</v>
      </c>
    </row>
    <row r="33" spans="1:13">
      <c r="A33">
        <v>1910</v>
      </c>
      <c r="B33" s="21">
        <v>48.62</v>
      </c>
      <c r="C33" s="21">
        <v>29.83</v>
      </c>
      <c r="D33" s="21">
        <v>49.566600000000001</v>
      </c>
      <c r="E33" s="21">
        <v>28.6753</v>
      </c>
      <c r="F33" s="21"/>
      <c r="G33" s="21"/>
      <c r="H33" s="47">
        <v>0</v>
      </c>
      <c r="J33" s="1">
        <f t="shared" si="0"/>
        <v>1910</v>
      </c>
      <c r="K33" s="3">
        <f t="shared" si="1"/>
        <v>49.566600000000001</v>
      </c>
      <c r="L33" s="3">
        <f t="shared" si="2"/>
        <v>28.6753</v>
      </c>
      <c r="M33" s="3">
        <f t="shared" si="3"/>
        <v>20.891300000000001</v>
      </c>
    </row>
    <row r="34" spans="1:13">
      <c r="A34">
        <v>1911</v>
      </c>
      <c r="B34" s="21">
        <v>50.52</v>
      </c>
      <c r="C34" s="21">
        <v>28.45</v>
      </c>
      <c r="D34" s="21">
        <v>50.187899999999999</v>
      </c>
      <c r="E34" s="21">
        <v>28.166399999999999</v>
      </c>
      <c r="F34" s="21"/>
      <c r="G34" s="21"/>
      <c r="H34" s="47">
        <v>0</v>
      </c>
      <c r="J34" s="1">
        <f t="shared" si="0"/>
        <v>1911</v>
      </c>
      <c r="K34" s="3">
        <f t="shared" si="1"/>
        <v>50.187899999999999</v>
      </c>
      <c r="L34" s="3">
        <f t="shared" si="2"/>
        <v>28.166399999999999</v>
      </c>
      <c r="M34" s="3">
        <f t="shared" si="3"/>
        <v>22.0215</v>
      </c>
    </row>
    <row r="35" spans="1:13">
      <c r="A35">
        <v>1912</v>
      </c>
      <c r="B35" s="21">
        <v>50.21</v>
      </c>
      <c r="C35" s="21">
        <v>27.5</v>
      </c>
      <c r="D35" s="21">
        <v>50.662199999999999</v>
      </c>
      <c r="E35" s="21">
        <v>27.5549</v>
      </c>
      <c r="F35" s="21"/>
      <c r="G35" s="21"/>
      <c r="H35" s="47">
        <v>0</v>
      </c>
      <c r="J35" s="1">
        <f t="shared" si="0"/>
        <v>1912</v>
      </c>
      <c r="K35" s="3">
        <f t="shared" si="1"/>
        <v>50.662199999999999</v>
      </c>
      <c r="L35" s="3">
        <f t="shared" si="2"/>
        <v>27.5549</v>
      </c>
      <c r="M35" s="3">
        <f t="shared" si="3"/>
        <v>23.107299999999999</v>
      </c>
    </row>
    <row r="36" spans="1:13">
      <c r="A36">
        <v>1913</v>
      </c>
      <c r="B36" s="21">
        <v>50.79</v>
      </c>
      <c r="C36" s="21">
        <v>26.85</v>
      </c>
      <c r="D36" s="21">
        <v>50.973599999999998</v>
      </c>
      <c r="E36" s="21">
        <v>27.060199999999998</v>
      </c>
      <c r="F36" s="21"/>
      <c r="G36" s="21"/>
      <c r="H36" s="47">
        <v>0</v>
      </c>
      <c r="J36" s="1">
        <f t="shared" si="0"/>
        <v>1913</v>
      </c>
      <c r="K36" s="3">
        <f t="shared" si="1"/>
        <v>50.973599999999998</v>
      </c>
      <c r="L36" s="3">
        <f t="shared" si="2"/>
        <v>27.060199999999998</v>
      </c>
      <c r="M36" s="3">
        <f t="shared" si="3"/>
        <v>23.913399999999999</v>
      </c>
    </row>
    <row r="37" spans="1:13">
      <c r="A37">
        <v>1914</v>
      </c>
      <c r="B37" s="21">
        <v>51.96</v>
      </c>
      <c r="C37" s="21">
        <v>26.44</v>
      </c>
      <c r="D37" s="21">
        <v>50.9557</v>
      </c>
      <c r="E37" s="21">
        <v>26.890499999999999</v>
      </c>
      <c r="F37" s="21"/>
      <c r="G37" s="21"/>
      <c r="H37" s="47">
        <v>0</v>
      </c>
      <c r="J37" s="1">
        <f t="shared" si="0"/>
        <v>1914</v>
      </c>
      <c r="K37" s="3">
        <f t="shared" si="1"/>
        <v>50.9557</v>
      </c>
      <c r="L37" s="3">
        <f t="shared" si="2"/>
        <v>26.890499999999999</v>
      </c>
      <c r="M37" s="3">
        <f t="shared" si="3"/>
        <v>24.065200000000001</v>
      </c>
    </row>
    <row r="38" spans="1:13">
      <c r="A38">
        <v>1915</v>
      </c>
      <c r="B38" s="21">
        <v>50.84</v>
      </c>
      <c r="C38" s="21">
        <v>25.68</v>
      </c>
      <c r="D38" s="21">
        <v>50.380699999999997</v>
      </c>
      <c r="E38" s="21">
        <v>27.2121</v>
      </c>
      <c r="F38" s="21"/>
      <c r="G38" s="21"/>
      <c r="H38" s="47">
        <v>0</v>
      </c>
      <c r="J38" s="1">
        <f t="shared" si="0"/>
        <v>1915</v>
      </c>
      <c r="K38" s="3">
        <f t="shared" si="1"/>
        <v>50.380699999999997</v>
      </c>
      <c r="L38" s="3">
        <f t="shared" si="2"/>
        <v>27.2121</v>
      </c>
      <c r="M38" s="3">
        <f t="shared" si="3"/>
        <v>23.168599999999998</v>
      </c>
    </row>
    <row r="39" spans="1:13">
      <c r="A39">
        <v>1916</v>
      </c>
      <c r="B39" s="21">
        <v>48.44</v>
      </c>
      <c r="C39" s="21">
        <v>27.05</v>
      </c>
      <c r="D39" s="21">
        <v>49.355800000000002</v>
      </c>
      <c r="E39" s="21">
        <v>28.101299999999998</v>
      </c>
      <c r="F39" s="21"/>
      <c r="G39" s="21"/>
      <c r="H39" s="47">
        <v>0</v>
      </c>
      <c r="J39" s="1">
        <f t="shared" si="0"/>
        <v>1916</v>
      </c>
      <c r="K39" s="3">
        <f t="shared" si="1"/>
        <v>49.355800000000002</v>
      </c>
      <c r="L39" s="3">
        <f t="shared" si="2"/>
        <v>28.101299999999998</v>
      </c>
      <c r="M39" s="3">
        <f t="shared" si="3"/>
        <v>21.254500000000004</v>
      </c>
    </row>
    <row r="40" spans="1:13">
      <c r="A40">
        <v>1917</v>
      </c>
      <c r="B40" s="21">
        <v>49.41</v>
      </c>
      <c r="C40" s="21">
        <v>26.65</v>
      </c>
      <c r="D40" s="21">
        <v>48.141100000000002</v>
      </c>
      <c r="E40" s="21">
        <v>29.3277</v>
      </c>
      <c r="F40" s="21"/>
      <c r="G40" s="21"/>
      <c r="H40" s="47">
        <v>0</v>
      </c>
      <c r="J40" s="1">
        <f t="shared" si="0"/>
        <v>1917</v>
      </c>
      <c r="K40" s="3">
        <f t="shared" si="1"/>
        <v>48.141100000000002</v>
      </c>
      <c r="L40" s="3">
        <f t="shared" si="2"/>
        <v>29.3277</v>
      </c>
      <c r="M40" s="3">
        <f t="shared" si="3"/>
        <v>18.813400000000001</v>
      </c>
    </row>
    <row r="41" spans="1:13">
      <c r="A41">
        <v>1918</v>
      </c>
      <c r="B41" s="21">
        <v>47.33</v>
      </c>
      <c r="C41" s="21">
        <v>36.08</v>
      </c>
      <c r="D41" s="21">
        <v>46.691400000000002</v>
      </c>
      <c r="E41" s="21">
        <v>30.450900000000001</v>
      </c>
      <c r="F41" s="21"/>
      <c r="G41" s="21"/>
      <c r="H41" s="47">
        <v>0</v>
      </c>
      <c r="J41" s="1">
        <f t="shared" si="0"/>
        <v>1918</v>
      </c>
      <c r="K41" s="3">
        <f t="shared" si="1"/>
        <v>46.691400000000002</v>
      </c>
      <c r="L41" s="3">
        <f t="shared" si="2"/>
        <v>30.450900000000001</v>
      </c>
      <c r="M41" s="3">
        <f t="shared" si="3"/>
        <v>16.240500000000001</v>
      </c>
    </row>
    <row r="42" spans="1:13">
      <c r="A42">
        <v>1919</v>
      </c>
      <c r="B42" s="21">
        <v>42.66</v>
      </c>
      <c r="C42" s="21">
        <v>30.65</v>
      </c>
      <c r="D42" s="21">
        <v>45.384500000000003</v>
      </c>
      <c r="E42" s="21">
        <v>30.494900000000001</v>
      </c>
      <c r="F42" s="21"/>
      <c r="G42" s="21"/>
      <c r="H42" s="47">
        <v>0</v>
      </c>
      <c r="J42" s="1">
        <f t="shared" si="0"/>
        <v>1919</v>
      </c>
      <c r="K42" s="3">
        <f t="shared" si="1"/>
        <v>45.384500000000003</v>
      </c>
      <c r="L42" s="3">
        <f t="shared" si="2"/>
        <v>30.494900000000001</v>
      </c>
      <c r="M42" s="3">
        <f t="shared" si="3"/>
        <v>14.889600000000002</v>
      </c>
    </row>
    <row r="43" spans="1:13">
      <c r="A43">
        <v>1920</v>
      </c>
      <c r="B43" s="21">
        <v>45.35</v>
      </c>
      <c r="C43" s="21">
        <v>33.69</v>
      </c>
      <c r="D43" s="21">
        <v>44.811399999999999</v>
      </c>
      <c r="E43" s="21">
        <v>29.609500000000001</v>
      </c>
      <c r="F43" s="21"/>
      <c r="G43" s="21"/>
      <c r="H43" s="47">
        <v>0</v>
      </c>
      <c r="J43" s="1">
        <f t="shared" si="0"/>
        <v>1920</v>
      </c>
      <c r="K43" s="3">
        <f t="shared" si="1"/>
        <v>44.811399999999999</v>
      </c>
      <c r="L43" s="3">
        <f t="shared" si="2"/>
        <v>29.609500000000001</v>
      </c>
      <c r="M43" s="3">
        <f t="shared" si="3"/>
        <v>15.201899999999998</v>
      </c>
    </row>
    <row r="44" spans="1:13">
      <c r="A44">
        <v>1921</v>
      </c>
      <c r="B44" s="21">
        <v>44.89</v>
      </c>
      <c r="C44" s="21">
        <v>24.7</v>
      </c>
      <c r="D44" s="21">
        <v>44.654400000000003</v>
      </c>
      <c r="E44" s="21">
        <v>27.9754</v>
      </c>
      <c r="F44" s="21"/>
      <c r="G44" s="21"/>
      <c r="H44" s="47">
        <v>0</v>
      </c>
      <c r="J44" s="1">
        <f t="shared" si="0"/>
        <v>1921</v>
      </c>
      <c r="K44" s="3">
        <f t="shared" si="1"/>
        <v>44.654400000000003</v>
      </c>
      <c r="L44" s="3">
        <f t="shared" si="2"/>
        <v>27.9754</v>
      </c>
      <c r="M44" s="3">
        <f t="shared" si="3"/>
        <v>16.679000000000002</v>
      </c>
    </row>
    <row r="45" spans="1:13">
      <c r="A45">
        <v>1922</v>
      </c>
      <c r="B45" s="21">
        <v>45.09</v>
      </c>
      <c r="C45" s="21">
        <v>24.56</v>
      </c>
      <c r="D45" s="21">
        <v>44.775599999999997</v>
      </c>
      <c r="E45" s="21">
        <v>26.589600000000001</v>
      </c>
      <c r="F45" s="21"/>
      <c r="G45" s="21"/>
      <c r="H45" s="47">
        <v>0</v>
      </c>
      <c r="J45" s="1">
        <f t="shared" si="0"/>
        <v>1922</v>
      </c>
      <c r="K45" s="3">
        <f t="shared" si="1"/>
        <v>44.775599999999997</v>
      </c>
      <c r="L45" s="3">
        <f t="shared" si="2"/>
        <v>26.589600000000001</v>
      </c>
      <c r="M45" s="3">
        <f t="shared" si="3"/>
        <v>18.185999999999996</v>
      </c>
    </row>
    <row r="46" spans="1:13">
      <c r="A46">
        <v>1923</v>
      </c>
      <c r="B46" s="21">
        <v>44.87</v>
      </c>
      <c r="C46" s="21">
        <v>23.73</v>
      </c>
      <c r="D46" s="21">
        <v>45.1158</v>
      </c>
      <c r="E46" s="21">
        <v>25.794</v>
      </c>
      <c r="F46" s="21"/>
      <c r="G46" s="21"/>
      <c r="H46" s="47">
        <v>0</v>
      </c>
      <c r="J46" s="1">
        <f t="shared" si="0"/>
        <v>1923</v>
      </c>
      <c r="K46" s="3">
        <f t="shared" si="1"/>
        <v>45.1158</v>
      </c>
      <c r="L46" s="3">
        <f t="shared" si="2"/>
        <v>25.794</v>
      </c>
      <c r="M46" s="3">
        <f t="shared" si="3"/>
        <v>19.3218</v>
      </c>
    </row>
    <row r="47" spans="1:13">
      <c r="A47">
        <v>1924</v>
      </c>
      <c r="B47" s="21">
        <v>45.5</v>
      </c>
      <c r="C47" s="21">
        <v>26.24</v>
      </c>
      <c r="D47" s="21">
        <v>45.720399999999998</v>
      </c>
      <c r="E47" s="21">
        <v>25.5243</v>
      </c>
      <c r="F47" s="21"/>
      <c r="G47" s="21"/>
      <c r="H47" s="47">
        <v>0</v>
      </c>
      <c r="J47" s="1">
        <f t="shared" si="0"/>
        <v>1924</v>
      </c>
      <c r="K47" s="3">
        <f t="shared" si="1"/>
        <v>45.720399999999998</v>
      </c>
      <c r="L47" s="3">
        <f t="shared" si="2"/>
        <v>25.5243</v>
      </c>
      <c r="M47" s="3">
        <f t="shared" si="3"/>
        <v>20.196099999999998</v>
      </c>
    </row>
    <row r="48" spans="1:13">
      <c r="A48">
        <v>1925</v>
      </c>
      <c r="B48" s="21">
        <v>45.38</v>
      </c>
      <c r="C48" s="21">
        <v>28.52</v>
      </c>
      <c r="D48" s="21">
        <v>46.552900000000001</v>
      </c>
      <c r="E48" s="21">
        <v>25.303799999999999</v>
      </c>
      <c r="F48" s="21"/>
      <c r="G48" s="21"/>
      <c r="H48" s="47">
        <v>0</v>
      </c>
      <c r="J48" s="1">
        <f t="shared" si="0"/>
        <v>1925</v>
      </c>
      <c r="K48" s="3">
        <f t="shared" si="1"/>
        <v>46.552900000000001</v>
      </c>
      <c r="L48" s="3">
        <f t="shared" si="2"/>
        <v>25.303799999999999</v>
      </c>
      <c r="M48" s="3">
        <f t="shared" si="3"/>
        <v>21.249100000000002</v>
      </c>
    </row>
    <row r="49" spans="1:13">
      <c r="A49">
        <v>1926</v>
      </c>
      <c r="B49" s="21">
        <v>48.55</v>
      </c>
      <c r="C49" s="21">
        <v>23.98</v>
      </c>
      <c r="D49" s="21">
        <v>47.5032</v>
      </c>
      <c r="E49" s="21">
        <v>24.7987</v>
      </c>
      <c r="F49" s="21"/>
      <c r="G49" s="21"/>
      <c r="H49" s="47">
        <v>0</v>
      </c>
      <c r="J49" s="1">
        <f t="shared" si="0"/>
        <v>1926</v>
      </c>
      <c r="K49" s="3">
        <f t="shared" si="1"/>
        <v>47.5032</v>
      </c>
      <c r="L49" s="3">
        <f t="shared" si="2"/>
        <v>24.7987</v>
      </c>
      <c r="M49" s="3">
        <f t="shared" si="3"/>
        <v>22.704499999999999</v>
      </c>
    </row>
    <row r="50" spans="1:13">
      <c r="A50">
        <v>1927</v>
      </c>
      <c r="B50" s="21">
        <v>48.81</v>
      </c>
      <c r="C50" s="21">
        <v>23.07</v>
      </c>
      <c r="D50" s="21">
        <v>48.070500000000003</v>
      </c>
      <c r="E50" s="21">
        <v>24.3184</v>
      </c>
      <c r="F50" s="21"/>
      <c r="G50" s="21"/>
      <c r="H50" s="47">
        <v>0</v>
      </c>
      <c r="J50" s="1">
        <f t="shared" si="0"/>
        <v>1927</v>
      </c>
      <c r="K50" s="3">
        <f t="shared" si="1"/>
        <v>48.070500000000003</v>
      </c>
      <c r="L50" s="3">
        <f t="shared" si="2"/>
        <v>24.3184</v>
      </c>
      <c r="M50" s="3">
        <f t="shared" si="3"/>
        <v>23.752100000000002</v>
      </c>
    </row>
    <row r="51" spans="1:13">
      <c r="A51">
        <v>1928</v>
      </c>
      <c r="B51" s="21">
        <v>48.69</v>
      </c>
      <c r="C51" s="21">
        <v>23.88</v>
      </c>
      <c r="D51" s="21">
        <v>48.102699999999999</v>
      </c>
      <c r="E51" s="21">
        <v>24.008800000000001</v>
      </c>
      <c r="F51" s="21"/>
      <c r="G51" s="21"/>
      <c r="H51" s="47">
        <v>0</v>
      </c>
      <c r="J51" s="1">
        <f t="shared" si="0"/>
        <v>1928</v>
      </c>
      <c r="K51" s="3">
        <f t="shared" si="1"/>
        <v>48.102699999999999</v>
      </c>
      <c r="L51" s="3">
        <f t="shared" si="2"/>
        <v>24.008800000000001</v>
      </c>
      <c r="M51" s="3">
        <f t="shared" si="3"/>
        <v>24.093899999999998</v>
      </c>
    </row>
    <row r="52" spans="1:13">
      <c r="A52">
        <v>1929</v>
      </c>
      <c r="B52" s="21">
        <v>46.69</v>
      </c>
      <c r="C52" s="21">
        <v>24.37</v>
      </c>
      <c r="D52" s="21">
        <v>47.694400000000002</v>
      </c>
      <c r="E52" s="21">
        <v>23.765799999999999</v>
      </c>
      <c r="F52" s="21"/>
      <c r="G52" s="21"/>
      <c r="H52" s="47">
        <v>0</v>
      </c>
      <c r="J52" s="1">
        <f t="shared" si="0"/>
        <v>1929</v>
      </c>
      <c r="K52" s="3">
        <f t="shared" si="1"/>
        <v>47.694400000000002</v>
      </c>
      <c r="L52" s="3">
        <f t="shared" si="2"/>
        <v>23.765799999999999</v>
      </c>
      <c r="M52" s="3">
        <f t="shared" si="3"/>
        <v>23.928600000000003</v>
      </c>
    </row>
    <row r="53" spans="1:13">
      <c r="A53">
        <v>1930</v>
      </c>
      <c r="B53" s="21">
        <v>47.51</v>
      </c>
      <c r="C53" s="21">
        <v>22.55</v>
      </c>
      <c r="D53" s="21">
        <v>47.1357</v>
      </c>
      <c r="E53" s="21">
        <v>23.459800000000001</v>
      </c>
      <c r="F53" s="21"/>
      <c r="G53" s="21"/>
      <c r="H53" s="47">
        <v>0</v>
      </c>
      <c r="J53" s="1">
        <f t="shared" si="0"/>
        <v>1930</v>
      </c>
      <c r="K53" s="3">
        <f t="shared" si="1"/>
        <v>47.1357</v>
      </c>
      <c r="L53" s="3">
        <f t="shared" si="2"/>
        <v>23.459800000000001</v>
      </c>
      <c r="M53" s="3">
        <f t="shared" si="3"/>
        <v>23.675899999999999</v>
      </c>
    </row>
    <row r="54" spans="1:13">
      <c r="A54">
        <v>1931</v>
      </c>
      <c r="B54" s="21">
        <v>46.82</v>
      </c>
      <c r="C54" s="21">
        <v>24.7</v>
      </c>
      <c r="D54" s="21">
        <v>46.382100000000001</v>
      </c>
      <c r="E54" s="21">
        <v>23.081900000000001</v>
      </c>
      <c r="F54" s="21"/>
      <c r="G54" s="21"/>
      <c r="H54" s="47">
        <v>0</v>
      </c>
      <c r="J54" s="1">
        <f t="shared" si="0"/>
        <v>1931</v>
      </c>
      <c r="K54" s="3">
        <f t="shared" si="1"/>
        <v>46.382100000000001</v>
      </c>
      <c r="L54" s="3">
        <f t="shared" si="2"/>
        <v>23.081900000000001</v>
      </c>
      <c r="M54" s="3">
        <f t="shared" si="3"/>
        <v>23.3002</v>
      </c>
    </row>
    <row r="55" spans="1:13">
      <c r="A55">
        <v>1932</v>
      </c>
      <c r="B55" s="21">
        <v>45.42</v>
      </c>
      <c r="C55" s="21">
        <v>22.74</v>
      </c>
      <c r="D55" s="21">
        <v>45.5139</v>
      </c>
      <c r="E55" s="21">
        <v>22.441400000000002</v>
      </c>
      <c r="F55" s="21"/>
      <c r="G55" s="21"/>
      <c r="H55" s="47">
        <v>0</v>
      </c>
      <c r="J55" s="1">
        <f t="shared" si="0"/>
        <v>1932</v>
      </c>
      <c r="K55" s="3">
        <f t="shared" si="1"/>
        <v>45.5139</v>
      </c>
      <c r="L55" s="3">
        <f t="shared" si="2"/>
        <v>22.441400000000002</v>
      </c>
      <c r="M55" s="3">
        <f t="shared" si="3"/>
        <v>23.072499999999998</v>
      </c>
    </row>
    <row r="56" spans="1:13">
      <c r="A56">
        <v>1933</v>
      </c>
      <c r="B56" s="21">
        <v>44.17</v>
      </c>
      <c r="C56" s="21">
        <v>21.55</v>
      </c>
      <c r="D56" s="21">
        <v>44.757199999999997</v>
      </c>
      <c r="E56" s="21">
        <v>21.670999999999999</v>
      </c>
      <c r="F56" s="21"/>
      <c r="G56" s="21"/>
      <c r="H56" s="47">
        <v>0</v>
      </c>
      <c r="J56" s="1">
        <f t="shared" si="0"/>
        <v>1933</v>
      </c>
      <c r="K56" s="3">
        <f t="shared" si="1"/>
        <v>44.757199999999997</v>
      </c>
      <c r="L56" s="3">
        <f t="shared" si="2"/>
        <v>21.670999999999999</v>
      </c>
      <c r="M56" s="3">
        <f t="shared" si="3"/>
        <v>23.086199999999998</v>
      </c>
    </row>
    <row r="57" spans="1:13">
      <c r="A57">
        <v>1934</v>
      </c>
      <c r="B57" s="21">
        <v>43.63</v>
      </c>
      <c r="C57" s="21">
        <v>18.32</v>
      </c>
      <c r="D57" s="21">
        <v>44.306899999999999</v>
      </c>
      <c r="E57" s="21">
        <v>20.963200000000001</v>
      </c>
      <c r="F57" s="21"/>
      <c r="G57" s="21"/>
      <c r="H57" s="47">
        <v>0</v>
      </c>
      <c r="J57" s="1">
        <f t="shared" si="0"/>
        <v>1934</v>
      </c>
      <c r="K57" s="3">
        <f t="shared" si="1"/>
        <v>44.306899999999999</v>
      </c>
      <c r="L57" s="3">
        <f t="shared" si="2"/>
        <v>20.963200000000001</v>
      </c>
      <c r="M57" s="3">
        <f t="shared" si="3"/>
        <v>23.343699999999998</v>
      </c>
    </row>
    <row r="58" spans="1:13">
      <c r="A58">
        <v>1935</v>
      </c>
      <c r="B58" s="21">
        <v>44.6</v>
      </c>
      <c r="C58" s="21">
        <v>22.59</v>
      </c>
      <c r="D58" s="21">
        <v>44.162100000000002</v>
      </c>
      <c r="E58" s="21">
        <v>20.4863</v>
      </c>
      <c r="F58" s="21"/>
      <c r="G58" s="21"/>
      <c r="H58" s="47">
        <v>0</v>
      </c>
      <c r="J58" s="1">
        <f t="shared" si="0"/>
        <v>1935</v>
      </c>
      <c r="K58" s="3">
        <f t="shared" si="1"/>
        <v>44.162100000000002</v>
      </c>
      <c r="L58" s="3">
        <f t="shared" si="2"/>
        <v>20.4863</v>
      </c>
      <c r="M58" s="3">
        <f t="shared" si="3"/>
        <v>23.675800000000002</v>
      </c>
    </row>
    <row r="59" spans="1:13">
      <c r="A59">
        <v>1936</v>
      </c>
      <c r="B59" s="21">
        <v>44.43</v>
      </c>
      <c r="C59" s="21">
        <v>20.62</v>
      </c>
      <c r="D59" s="21">
        <v>44.0961</v>
      </c>
      <c r="E59" s="21">
        <v>19.880099999999999</v>
      </c>
      <c r="F59" s="21"/>
      <c r="G59" s="21"/>
      <c r="H59" s="47">
        <v>0</v>
      </c>
      <c r="J59" s="1">
        <f t="shared" si="0"/>
        <v>1936</v>
      </c>
      <c r="K59" s="3">
        <f t="shared" si="1"/>
        <v>44.0961</v>
      </c>
      <c r="L59" s="3">
        <f t="shared" si="2"/>
        <v>19.880099999999999</v>
      </c>
      <c r="M59" s="3">
        <f t="shared" si="3"/>
        <v>24.216000000000001</v>
      </c>
    </row>
    <row r="60" spans="1:13">
      <c r="A60">
        <v>1937</v>
      </c>
      <c r="B60" s="21">
        <v>43.63</v>
      </c>
      <c r="C60" s="21">
        <v>18.78</v>
      </c>
      <c r="D60" s="21">
        <v>44.028599999999997</v>
      </c>
      <c r="E60" s="21">
        <v>19.204899999999999</v>
      </c>
      <c r="F60" s="21"/>
      <c r="G60" s="21"/>
      <c r="H60" s="47">
        <v>0</v>
      </c>
      <c r="J60" s="1">
        <f t="shared" si="0"/>
        <v>1937</v>
      </c>
      <c r="K60" s="3">
        <f t="shared" si="1"/>
        <v>44.028599999999997</v>
      </c>
      <c r="L60" s="3">
        <f t="shared" si="2"/>
        <v>19.204899999999999</v>
      </c>
      <c r="M60" s="3">
        <f t="shared" si="3"/>
        <v>24.823699999999999</v>
      </c>
    </row>
    <row r="61" spans="1:13">
      <c r="A61">
        <v>1938</v>
      </c>
      <c r="B61" s="21">
        <v>44.45</v>
      </c>
      <c r="C61" s="21">
        <v>17.260000000000002</v>
      </c>
      <c r="D61" s="21">
        <v>43.990299999999998</v>
      </c>
      <c r="E61" s="21">
        <v>18.6692</v>
      </c>
      <c r="F61" s="21"/>
      <c r="G61" s="21"/>
      <c r="H61" s="47">
        <v>0</v>
      </c>
      <c r="J61" s="1">
        <f t="shared" si="0"/>
        <v>1938</v>
      </c>
      <c r="K61" s="3">
        <f t="shared" si="1"/>
        <v>43.990299999999998</v>
      </c>
      <c r="L61" s="3">
        <f t="shared" si="2"/>
        <v>18.6692</v>
      </c>
      <c r="M61" s="3">
        <f t="shared" si="3"/>
        <v>25.321099999999998</v>
      </c>
    </row>
    <row r="62" spans="1:13">
      <c r="A62">
        <v>1939</v>
      </c>
      <c r="B62" s="21">
        <v>43.66</v>
      </c>
      <c r="C62" s="21">
        <v>18.88</v>
      </c>
      <c r="D62" s="21">
        <v>43.878900000000002</v>
      </c>
      <c r="E62" s="21">
        <v>18.3965</v>
      </c>
      <c r="F62" s="21"/>
      <c r="G62" s="21"/>
      <c r="H62" s="47">
        <v>0</v>
      </c>
      <c r="J62" s="1">
        <f t="shared" si="0"/>
        <v>1939</v>
      </c>
      <c r="K62" s="3">
        <f t="shared" si="1"/>
        <v>43.878900000000002</v>
      </c>
      <c r="L62" s="3">
        <f t="shared" si="2"/>
        <v>18.3965</v>
      </c>
      <c r="M62" s="3">
        <f t="shared" si="3"/>
        <v>25.482400000000002</v>
      </c>
    </row>
    <row r="63" spans="1:13">
      <c r="A63">
        <v>1940</v>
      </c>
      <c r="B63" s="21">
        <v>44.04</v>
      </c>
      <c r="C63" s="21">
        <v>17.63</v>
      </c>
      <c r="D63" s="21">
        <v>43.745699999999999</v>
      </c>
      <c r="E63" s="21">
        <v>18.228300000000001</v>
      </c>
      <c r="F63" s="21"/>
      <c r="G63" s="21"/>
      <c r="H63" s="47">
        <v>0</v>
      </c>
      <c r="J63" s="1">
        <f t="shared" si="0"/>
        <v>1940</v>
      </c>
      <c r="K63" s="3">
        <f t="shared" si="1"/>
        <v>43.745699999999999</v>
      </c>
      <c r="L63" s="3">
        <f t="shared" si="2"/>
        <v>18.228300000000001</v>
      </c>
      <c r="M63" s="3">
        <f t="shared" si="3"/>
        <v>25.517399999999999</v>
      </c>
    </row>
    <row r="64" spans="1:13">
      <c r="A64">
        <v>1941</v>
      </c>
      <c r="B64" s="21">
        <v>44.12</v>
      </c>
      <c r="C64" s="21">
        <v>17.489999999999998</v>
      </c>
      <c r="D64" s="21">
        <v>43.5687</v>
      </c>
      <c r="E64" s="21">
        <v>18.102900000000002</v>
      </c>
      <c r="F64" s="21"/>
      <c r="G64" s="21"/>
      <c r="H64" s="47">
        <v>0</v>
      </c>
      <c r="J64" s="1">
        <f t="shared" si="0"/>
        <v>1941</v>
      </c>
      <c r="K64" s="3">
        <f t="shared" si="1"/>
        <v>43.5687</v>
      </c>
      <c r="L64" s="3">
        <f t="shared" si="2"/>
        <v>18.102900000000002</v>
      </c>
      <c r="M64" s="3">
        <f t="shared" si="3"/>
        <v>25.465799999999998</v>
      </c>
    </row>
    <row r="65" spans="1:13">
      <c r="A65">
        <v>1942</v>
      </c>
      <c r="B65" s="21">
        <v>42.31</v>
      </c>
      <c r="C65" s="21">
        <v>20.3</v>
      </c>
      <c r="D65" s="21">
        <v>43.424199999999999</v>
      </c>
      <c r="E65" s="21">
        <v>17.838999999999999</v>
      </c>
      <c r="F65" s="21"/>
      <c r="G65" s="21"/>
      <c r="H65" s="47">
        <v>0</v>
      </c>
      <c r="J65" s="1">
        <f t="shared" si="0"/>
        <v>1942</v>
      </c>
      <c r="K65" s="3">
        <f t="shared" si="1"/>
        <v>43.424199999999999</v>
      </c>
      <c r="L65" s="3">
        <f t="shared" si="2"/>
        <v>17.838999999999999</v>
      </c>
      <c r="M65" s="3">
        <f t="shared" si="3"/>
        <v>25.5852</v>
      </c>
    </row>
    <row r="66" spans="1:13">
      <c r="A66">
        <v>1943</v>
      </c>
      <c r="B66" s="21">
        <v>44.37</v>
      </c>
      <c r="C66" s="21">
        <v>17.09</v>
      </c>
      <c r="D66" s="21">
        <v>43.572299999999998</v>
      </c>
      <c r="E66" s="21">
        <v>17.1326</v>
      </c>
      <c r="F66" s="21"/>
      <c r="G66" s="21"/>
      <c r="H66" s="47">
        <v>0</v>
      </c>
      <c r="J66" s="1">
        <f t="shared" si="0"/>
        <v>1943</v>
      </c>
      <c r="K66" s="3">
        <f t="shared" si="1"/>
        <v>43.572299999999998</v>
      </c>
      <c r="L66" s="3">
        <f t="shared" si="2"/>
        <v>17.1326</v>
      </c>
      <c r="M66" s="3">
        <f t="shared" si="3"/>
        <v>26.439699999999998</v>
      </c>
    </row>
    <row r="67" spans="1:13">
      <c r="A67">
        <v>1944</v>
      </c>
      <c r="B67" s="21">
        <v>42.44</v>
      </c>
      <c r="C67" s="21">
        <v>16.010000000000002</v>
      </c>
      <c r="D67" s="21">
        <v>43.901499999999999</v>
      </c>
      <c r="E67" s="21">
        <v>16.172000000000001</v>
      </c>
      <c r="F67" s="21"/>
      <c r="G67" s="21"/>
      <c r="H67" s="47">
        <v>0</v>
      </c>
      <c r="J67" s="1">
        <f t="shared" si="0"/>
        <v>1944</v>
      </c>
      <c r="K67" s="3">
        <f t="shared" si="1"/>
        <v>43.901499999999999</v>
      </c>
      <c r="L67" s="3">
        <f t="shared" si="2"/>
        <v>16.172000000000001</v>
      </c>
      <c r="M67" s="3">
        <f t="shared" si="3"/>
        <v>27.729499999999998</v>
      </c>
    </row>
    <row r="68" spans="1:13">
      <c r="A68">
        <v>1945</v>
      </c>
      <c r="B68" s="21">
        <v>44.74</v>
      </c>
      <c r="C68" s="21">
        <v>14.81</v>
      </c>
      <c r="D68" s="21">
        <v>44.566400000000002</v>
      </c>
      <c r="E68" s="21">
        <v>15.136900000000001</v>
      </c>
      <c r="F68" s="21"/>
      <c r="G68" s="21"/>
      <c r="H68" s="47">
        <v>0</v>
      </c>
      <c r="J68" s="1">
        <f t="shared" ref="J68:J131" si="4">A68</f>
        <v>1945</v>
      </c>
      <c r="K68" s="3">
        <f t="shared" ref="K68:K131" si="5">D68*(1-H68)+F68*H68</f>
        <v>44.566400000000002</v>
      </c>
      <c r="L68" s="3">
        <f t="shared" ref="L68:L131" si="6">E68*(1-H68)+G68*H68</f>
        <v>15.136900000000001</v>
      </c>
      <c r="M68" s="3">
        <f t="shared" ref="M68:M131" si="7">K68-L68</f>
        <v>29.429500000000001</v>
      </c>
    </row>
    <row r="69" spans="1:13">
      <c r="A69">
        <v>1946</v>
      </c>
      <c r="B69" s="21">
        <v>42.92</v>
      </c>
      <c r="C69" s="21">
        <v>13.31</v>
      </c>
      <c r="D69" s="21">
        <v>45.234400000000001</v>
      </c>
      <c r="E69" s="21">
        <v>14.174799999999999</v>
      </c>
      <c r="F69" s="21"/>
      <c r="G69" s="21"/>
      <c r="H69" s="47">
        <v>0</v>
      </c>
      <c r="J69" s="1">
        <f t="shared" si="4"/>
        <v>1946</v>
      </c>
      <c r="K69" s="3">
        <f t="shared" si="5"/>
        <v>45.234400000000001</v>
      </c>
      <c r="L69" s="3">
        <f t="shared" si="6"/>
        <v>14.174799999999999</v>
      </c>
      <c r="M69" s="3">
        <f t="shared" si="7"/>
        <v>31.059600000000003</v>
      </c>
    </row>
    <row r="70" spans="1:13">
      <c r="A70">
        <v>1947</v>
      </c>
      <c r="B70" s="21">
        <v>53.74</v>
      </c>
      <c r="C70" s="21">
        <v>14.06</v>
      </c>
      <c r="D70" s="21">
        <v>45.630600000000001</v>
      </c>
      <c r="E70" s="21">
        <v>13.3675</v>
      </c>
      <c r="F70" s="21"/>
      <c r="G70" s="21"/>
      <c r="H70" s="47">
        <v>0</v>
      </c>
      <c r="J70" s="1">
        <f t="shared" si="4"/>
        <v>1947</v>
      </c>
      <c r="K70" s="3">
        <f t="shared" si="5"/>
        <v>45.630600000000001</v>
      </c>
      <c r="L70" s="3">
        <f t="shared" si="6"/>
        <v>13.3675</v>
      </c>
      <c r="M70" s="3">
        <f t="shared" si="7"/>
        <v>32.263100000000001</v>
      </c>
    </row>
    <row r="71" spans="1:13">
      <c r="A71">
        <v>1948</v>
      </c>
      <c r="B71" s="21">
        <v>41.82</v>
      </c>
      <c r="C71" s="21">
        <v>12.37</v>
      </c>
      <c r="D71" s="21">
        <v>44.7089</v>
      </c>
      <c r="E71" s="21">
        <v>12.6242</v>
      </c>
      <c r="F71" s="21"/>
      <c r="G71" s="21"/>
      <c r="H71" s="47">
        <v>0</v>
      </c>
      <c r="J71" s="1">
        <f t="shared" si="4"/>
        <v>1948</v>
      </c>
      <c r="K71" s="3">
        <f t="shared" si="5"/>
        <v>44.7089</v>
      </c>
      <c r="L71" s="3">
        <f t="shared" si="6"/>
        <v>12.6242</v>
      </c>
      <c r="M71" s="3">
        <f t="shared" si="7"/>
        <v>32.084699999999998</v>
      </c>
    </row>
    <row r="72" spans="1:13">
      <c r="A72">
        <v>1949</v>
      </c>
      <c r="B72" s="21">
        <v>41.47</v>
      </c>
      <c r="C72" s="21">
        <v>11.93</v>
      </c>
      <c r="D72" s="21">
        <v>44.125999999999998</v>
      </c>
      <c r="E72" s="21">
        <v>11.9923</v>
      </c>
      <c r="F72" s="21"/>
      <c r="G72" s="21"/>
      <c r="H72" s="47">
        <v>0</v>
      </c>
      <c r="J72" s="1">
        <f t="shared" si="4"/>
        <v>1949</v>
      </c>
      <c r="K72" s="3">
        <f t="shared" si="5"/>
        <v>44.125999999999998</v>
      </c>
      <c r="L72" s="3">
        <f t="shared" si="6"/>
        <v>11.9923</v>
      </c>
      <c r="M72" s="3">
        <f t="shared" si="7"/>
        <v>32.133699999999997</v>
      </c>
    </row>
    <row r="73" spans="1:13">
      <c r="A73">
        <v>1950</v>
      </c>
      <c r="B73" s="21">
        <v>43.52</v>
      </c>
      <c r="C73" s="21">
        <v>11.41</v>
      </c>
      <c r="D73" s="21">
        <v>44.576000000000001</v>
      </c>
      <c r="E73" s="21">
        <v>11.4686</v>
      </c>
      <c r="F73" s="3">
        <v>44.9</v>
      </c>
      <c r="G73" s="3">
        <v>12.1</v>
      </c>
      <c r="H73" s="44">
        <v>9.0909000000000004E-2</v>
      </c>
      <c r="J73" s="1">
        <f t="shared" si="4"/>
        <v>1950</v>
      </c>
      <c r="K73" s="3">
        <f t="shared" si="5"/>
        <v>44.605454516000002</v>
      </c>
      <c r="L73" s="3">
        <f t="shared" si="6"/>
        <v>11.525999942599999</v>
      </c>
      <c r="M73" s="3">
        <f t="shared" si="7"/>
        <v>33.0794545734</v>
      </c>
    </row>
    <row r="74" spans="1:13">
      <c r="A74">
        <v>1951</v>
      </c>
      <c r="B74" s="21">
        <v>44.31</v>
      </c>
      <c r="C74" s="21">
        <v>10.88</v>
      </c>
      <c r="D74" s="21">
        <v>45.8673</v>
      </c>
      <c r="E74" s="21">
        <v>11.0372</v>
      </c>
      <c r="F74" s="3">
        <v>45.3</v>
      </c>
      <c r="G74" s="3">
        <v>11.8</v>
      </c>
      <c r="H74" s="44">
        <v>0.18181800000000001</v>
      </c>
      <c r="J74" s="1">
        <f t="shared" si="4"/>
        <v>1951</v>
      </c>
      <c r="K74" s="3">
        <f t="shared" si="5"/>
        <v>45.764154648599998</v>
      </c>
      <c r="L74" s="3">
        <f t="shared" si="6"/>
        <v>11.175890770400001</v>
      </c>
      <c r="M74" s="3">
        <f t="shared" si="7"/>
        <v>34.588263878199996</v>
      </c>
    </row>
    <row r="75" spans="1:13">
      <c r="A75">
        <v>1952</v>
      </c>
      <c r="B75" s="21">
        <v>50.54</v>
      </c>
      <c r="C75" s="21">
        <v>10.74</v>
      </c>
      <c r="D75" s="21">
        <v>47.456499999999998</v>
      </c>
      <c r="E75" s="21">
        <v>10.6707</v>
      </c>
      <c r="F75" s="3">
        <v>45.6</v>
      </c>
      <c r="G75" s="3">
        <v>11.6</v>
      </c>
      <c r="H75" s="44">
        <v>0.272727</v>
      </c>
      <c r="J75" s="1">
        <f t="shared" si="4"/>
        <v>1952</v>
      </c>
      <c r="K75" s="3">
        <f t="shared" si="5"/>
        <v>46.950182324500005</v>
      </c>
      <c r="L75" s="3">
        <f t="shared" si="6"/>
        <v>10.9241452011</v>
      </c>
      <c r="M75" s="3">
        <f t="shared" si="7"/>
        <v>36.026037123400002</v>
      </c>
    </row>
    <row r="76" spans="1:13">
      <c r="A76">
        <v>1953</v>
      </c>
      <c r="B76" s="21">
        <v>49.48</v>
      </c>
      <c r="C76" s="21">
        <v>10.75</v>
      </c>
      <c r="D76" s="21">
        <v>48.281199999999998</v>
      </c>
      <c r="E76" s="21">
        <v>10.3102</v>
      </c>
      <c r="F76" s="3">
        <v>45.8</v>
      </c>
      <c r="G76" s="3">
        <v>11.1</v>
      </c>
      <c r="H76" s="44">
        <v>0.36363600000000001</v>
      </c>
      <c r="J76" s="1">
        <f t="shared" si="4"/>
        <v>1953</v>
      </c>
      <c r="K76" s="3">
        <f t="shared" si="5"/>
        <v>47.3789463568</v>
      </c>
      <c r="L76" s="3">
        <f t="shared" si="6"/>
        <v>10.597399712799998</v>
      </c>
      <c r="M76" s="3">
        <f t="shared" si="7"/>
        <v>36.781546644000002</v>
      </c>
    </row>
    <row r="77" spans="1:13">
      <c r="A77">
        <v>1954</v>
      </c>
      <c r="B77" s="21">
        <v>48.26</v>
      </c>
      <c r="C77" s="21">
        <v>9.73</v>
      </c>
      <c r="D77" s="21">
        <v>48.3065</v>
      </c>
      <c r="E77" s="21">
        <v>9.9107000000000003</v>
      </c>
      <c r="F77" s="3">
        <v>45.8</v>
      </c>
      <c r="G77" s="3">
        <v>10.7</v>
      </c>
      <c r="H77" s="44">
        <v>0.45454499999999998</v>
      </c>
      <c r="J77" s="1">
        <f t="shared" si="4"/>
        <v>1954</v>
      </c>
      <c r="K77" s="3">
        <f t="shared" si="5"/>
        <v>47.167182957499996</v>
      </c>
      <c r="L77" s="3">
        <f t="shared" si="6"/>
        <v>10.269472368500001</v>
      </c>
      <c r="M77" s="3">
        <f t="shared" si="7"/>
        <v>36.897710588999999</v>
      </c>
    </row>
    <row r="78" spans="1:13">
      <c r="A78">
        <v>1955</v>
      </c>
      <c r="B78" s="21">
        <v>47.17</v>
      </c>
      <c r="C78" s="21">
        <v>9.6300000000000008</v>
      </c>
      <c r="D78" s="21">
        <v>47.897399999999998</v>
      </c>
      <c r="E78" s="21">
        <v>9.5149000000000008</v>
      </c>
      <c r="F78" s="3">
        <v>45.8</v>
      </c>
      <c r="G78" s="3">
        <v>10.3</v>
      </c>
      <c r="H78" s="44">
        <v>0.54545500000000002</v>
      </c>
      <c r="J78" s="1">
        <f t="shared" si="4"/>
        <v>1955</v>
      </c>
      <c r="K78" s="3">
        <f t="shared" si="5"/>
        <v>46.753362682999999</v>
      </c>
      <c r="L78" s="3">
        <f t="shared" si="6"/>
        <v>9.9431367205000001</v>
      </c>
      <c r="M78" s="3">
        <f t="shared" si="7"/>
        <v>36.810225962499999</v>
      </c>
    </row>
    <row r="79" spans="1:13">
      <c r="A79">
        <v>1956</v>
      </c>
      <c r="B79" s="21">
        <v>47.73</v>
      </c>
      <c r="C79" s="21">
        <v>8.82</v>
      </c>
      <c r="D79" s="21">
        <v>47.403300000000002</v>
      </c>
      <c r="E79" s="21">
        <v>9.1297999999999995</v>
      </c>
      <c r="F79" s="3">
        <v>45.8</v>
      </c>
      <c r="G79" s="3">
        <v>9.9</v>
      </c>
      <c r="H79" s="44">
        <v>0.63636400000000004</v>
      </c>
      <c r="J79" s="1">
        <f t="shared" si="4"/>
        <v>1956</v>
      </c>
      <c r="K79" s="3">
        <f t="shared" si="5"/>
        <v>46.383017598799995</v>
      </c>
      <c r="L79" s="3">
        <f t="shared" si="6"/>
        <v>9.6199275528000001</v>
      </c>
      <c r="M79" s="3">
        <f t="shared" si="7"/>
        <v>36.763090045999995</v>
      </c>
    </row>
    <row r="80" spans="1:13">
      <c r="A80">
        <v>1957</v>
      </c>
      <c r="B80" s="21">
        <v>46.21</v>
      </c>
      <c r="C80" s="21">
        <v>9.35</v>
      </c>
      <c r="D80" s="21">
        <v>46.931100000000001</v>
      </c>
      <c r="E80" s="21">
        <v>8.7850000000000001</v>
      </c>
      <c r="F80" s="3">
        <v>45.9</v>
      </c>
      <c r="G80" s="3">
        <v>9.6999999999999993</v>
      </c>
      <c r="H80" s="44">
        <v>0.72727299999999995</v>
      </c>
      <c r="J80" s="1">
        <f t="shared" si="4"/>
        <v>1957</v>
      </c>
      <c r="K80" s="3">
        <f t="shared" si="5"/>
        <v>46.181208809699996</v>
      </c>
      <c r="L80" s="3">
        <f t="shared" si="6"/>
        <v>9.4504547949999989</v>
      </c>
      <c r="M80" s="3">
        <f t="shared" si="7"/>
        <v>36.730754014699997</v>
      </c>
    </row>
    <row r="81" spans="1:13">
      <c r="A81">
        <v>1958</v>
      </c>
      <c r="B81" s="21">
        <v>46.28</v>
      </c>
      <c r="C81" s="21">
        <v>7.95</v>
      </c>
      <c r="D81" s="21">
        <v>46.696599999999997</v>
      </c>
      <c r="E81" s="21">
        <v>8.4483999999999995</v>
      </c>
      <c r="F81" s="3">
        <v>46</v>
      </c>
      <c r="G81" s="3">
        <v>9.3000000000000007</v>
      </c>
      <c r="H81" s="44">
        <v>0.81818199999999996</v>
      </c>
      <c r="J81" s="1">
        <f t="shared" si="4"/>
        <v>1958</v>
      </c>
      <c r="K81" s="3">
        <f t="shared" si="5"/>
        <v>46.126654418800001</v>
      </c>
      <c r="L81" s="3">
        <f t="shared" si="6"/>
        <v>9.1451637911999999</v>
      </c>
      <c r="M81" s="3">
        <f t="shared" si="7"/>
        <v>36.981490627600003</v>
      </c>
    </row>
    <row r="82" spans="1:13">
      <c r="A82">
        <v>1959</v>
      </c>
      <c r="B82" s="21">
        <v>46.14</v>
      </c>
      <c r="C82" s="21">
        <v>8.41</v>
      </c>
      <c r="D82" s="21">
        <v>46.6753</v>
      </c>
      <c r="E82" s="21">
        <v>8.2007999999999992</v>
      </c>
      <c r="F82" s="3">
        <v>45.9</v>
      </c>
      <c r="G82" s="3">
        <v>9</v>
      </c>
      <c r="H82" s="44">
        <v>0.90909099999999998</v>
      </c>
      <c r="J82" s="1">
        <f t="shared" si="4"/>
        <v>1959</v>
      </c>
      <c r="K82" s="3">
        <f t="shared" si="5"/>
        <v>45.970481747699999</v>
      </c>
      <c r="L82" s="3">
        <f t="shared" si="6"/>
        <v>8.9273455272</v>
      </c>
      <c r="M82" s="3">
        <f t="shared" si="7"/>
        <v>37.043136220500003</v>
      </c>
    </row>
    <row r="83" spans="1:13">
      <c r="A83">
        <v>1960</v>
      </c>
      <c r="B83" s="21">
        <v>47.23</v>
      </c>
      <c r="C83" s="21">
        <v>7.99</v>
      </c>
      <c r="D83" s="21">
        <v>46.703800000000001</v>
      </c>
      <c r="E83" s="21">
        <v>8.0233000000000008</v>
      </c>
      <c r="F83" s="3">
        <v>45.5</v>
      </c>
      <c r="G83" s="3">
        <v>8.6999999999999993</v>
      </c>
      <c r="H83" s="44">
        <v>1</v>
      </c>
      <c r="J83" s="1">
        <f t="shared" si="4"/>
        <v>1960</v>
      </c>
      <c r="K83" s="3">
        <f t="shared" si="5"/>
        <v>45.5</v>
      </c>
      <c r="L83" s="3">
        <f t="shared" si="6"/>
        <v>8.6999999999999993</v>
      </c>
      <c r="M83" s="3">
        <f t="shared" si="7"/>
        <v>36.799999999999997</v>
      </c>
    </row>
    <row r="84" spans="1:13">
      <c r="A84">
        <v>1961</v>
      </c>
      <c r="B84" s="21">
        <v>47.01</v>
      </c>
      <c r="C84" s="21">
        <v>7.42</v>
      </c>
      <c r="D84" s="21">
        <v>46.440100000000001</v>
      </c>
      <c r="E84" s="21">
        <v>7.9390999999999998</v>
      </c>
      <c r="F84" s="3">
        <v>44.8</v>
      </c>
      <c r="G84" s="3">
        <v>8.4</v>
      </c>
      <c r="H84" s="44">
        <v>1</v>
      </c>
      <c r="J84" s="1">
        <f t="shared" si="4"/>
        <v>1961</v>
      </c>
      <c r="K84" s="3">
        <f t="shared" si="5"/>
        <v>44.8</v>
      </c>
      <c r="L84" s="3">
        <f t="shared" si="6"/>
        <v>8.4</v>
      </c>
      <c r="M84" s="3">
        <f t="shared" si="7"/>
        <v>36.4</v>
      </c>
    </row>
    <row r="85" spans="1:13">
      <c r="A85">
        <v>1962</v>
      </c>
      <c r="B85" s="21">
        <v>45.93</v>
      </c>
      <c r="C85" s="21">
        <v>7.97</v>
      </c>
      <c r="D85" s="21">
        <v>45.7179</v>
      </c>
      <c r="E85" s="21">
        <v>7.9642999999999997</v>
      </c>
      <c r="F85" s="3">
        <v>43.9</v>
      </c>
      <c r="G85" s="3">
        <v>8.1999999999999993</v>
      </c>
      <c r="H85" s="44">
        <v>1</v>
      </c>
      <c r="J85" s="1">
        <f t="shared" si="4"/>
        <v>1962</v>
      </c>
      <c r="K85" s="3">
        <f t="shared" si="5"/>
        <v>43.9</v>
      </c>
      <c r="L85" s="3">
        <f t="shared" si="6"/>
        <v>8.1999999999999993</v>
      </c>
      <c r="M85" s="3">
        <f t="shared" si="7"/>
        <v>35.700000000000003</v>
      </c>
    </row>
    <row r="86" spans="1:13">
      <c r="A86">
        <v>1963</v>
      </c>
      <c r="B86" s="21">
        <v>45.06</v>
      </c>
      <c r="C86" s="21">
        <v>8.0299999999999994</v>
      </c>
      <c r="D86" s="21">
        <v>44.560600000000001</v>
      </c>
      <c r="E86" s="21">
        <v>8.0114000000000001</v>
      </c>
      <c r="F86" s="3">
        <v>42.7</v>
      </c>
      <c r="G86" s="3">
        <v>8</v>
      </c>
      <c r="H86" s="44">
        <v>1</v>
      </c>
      <c r="J86" s="1">
        <f t="shared" si="4"/>
        <v>1963</v>
      </c>
      <c r="K86" s="3">
        <f t="shared" si="5"/>
        <v>42.7</v>
      </c>
      <c r="L86" s="3">
        <f t="shared" si="6"/>
        <v>8</v>
      </c>
      <c r="M86" s="3">
        <f t="shared" si="7"/>
        <v>34.700000000000003</v>
      </c>
    </row>
    <row r="87" spans="1:13">
      <c r="A87">
        <v>1964</v>
      </c>
      <c r="B87" s="21">
        <v>42.14</v>
      </c>
      <c r="C87" s="21">
        <v>8.3699999999999992</v>
      </c>
      <c r="D87" s="21">
        <v>43.062399999999997</v>
      </c>
      <c r="E87" s="21">
        <v>7.9943</v>
      </c>
      <c r="F87" s="3">
        <v>41.4</v>
      </c>
      <c r="G87" s="3">
        <v>7.8</v>
      </c>
      <c r="H87" s="44">
        <v>1</v>
      </c>
      <c r="J87" s="1">
        <f t="shared" si="4"/>
        <v>1964</v>
      </c>
      <c r="K87" s="3">
        <f t="shared" si="5"/>
        <v>41.4</v>
      </c>
      <c r="L87" s="3">
        <f t="shared" si="6"/>
        <v>7.8</v>
      </c>
      <c r="M87" s="3">
        <f t="shared" si="7"/>
        <v>33.6</v>
      </c>
    </row>
    <row r="88" spans="1:13">
      <c r="A88">
        <v>1965</v>
      </c>
      <c r="B88" s="21">
        <v>41.51</v>
      </c>
      <c r="C88" s="21">
        <v>8.4600000000000009</v>
      </c>
      <c r="D88" s="21">
        <v>41.484099999999998</v>
      </c>
      <c r="E88" s="21">
        <v>7.8300999999999998</v>
      </c>
      <c r="F88" s="3">
        <v>39.9</v>
      </c>
      <c r="G88" s="3">
        <v>7.6</v>
      </c>
      <c r="H88" s="44">
        <v>1</v>
      </c>
      <c r="J88" s="1">
        <f t="shared" si="4"/>
        <v>1965</v>
      </c>
      <c r="K88" s="3">
        <f t="shared" si="5"/>
        <v>39.9</v>
      </c>
      <c r="L88" s="3">
        <f t="shared" si="6"/>
        <v>7.6</v>
      </c>
      <c r="M88" s="3">
        <f t="shared" si="7"/>
        <v>32.299999999999997</v>
      </c>
    </row>
    <row r="89" spans="1:13">
      <c r="A89">
        <v>1966</v>
      </c>
      <c r="B89" s="21">
        <v>40.18</v>
      </c>
      <c r="C89" s="21">
        <v>7.26</v>
      </c>
      <c r="D89" s="21">
        <v>39.778799999999997</v>
      </c>
      <c r="E89" s="21">
        <v>7.5114999999999998</v>
      </c>
      <c r="F89" s="3">
        <v>38.299999999999997</v>
      </c>
      <c r="G89" s="3">
        <v>7.3</v>
      </c>
      <c r="H89" s="44">
        <v>1</v>
      </c>
      <c r="J89" s="1">
        <f t="shared" si="4"/>
        <v>1966</v>
      </c>
      <c r="K89" s="3">
        <f t="shared" si="5"/>
        <v>38.299999999999997</v>
      </c>
      <c r="L89" s="3">
        <f t="shared" si="6"/>
        <v>7.3</v>
      </c>
      <c r="M89" s="3">
        <f t="shared" si="7"/>
        <v>30.999999999999996</v>
      </c>
    </row>
    <row r="90" spans="1:13">
      <c r="A90">
        <v>1967</v>
      </c>
      <c r="B90" s="21">
        <v>38.299999999999997</v>
      </c>
      <c r="C90" s="21">
        <v>6.93</v>
      </c>
      <c r="D90" s="21">
        <v>37.9084</v>
      </c>
      <c r="E90" s="21">
        <v>7.157</v>
      </c>
      <c r="F90" s="3">
        <v>36.799999999999997</v>
      </c>
      <c r="G90" s="3">
        <v>7</v>
      </c>
      <c r="H90" s="44">
        <v>1</v>
      </c>
      <c r="J90" s="1">
        <f t="shared" si="4"/>
        <v>1967</v>
      </c>
      <c r="K90" s="3">
        <f t="shared" si="5"/>
        <v>36.799999999999997</v>
      </c>
      <c r="L90" s="3">
        <f t="shared" si="6"/>
        <v>7</v>
      </c>
      <c r="M90" s="3">
        <f t="shared" si="7"/>
        <v>29.799999999999997</v>
      </c>
    </row>
    <row r="91" spans="1:13">
      <c r="A91">
        <v>1968</v>
      </c>
      <c r="B91" s="21">
        <v>35.54</v>
      </c>
      <c r="C91" s="21">
        <v>6.39</v>
      </c>
      <c r="D91" s="21">
        <v>35.968499999999999</v>
      </c>
      <c r="E91" s="21">
        <v>6.8346</v>
      </c>
      <c r="F91" s="3">
        <v>34.6</v>
      </c>
      <c r="G91" s="3">
        <v>6.8</v>
      </c>
      <c r="H91" s="44">
        <v>1</v>
      </c>
      <c r="J91" s="1">
        <f t="shared" si="4"/>
        <v>1968</v>
      </c>
      <c r="K91" s="3">
        <f t="shared" si="5"/>
        <v>34.6</v>
      </c>
      <c r="L91" s="3">
        <f t="shared" si="6"/>
        <v>6.8</v>
      </c>
      <c r="M91" s="3">
        <f t="shared" si="7"/>
        <v>27.8</v>
      </c>
    </row>
    <row r="92" spans="1:13">
      <c r="A92">
        <v>1969</v>
      </c>
      <c r="B92" s="21">
        <v>33.86</v>
      </c>
      <c r="C92" s="21">
        <v>6.77</v>
      </c>
      <c r="D92" s="21">
        <v>34.185200000000002</v>
      </c>
      <c r="E92" s="21">
        <v>6.5673000000000004</v>
      </c>
      <c r="F92" s="3">
        <v>33.799999999999997</v>
      </c>
      <c r="G92" s="3">
        <v>6.5</v>
      </c>
      <c r="H92" s="44">
        <v>1</v>
      </c>
      <c r="J92" s="1">
        <f t="shared" si="4"/>
        <v>1969</v>
      </c>
      <c r="K92" s="3">
        <f t="shared" si="5"/>
        <v>33.799999999999997</v>
      </c>
      <c r="L92" s="3">
        <f t="shared" si="6"/>
        <v>6.5</v>
      </c>
      <c r="M92" s="3">
        <f t="shared" si="7"/>
        <v>27.299999999999997</v>
      </c>
    </row>
    <row r="93" spans="1:13">
      <c r="A93">
        <v>1970</v>
      </c>
      <c r="B93" s="21">
        <v>32.840000000000003</v>
      </c>
      <c r="C93" s="21">
        <v>6.54</v>
      </c>
      <c r="D93" s="21">
        <v>32.641800000000003</v>
      </c>
      <c r="E93" s="21">
        <v>6.2888999999999999</v>
      </c>
      <c r="F93" s="3">
        <v>32.6</v>
      </c>
      <c r="G93" s="3">
        <v>6.3</v>
      </c>
      <c r="H93" s="44">
        <v>1</v>
      </c>
      <c r="J93" s="1">
        <f t="shared" si="4"/>
        <v>1970</v>
      </c>
      <c r="K93" s="3">
        <f t="shared" si="5"/>
        <v>32.6</v>
      </c>
      <c r="L93" s="3">
        <f t="shared" si="6"/>
        <v>6.3</v>
      </c>
      <c r="M93" s="3">
        <f t="shared" si="7"/>
        <v>26.3</v>
      </c>
    </row>
    <row r="94" spans="1:13">
      <c r="A94">
        <v>1971</v>
      </c>
      <c r="B94" s="21">
        <v>31.22</v>
      </c>
      <c r="C94" s="21">
        <v>5.86</v>
      </c>
      <c r="D94" s="21">
        <v>31.312999999999999</v>
      </c>
      <c r="E94" s="21">
        <v>5.9737999999999998</v>
      </c>
      <c r="F94" s="3">
        <v>31.6</v>
      </c>
      <c r="G94" s="3">
        <v>6</v>
      </c>
      <c r="H94" s="44">
        <v>1</v>
      </c>
      <c r="J94" s="1">
        <f t="shared" si="4"/>
        <v>1971</v>
      </c>
      <c r="K94" s="3">
        <f t="shared" si="5"/>
        <v>31.6</v>
      </c>
      <c r="L94" s="3">
        <f t="shared" si="6"/>
        <v>6</v>
      </c>
      <c r="M94" s="3">
        <f t="shared" si="7"/>
        <v>25.6</v>
      </c>
    </row>
    <row r="95" spans="1:13">
      <c r="A95">
        <v>1972</v>
      </c>
      <c r="B95" s="21">
        <v>31.03</v>
      </c>
      <c r="C95" s="21">
        <v>5.86</v>
      </c>
      <c r="D95" s="21">
        <v>30.239699999999999</v>
      </c>
      <c r="E95" s="21">
        <v>5.6467000000000001</v>
      </c>
      <c r="F95" s="3">
        <v>30.7</v>
      </c>
      <c r="G95" s="3">
        <v>5.7</v>
      </c>
      <c r="H95" s="44">
        <v>1</v>
      </c>
      <c r="J95" s="1">
        <f t="shared" si="4"/>
        <v>1972</v>
      </c>
      <c r="K95" s="3">
        <f t="shared" si="5"/>
        <v>30.7</v>
      </c>
      <c r="L95" s="3">
        <f t="shared" si="6"/>
        <v>5.7</v>
      </c>
      <c r="M95" s="3">
        <f t="shared" si="7"/>
        <v>25</v>
      </c>
    </row>
    <row r="96" spans="1:13">
      <c r="A96">
        <v>1973</v>
      </c>
      <c r="B96" s="21">
        <v>28.21</v>
      </c>
      <c r="C96" s="21">
        <v>5.12</v>
      </c>
      <c r="D96" s="21">
        <v>29.431999999999999</v>
      </c>
      <c r="E96" s="21">
        <v>5.3094000000000001</v>
      </c>
      <c r="F96" s="3">
        <v>30.1</v>
      </c>
      <c r="G96" s="3">
        <v>5.5</v>
      </c>
      <c r="H96" s="44">
        <v>1</v>
      </c>
      <c r="J96" s="1">
        <f t="shared" si="4"/>
        <v>1973</v>
      </c>
      <c r="K96" s="3">
        <f t="shared" si="5"/>
        <v>30.1</v>
      </c>
      <c r="L96" s="3">
        <f t="shared" si="6"/>
        <v>5.5</v>
      </c>
      <c r="M96" s="3">
        <f t="shared" si="7"/>
        <v>24.6</v>
      </c>
    </row>
    <row r="97" spans="1:13">
      <c r="A97">
        <v>1974</v>
      </c>
      <c r="B97" s="21">
        <v>29.23</v>
      </c>
      <c r="C97" s="21">
        <v>4.9000000000000004</v>
      </c>
      <c r="D97" s="21">
        <v>29.1632</v>
      </c>
      <c r="E97" s="21">
        <v>5.0064000000000002</v>
      </c>
      <c r="F97" s="3">
        <v>29.9</v>
      </c>
      <c r="G97" s="3">
        <v>5.2</v>
      </c>
      <c r="H97" s="44">
        <v>1</v>
      </c>
      <c r="J97" s="1">
        <f t="shared" si="4"/>
        <v>1974</v>
      </c>
      <c r="K97" s="3">
        <f t="shared" si="5"/>
        <v>29.9</v>
      </c>
      <c r="L97" s="3">
        <f t="shared" si="6"/>
        <v>5.2</v>
      </c>
      <c r="M97" s="3">
        <f t="shared" si="7"/>
        <v>24.7</v>
      </c>
    </row>
    <row r="98" spans="1:13">
      <c r="A98">
        <v>1975</v>
      </c>
      <c r="B98" s="21">
        <v>29.2</v>
      </c>
      <c r="C98" s="21">
        <v>4.83</v>
      </c>
      <c r="D98" s="21">
        <v>29.299199999999999</v>
      </c>
      <c r="E98" s="21">
        <v>4.7446000000000002</v>
      </c>
      <c r="F98" s="3">
        <v>29.8</v>
      </c>
      <c r="G98" s="3">
        <v>4.9000000000000004</v>
      </c>
      <c r="H98" s="44">
        <v>1</v>
      </c>
      <c r="J98" s="1">
        <f t="shared" si="4"/>
        <v>1975</v>
      </c>
      <c r="K98" s="3">
        <f t="shared" si="5"/>
        <v>29.8</v>
      </c>
      <c r="L98" s="3">
        <f t="shared" si="6"/>
        <v>4.9000000000000004</v>
      </c>
      <c r="M98" s="3">
        <f t="shared" si="7"/>
        <v>24.9</v>
      </c>
    </row>
    <row r="99" spans="1:13">
      <c r="A99">
        <v>1976</v>
      </c>
      <c r="B99" s="21">
        <v>29.37</v>
      </c>
      <c r="C99" s="21">
        <v>4.58</v>
      </c>
      <c r="D99" s="21">
        <v>29.728400000000001</v>
      </c>
      <c r="E99" s="21">
        <v>4.5091999999999999</v>
      </c>
      <c r="F99" s="3">
        <v>29.9</v>
      </c>
      <c r="G99" s="3">
        <v>4.7</v>
      </c>
      <c r="H99" s="44">
        <v>1</v>
      </c>
      <c r="J99" s="1">
        <f t="shared" si="4"/>
        <v>1976</v>
      </c>
      <c r="K99" s="3">
        <f t="shared" si="5"/>
        <v>29.9</v>
      </c>
      <c r="L99" s="3">
        <f t="shared" si="6"/>
        <v>4.7</v>
      </c>
      <c r="M99" s="3">
        <f t="shared" si="7"/>
        <v>25.2</v>
      </c>
    </row>
    <row r="100" spans="1:13">
      <c r="A100">
        <v>1977</v>
      </c>
      <c r="B100" s="21">
        <v>30.61</v>
      </c>
      <c r="C100" s="21">
        <v>4.25</v>
      </c>
      <c r="D100" s="21">
        <v>30.305900000000001</v>
      </c>
      <c r="E100" s="21">
        <v>4.3026999999999997</v>
      </c>
      <c r="F100" s="3">
        <v>30</v>
      </c>
      <c r="G100" s="3">
        <v>4.5999999999999996</v>
      </c>
      <c r="H100" s="44">
        <v>1</v>
      </c>
      <c r="J100" s="1">
        <f t="shared" si="4"/>
        <v>1977</v>
      </c>
      <c r="K100" s="3">
        <f t="shared" si="5"/>
        <v>30</v>
      </c>
      <c r="L100" s="3">
        <f t="shared" si="6"/>
        <v>4.5999999999999996</v>
      </c>
      <c r="M100" s="3">
        <f t="shared" si="7"/>
        <v>25.4</v>
      </c>
    </row>
    <row r="101" spans="1:13">
      <c r="A101">
        <v>1978</v>
      </c>
      <c r="B101" s="21">
        <v>31.38</v>
      </c>
      <c r="C101" s="21">
        <v>3.99</v>
      </c>
      <c r="D101" s="21">
        <v>30.767399999999999</v>
      </c>
      <c r="E101" s="21">
        <v>4.1417000000000002</v>
      </c>
      <c r="F101" s="3">
        <v>30.2</v>
      </c>
      <c r="G101" s="3">
        <v>4.5</v>
      </c>
      <c r="H101" s="44">
        <v>1</v>
      </c>
      <c r="J101" s="1">
        <f t="shared" si="4"/>
        <v>1978</v>
      </c>
      <c r="K101" s="3">
        <f t="shared" si="5"/>
        <v>30.2</v>
      </c>
      <c r="L101" s="3">
        <f t="shared" si="6"/>
        <v>4.5</v>
      </c>
      <c r="M101" s="3">
        <f t="shared" si="7"/>
        <v>25.7</v>
      </c>
    </row>
    <row r="102" spans="1:13">
      <c r="A102">
        <v>1979</v>
      </c>
      <c r="B102" s="21">
        <v>31.25</v>
      </c>
      <c r="C102" s="21">
        <v>4.1100000000000003</v>
      </c>
      <c r="D102" s="21">
        <v>30.95</v>
      </c>
      <c r="E102" s="21">
        <v>4.0324</v>
      </c>
      <c r="F102" s="3">
        <v>30.5</v>
      </c>
      <c r="G102" s="3">
        <v>4.3</v>
      </c>
      <c r="H102" s="44">
        <v>1</v>
      </c>
      <c r="J102" s="1">
        <f t="shared" si="4"/>
        <v>1979</v>
      </c>
      <c r="K102" s="3">
        <f t="shared" si="5"/>
        <v>30.5</v>
      </c>
      <c r="L102" s="3">
        <f t="shared" si="6"/>
        <v>4.3</v>
      </c>
      <c r="M102" s="3">
        <f t="shared" si="7"/>
        <v>26.2</v>
      </c>
    </row>
    <row r="103" spans="1:13">
      <c r="A103">
        <v>1980</v>
      </c>
      <c r="B103" s="21">
        <v>30.74</v>
      </c>
      <c r="C103" s="21">
        <v>4.0599999999999996</v>
      </c>
      <c r="D103" s="21">
        <v>30.895099999999999</v>
      </c>
      <c r="E103" s="21">
        <v>3.9504999999999999</v>
      </c>
      <c r="F103" s="3">
        <v>30.4</v>
      </c>
      <c r="G103" s="3">
        <v>4.2</v>
      </c>
      <c r="H103" s="44">
        <v>1</v>
      </c>
      <c r="J103" s="1">
        <f t="shared" si="4"/>
        <v>1980</v>
      </c>
      <c r="K103" s="3">
        <f t="shared" si="5"/>
        <v>30.4</v>
      </c>
      <c r="L103" s="3">
        <f t="shared" si="6"/>
        <v>4.2</v>
      </c>
      <c r="M103" s="3">
        <f t="shared" si="7"/>
        <v>26.2</v>
      </c>
    </row>
    <row r="104" spans="1:13">
      <c r="A104">
        <v>1981</v>
      </c>
      <c r="B104" s="21">
        <v>30.88</v>
      </c>
      <c r="C104" s="21">
        <v>3.82</v>
      </c>
      <c r="D104" s="21">
        <v>30.7439</v>
      </c>
      <c r="E104" s="21">
        <v>3.8873000000000002</v>
      </c>
      <c r="F104" s="3">
        <v>30.4</v>
      </c>
      <c r="G104" s="3">
        <v>4.0999999999999996</v>
      </c>
      <c r="H104" s="44">
        <v>1</v>
      </c>
      <c r="J104" s="1">
        <f t="shared" si="4"/>
        <v>1981</v>
      </c>
      <c r="K104" s="3">
        <f t="shared" si="5"/>
        <v>30.4</v>
      </c>
      <c r="L104" s="3">
        <f t="shared" si="6"/>
        <v>4.0999999999999996</v>
      </c>
      <c r="M104" s="3">
        <f t="shared" si="7"/>
        <v>26.299999999999997</v>
      </c>
    </row>
    <row r="105" spans="1:13">
      <c r="A105">
        <v>1982</v>
      </c>
      <c r="B105" s="21">
        <v>30.41</v>
      </c>
      <c r="C105" s="21">
        <v>3.8</v>
      </c>
      <c r="D105" s="21">
        <v>30.586099999999998</v>
      </c>
      <c r="E105" s="21">
        <v>3.8557999999999999</v>
      </c>
      <c r="F105" s="3">
        <v>30.5</v>
      </c>
      <c r="G105" s="3">
        <v>4</v>
      </c>
      <c r="H105" s="44">
        <v>1</v>
      </c>
      <c r="J105" s="1">
        <f t="shared" si="4"/>
        <v>1982</v>
      </c>
      <c r="K105" s="3">
        <f t="shared" si="5"/>
        <v>30.5</v>
      </c>
      <c r="L105" s="3">
        <f t="shared" si="6"/>
        <v>4</v>
      </c>
      <c r="M105" s="3">
        <f t="shared" si="7"/>
        <v>26.5</v>
      </c>
    </row>
    <row r="106" spans="1:13">
      <c r="A106">
        <v>1983</v>
      </c>
      <c r="B106" s="21">
        <v>29.56</v>
      </c>
      <c r="C106" s="21">
        <v>3.81</v>
      </c>
      <c r="D106" s="21">
        <v>30.5566</v>
      </c>
      <c r="E106" s="21">
        <v>3.8559000000000001</v>
      </c>
      <c r="F106" s="3">
        <v>30.5</v>
      </c>
      <c r="G106" s="3">
        <v>3.9</v>
      </c>
      <c r="H106" s="44">
        <v>1</v>
      </c>
      <c r="J106" s="1">
        <f t="shared" si="4"/>
        <v>1983</v>
      </c>
      <c r="K106" s="3">
        <f t="shared" si="5"/>
        <v>30.5</v>
      </c>
      <c r="L106" s="3">
        <f t="shared" si="6"/>
        <v>3.9</v>
      </c>
      <c r="M106" s="3">
        <f t="shared" si="7"/>
        <v>26.6</v>
      </c>
    </row>
    <row r="107" spans="1:13">
      <c r="A107">
        <v>1984</v>
      </c>
      <c r="B107" s="21">
        <v>30.33</v>
      </c>
      <c r="C107" s="21">
        <v>3.9</v>
      </c>
      <c r="D107" s="21">
        <v>30.7319</v>
      </c>
      <c r="E107" s="21">
        <v>3.8761000000000001</v>
      </c>
      <c r="F107" s="3">
        <v>30.5</v>
      </c>
      <c r="G107" s="3">
        <v>3.9</v>
      </c>
      <c r="H107" s="44">
        <v>1</v>
      </c>
      <c r="J107" s="1">
        <f t="shared" si="4"/>
        <v>1984</v>
      </c>
      <c r="K107" s="3">
        <f t="shared" si="5"/>
        <v>30.5</v>
      </c>
      <c r="L107" s="3">
        <f t="shared" si="6"/>
        <v>3.9</v>
      </c>
      <c r="M107" s="3">
        <f t="shared" si="7"/>
        <v>26.6</v>
      </c>
    </row>
    <row r="108" spans="1:13">
      <c r="A108">
        <v>1985</v>
      </c>
      <c r="B108" s="21">
        <v>32.33</v>
      </c>
      <c r="C108" s="21">
        <v>4.01</v>
      </c>
      <c r="D108" s="21">
        <v>30.855899999999998</v>
      </c>
      <c r="E108" s="21">
        <v>3.8956</v>
      </c>
      <c r="F108" s="3">
        <v>30.4</v>
      </c>
      <c r="G108" s="3">
        <v>3.9</v>
      </c>
      <c r="H108" s="44">
        <v>1</v>
      </c>
      <c r="J108" s="1">
        <f t="shared" si="4"/>
        <v>1985</v>
      </c>
      <c r="K108" s="3">
        <f t="shared" si="5"/>
        <v>30.4</v>
      </c>
      <c r="L108" s="3">
        <f t="shared" si="6"/>
        <v>3.9</v>
      </c>
      <c r="M108" s="3">
        <f t="shared" si="7"/>
        <v>26.5</v>
      </c>
    </row>
    <row r="109" spans="1:13">
      <c r="A109">
        <v>1986</v>
      </c>
      <c r="B109" s="21">
        <v>31.03</v>
      </c>
      <c r="C109" s="21">
        <v>3.9</v>
      </c>
      <c r="D109" s="21">
        <v>30.538900000000002</v>
      </c>
      <c r="E109" s="21">
        <v>3.8986999999999998</v>
      </c>
      <c r="F109" s="3">
        <v>29.8</v>
      </c>
      <c r="G109" s="3">
        <v>3.9</v>
      </c>
      <c r="H109" s="44">
        <v>1</v>
      </c>
      <c r="J109" s="1">
        <f t="shared" si="4"/>
        <v>1986</v>
      </c>
      <c r="K109" s="3">
        <f t="shared" si="5"/>
        <v>29.8</v>
      </c>
      <c r="L109" s="3">
        <f t="shared" si="6"/>
        <v>3.9</v>
      </c>
      <c r="M109" s="3">
        <f t="shared" si="7"/>
        <v>25.900000000000002</v>
      </c>
    </row>
    <row r="110" spans="1:13">
      <c r="A110">
        <v>1987</v>
      </c>
      <c r="B110" s="21">
        <v>29.2</v>
      </c>
      <c r="C110" s="21">
        <v>3.89</v>
      </c>
      <c r="D110" s="21">
        <v>29.8825</v>
      </c>
      <c r="E110" s="21">
        <v>3.8923000000000001</v>
      </c>
      <c r="F110" s="3">
        <v>29.1</v>
      </c>
      <c r="G110" s="3">
        <v>3.8</v>
      </c>
      <c r="H110" s="44">
        <v>1</v>
      </c>
      <c r="J110" s="1">
        <f t="shared" si="4"/>
        <v>1987</v>
      </c>
      <c r="K110" s="3">
        <f t="shared" si="5"/>
        <v>29.1</v>
      </c>
      <c r="L110" s="3">
        <f t="shared" si="6"/>
        <v>3.8</v>
      </c>
      <c r="M110" s="3">
        <f t="shared" si="7"/>
        <v>25.3</v>
      </c>
    </row>
    <row r="111" spans="1:13">
      <c r="A111">
        <v>1988</v>
      </c>
      <c r="B111" s="21">
        <v>28.84</v>
      </c>
      <c r="C111" s="21">
        <v>3.88</v>
      </c>
      <c r="D111" s="21">
        <v>29.151700000000002</v>
      </c>
      <c r="E111" s="21">
        <v>3.8837000000000002</v>
      </c>
      <c r="F111" s="3">
        <v>28.3</v>
      </c>
      <c r="G111" s="3">
        <v>3.8</v>
      </c>
      <c r="H111" s="44">
        <v>1</v>
      </c>
      <c r="J111" s="1">
        <f t="shared" si="4"/>
        <v>1988</v>
      </c>
      <c r="K111" s="3">
        <f t="shared" si="5"/>
        <v>28.3</v>
      </c>
      <c r="L111" s="3">
        <f t="shared" si="6"/>
        <v>3.8</v>
      </c>
      <c r="M111" s="3">
        <f t="shared" si="7"/>
        <v>24.5</v>
      </c>
    </row>
    <row r="112" spans="1:13">
      <c r="A112">
        <v>1989</v>
      </c>
      <c r="B112" s="21">
        <v>28.85</v>
      </c>
      <c r="C112" s="21">
        <v>3.9</v>
      </c>
      <c r="D112" s="21">
        <v>28.3843</v>
      </c>
      <c r="E112" s="21">
        <v>3.8797999999999999</v>
      </c>
      <c r="F112" s="3">
        <v>27.5</v>
      </c>
      <c r="G112" s="3">
        <v>3.7</v>
      </c>
      <c r="H112" s="44">
        <v>1</v>
      </c>
      <c r="J112" s="1">
        <f t="shared" si="4"/>
        <v>1989</v>
      </c>
      <c r="K112" s="3">
        <f t="shared" si="5"/>
        <v>27.5</v>
      </c>
      <c r="L112" s="3">
        <f t="shared" si="6"/>
        <v>3.7</v>
      </c>
      <c r="M112" s="3">
        <f t="shared" si="7"/>
        <v>23.8</v>
      </c>
    </row>
    <row r="113" spans="1:13">
      <c r="A113">
        <v>1990</v>
      </c>
      <c r="B113" s="21">
        <v>27.65</v>
      </c>
      <c r="C113" s="21">
        <v>3.83</v>
      </c>
      <c r="D113" s="21">
        <v>27.514199999999999</v>
      </c>
      <c r="E113" s="21">
        <v>3.8866000000000001</v>
      </c>
      <c r="F113" s="3">
        <v>26.7</v>
      </c>
      <c r="G113" s="3">
        <v>3.7</v>
      </c>
      <c r="H113" s="44">
        <v>1</v>
      </c>
      <c r="J113" s="1">
        <f t="shared" si="4"/>
        <v>1990</v>
      </c>
      <c r="K113" s="3">
        <f t="shared" si="5"/>
        <v>26.7</v>
      </c>
      <c r="L113" s="3">
        <f t="shared" si="6"/>
        <v>3.7</v>
      </c>
      <c r="M113" s="3">
        <f t="shared" si="7"/>
        <v>23</v>
      </c>
    </row>
    <row r="114" spans="1:13">
      <c r="A114">
        <v>1991</v>
      </c>
      <c r="B114" s="21">
        <v>26.2</v>
      </c>
      <c r="C114" s="21">
        <v>3.89</v>
      </c>
      <c r="D114" s="21">
        <v>26.630400000000002</v>
      </c>
      <c r="E114" s="21">
        <v>3.9142000000000001</v>
      </c>
      <c r="F114" s="3">
        <v>25.7</v>
      </c>
      <c r="G114" s="3">
        <v>3.7</v>
      </c>
      <c r="H114" s="44">
        <v>1</v>
      </c>
      <c r="J114" s="1">
        <f t="shared" si="4"/>
        <v>1991</v>
      </c>
      <c r="K114" s="3">
        <f t="shared" si="5"/>
        <v>25.7</v>
      </c>
      <c r="L114" s="3">
        <f t="shared" si="6"/>
        <v>3.7</v>
      </c>
      <c r="M114" s="3">
        <f t="shared" si="7"/>
        <v>22</v>
      </c>
    </row>
    <row r="115" spans="1:13">
      <c r="A115">
        <v>1992</v>
      </c>
      <c r="B115" s="21">
        <v>25.76</v>
      </c>
      <c r="C115" s="21">
        <v>3.94</v>
      </c>
      <c r="D115" s="21">
        <v>25.8673</v>
      </c>
      <c r="E115" s="21">
        <v>3.9615</v>
      </c>
      <c r="F115" s="3">
        <v>25</v>
      </c>
      <c r="G115" s="3">
        <v>3.7</v>
      </c>
      <c r="H115" s="44">
        <v>1</v>
      </c>
      <c r="J115" s="1">
        <f t="shared" si="4"/>
        <v>1992</v>
      </c>
      <c r="K115" s="3">
        <f t="shared" si="5"/>
        <v>25</v>
      </c>
      <c r="L115" s="3">
        <f t="shared" si="6"/>
        <v>3.7</v>
      </c>
      <c r="M115" s="3">
        <f t="shared" si="7"/>
        <v>21.3</v>
      </c>
    </row>
    <row r="116" spans="1:13">
      <c r="A116">
        <v>1993</v>
      </c>
      <c r="B116" s="21">
        <v>25.07</v>
      </c>
      <c r="C116" s="21">
        <v>3.97</v>
      </c>
      <c r="D116" s="21">
        <v>25.215800000000002</v>
      </c>
      <c r="E116" s="21">
        <v>4.0225</v>
      </c>
      <c r="F116" s="3">
        <v>24.3</v>
      </c>
      <c r="G116" s="3">
        <v>3.8</v>
      </c>
      <c r="H116" s="44">
        <v>1</v>
      </c>
      <c r="J116" s="1">
        <f t="shared" si="4"/>
        <v>1993</v>
      </c>
      <c r="K116" s="3">
        <f t="shared" si="5"/>
        <v>24.3</v>
      </c>
      <c r="L116" s="3">
        <f t="shared" si="6"/>
        <v>3.8</v>
      </c>
      <c r="M116" s="3">
        <f t="shared" si="7"/>
        <v>20.5</v>
      </c>
    </row>
    <row r="117" spans="1:13">
      <c r="A117">
        <v>1994</v>
      </c>
      <c r="B117" s="21">
        <v>24.7</v>
      </c>
      <c r="C117" s="21">
        <v>4.13</v>
      </c>
      <c r="D117" s="21">
        <v>24.631</v>
      </c>
      <c r="E117" s="21">
        <v>4.0867000000000004</v>
      </c>
      <c r="F117" s="3">
        <v>23.6</v>
      </c>
      <c r="G117" s="3">
        <v>3.8</v>
      </c>
      <c r="H117" s="44">
        <v>1</v>
      </c>
      <c r="J117" s="1">
        <f t="shared" si="4"/>
        <v>1994</v>
      </c>
      <c r="K117" s="3">
        <f t="shared" si="5"/>
        <v>23.6</v>
      </c>
      <c r="L117" s="3">
        <f t="shared" si="6"/>
        <v>3.8</v>
      </c>
      <c r="M117" s="3">
        <f t="shared" si="7"/>
        <v>19.8</v>
      </c>
    </row>
    <row r="118" spans="1:13">
      <c r="A118">
        <v>1995</v>
      </c>
      <c r="B118" s="21">
        <v>24.23</v>
      </c>
      <c r="C118" s="21">
        <v>4.25</v>
      </c>
      <c r="D118" s="21">
        <v>24.019500000000001</v>
      </c>
      <c r="E118" s="21">
        <v>4.1333000000000002</v>
      </c>
      <c r="F118" s="3">
        <v>23</v>
      </c>
      <c r="G118" s="3">
        <v>3.9</v>
      </c>
      <c r="H118" s="44">
        <v>1</v>
      </c>
      <c r="J118" s="1">
        <f t="shared" si="4"/>
        <v>1995</v>
      </c>
      <c r="K118" s="3">
        <f t="shared" si="5"/>
        <v>23</v>
      </c>
      <c r="L118" s="3">
        <f t="shared" si="6"/>
        <v>3.9</v>
      </c>
      <c r="M118" s="3">
        <f t="shared" si="7"/>
        <v>19.100000000000001</v>
      </c>
    </row>
    <row r="119" spans="1:13">
      <c r="A119">
        <v>1996</v>
      </c>
      <c r="B119" s="21">
        <v>23.44</v>
      </c>
      <c r="C119" s="21">
        <v>4.1399999999999997</v>
      </c>
      <c r="D119" s="21">
        <v>23.3108</v>
      </c>
      <c r="E119" s="21">
        <v>4.1501000000000001</v>
      </c>
      <c r="F119" s="3">
        <v>22.2</v>
      </c>
      <c r="G119" s="3">
        <v>3.9</v>
      </c>
      <c r="H119" s="44">
        <v>1</v>
      </c>
      <c r="J119" s="1">
        <f t="shared" si="4"/>
        <v>1996</v>
      </c>
      <c r="K119" s="3">
        <f t="shared" si="5"/>
        <v>22.2</v>
      </c>
      <c r="L119" s="3">
        <f t="shared" si="6"/>
        <v>3.9</v>
      </c>
      <c r="M119" s="3">
        <f t="shared" si="7"/>
        <v>18.3</v>
      </c>
    </row>
    <row r="120" spans="1:13">
      <c r="A120">
        <v>1997</v>
      </c>
      <c r="B120" s="21">
        <v>22.54</v>
      </c>
      <c r="C120" s="21">
        <v>4.1500000000000004</v>
      </c>
      <c r="D120" s="21">
        <v>22.5046</v>
      </c>
      <c r="E120" s="21">
        <v>4.1483999999999996</v>
      </c>
      <c r="F120" s="3">
        <v>21.5</v>
      </c>
      <c r="G120" s="3">
        <v>3.9</v>
      </c>
      <c r="H120" s="44">
        <v>1</v>
      </c>
      <c r="J120" s="1">
        <f t="shared" si="4"/>
        <v>1997</v>
      </c>
      <c r="K120" s="3">
        <f t="shared" si="5"/>
        <v>21.5</v>
      </c>
      <c r="L120" s="3">
        <f t="shared" si="6"/>
        <v>3.9</v>
      </c>
      <c r="M120" s="3">
        <f t="shared" si="7"/>
        <v>17.600000000000001</v>
      </c>
    </row>
    <row r="121" spans="1:13">
      <c r="A121">
        <v>1998</v>
      </c>
      <c r="B121" s="21">
        <v>21.48</v>
      </c>
      <c r="C121" s="21">
        <v>4.09</v>
      </c>
      <c r="D121" s="21">
        <v>21.643899999999999</v>
      </c>
      <c r="E121" s="21">
        <v>4.1372999999999998</v>
      </c>
      <c r="F121" s="3">
        <v>21</v>
      </c>
      <c r="G121" s="3">
        <v>3.9</v>
      </c>
      <c r="H121" s="44">
        <v>1</v>
      </c>
      <c r="J121" s="1">
        <f t="shared" si="4"/>
        <v>1998</v>
      </c>
      <c r="K121" s="3">
        <f t="shared" si="5"/>
        <v>21</v>
      </c>
      <c r="L121" s="3">
        <f t="shared" si="6"/>
        <v>3.9</v>
      </c>
      <c r="M121" s="3">
        <f t="shared" si="7"/>
        <v>17.100000000000001</v>
      </c>
    </row>
    <row r="122" spans="1:13">
      <c r="A122">
        <f>A121+1</f>
        <v>1999</v>
      </c>
      <c r="B122" s="21"/>
      <c r="C122" s="21"/>
      <c r="D122" s="21"/>
      <c r="E122" s="21"/>
      <c r="F122" s="3">
        <v>20.7</v>
      </c>
      <c r="G122" s="3">
        <v>3.9</v>
      </c>
      <c r="H122" s="44">
        <v>1</v>
      </c>
      <c r="J122" s="1">
        <f t="shared" si="4"/>
        <v>1999</v>
      </c>
      <c r="K122" s="3">
        <f t="shared" si="5"/>
        <v>20.7</v>
      </c>
      <c r="L122" s="3">
        <f t="shared" si="6"/>
        <v>3.9</v>
      </c>
      <c r="M122" s="3">
        <f t="shared" si="7"/>
        <v>16.8</v>
      </c>
    </row>
    <row r="123" spans="1:13">
      <c r="A123">
        <f t="shared" ref="A123:A146" si="8">A122+1</f>
        <v>2000</v>
      </c>
      <c r="B123" s="21"/>
      <c r="C123" s="21"/>
      <c r="D123" s="21"/>
      <c r="E123" s="21"/>
      <c r="F123" s="3">
        <v>20.2</v>
      </c>
      <c r="G123" s="3">
        <v>3.9</v>
      </c>
      <c r="H123" s="44">
        <v>1</v>
      </c>
      <c r="J123" s="1">
        <f t="shared" si="4"/>
        <v>2000</v>
      </c>
      <c r="K123" s="3">
        <f t="shared" si="5"/>
        <v>20.2</v>
      </c>
      <c r="L123" s="3">
        <f t="shared" si="6"/>
        <v>3.9</v>
      </c>
      <c r="M123" s="3">
        <f t="shared" si="7"/>
        <v>16.3</v>
      </c>
    </row>
    <row r="124" spans="1:13">
      <c r="A124">
        <f t="shared" si="8"/>
        <v>2001</v>
      </c>
      <c r="B124" s="21"/>
      <c r="C124" s="21"/>
      <c r="D124" s="21"/>
      <c r="E124" s="21"/>
      <c r="F124" s="3">
        <v>19.399999999999999</v>
      </c>
      <c r="G124" s="3">
        <v>3.9</v>
      </c>
      <c r="H124" s="44">
        <v>1</v>
      </c>
      <c r="J124" s="1">
        <f t="shared" si="4"/>
        <v>2001</v>
      </c>
      <c r="K124" s="3">
        <f t="shared" si="5"/>
        <v>19.399999999999999</v>
      </c>
      <c r="L124" s="3">
        <f t="shared" si="6"/>
        <v>3.9</v>
      </c>
      <c r="M124" s="3">
        <f t="shared" si="7"/>
        <v>15.499999999999998</v>
      </c>
    </row>
    <row r="125" spans="1:13">
      <c r="A125">
        <f t="shared" si="8"/>
        <v>2002</v>
      </c>
      <c r="B125" s="21"/>
      <c r="C125" s="21"/>
      <c r="D125" s="21"/>
      <c r="E125" s="21"/>
      <c r="F125" s="3">
        <v>18.2</v>
      </c>
      <c r="G125" s="3">
        <v>3.9</v>
      </c>
      <c r="H125" s="44">
        <v>1</v>
      </c>
      <c r="J125" s="1">
        <f t="shared" si="4"/>
        <v>2002</v>
      </c>
      <c r="K125" s="3">
        <f t="shared" si="5"/>
        <v>18.2</v>
      </c>
      <c r="L125" s="3">
        <f t="shared" si="6"/>
        <v>3.9</v>
      </c>
      <c r="M125" s="3">
        <f t="shared" si="7"/>
        <v>14.299999999999999</v>
      </c>
    </row>
    <row r="126" spans="1:13">
      <c r="A126">
        <f t="shared" si="8"/>
        <v>2003</v>
      </c>
      <c r="B126" s="21"/>
      <c r="C126" s="21"/>
      <c r="D126" s="21"/>
      <c r="E126" s="21"/>
      <c r="F126" s="3">
        <v>17.600000000000001</v>
      </c>
      <c r="G126" s="3">
        <v>3.9</v>
      </c>
      <c r="H126" s="44">
        <v>1</v>
      </c>
      <c r="J126" s="1">
        <f t="shared" si="4"/>
        <v>2003</v>
      </c>
      <c r="K126" s="3">
        <f t="shared" si="5"/>
        <v>17.600000000000001</v>
      </c>
      <c r="L126" s="3">
        <f t="shared" si="6"/>
        <v>3.9</v>
      </c>
      <c r="M126" s="3">
        <f t="shared" si="7"/>
        <v>13.700000000000001</v>
      </c>
    </row>
    <row r="127" spans="1:13">
      <c r="A127">
        <f t="shared" si="8"/>
        <v>2004</v>
      </c>
      <c r="B127" s="21"/>
      <c r="C127" s="21"/>
      <c r="D127" s="21"/>
      <c r="E127" s="21"/>
      <c r="F127" s="3">
        <v>17.100000000000001</v>
      </c>
      <c r="G127" s="3">
        <v>3.9</v>
      </c>
      <c r="H127" s="44">
        <v>1</v>
      </c>
      <c r="J127" s="1">
        <f t="shared" si="4"/>
        <v>2004</v>
      </c>
      <c r="K127" s="3">
        <f t="shared" si="5"/>
        <v>17.100000000000001</v>
      </c>
      <c r="L127" s="3">
        <f t="shared" si="6"/>
        <v>3.9</v>
      </c>
      <c r="M127" s="3">
        <f t="shared" si="7"/>
        <v>13.200000000000001</v>
      </c>
    </row>
    <row r="128" spans="1:13">
      <c r="A128">
        <f t="shared" si="8"/>
        <v>2005</v>
      </c>
      <c r="B128" s="21"/>
      <c r="C128" s="21"/>
      <c r="D128" s="21"/>
      <c r="E128" s="21"/>
      <c r="F128" s="3">
        <v>17.3</v>
      </c>
      <c r="G128" s="3">
        <v>3.8</v>
      </c>
      <c r="H128" s="44">
        <v>1</v>
      </c>
      <c r="J128" s="1">
        <f t="shared" si="4"/>
        <v>2005</v>
      </c>
      <c r="K128" s="3">
        <f t="shared" si="5"/>
        <v>17.3</v>
      </c>
      <c r="L128" s="3">
        <f t="shared" si="6"/>
        <v>3.8</v>
      </c>
      <c r="M128" s="3">
        <f t="shared" si="7"/>
        <v>13.5</v>
      </c>
    </row>
    <row r="129" spans="1:13">
      <c r="A129">
        <f t="shared" si="8"/>
        <v>2006</v>
      </c>
      <c r="B129" s="21"/>
      <c r="C129" s="21"/>
      <c r="D129" s="21"/>
      <c r="E129" s="21"/>
      <c r="F129" s="3">
        <v>16.399999999999999</v>
      </c>
      <c r="G129" s="3">
        <v>3.9</v>
      </c>
      <c r="H129" s="44">
        <v>1</v>
      </c>
      <c r="J129" s="1">
        <f t="shared" si="4"/>
        <v>2006</v>
      </c>
      <c r="K129" s="3">
        <f t="shared" si="5"/>
        <v>16.399999999999999</v>
      </c>
      <c r="L129" s="3">
        <f t="shared" si="6"/>
        <v>3.9</v>
      </c>
      <c r="M129" s="3">
        <f t="shared" si="7"/>
        <v>12.499999999999998</v>
      </c>
    </row>
    <row r="130" spans="1:13">
      <c r="A130">
        <f t="shared" si="8"/>
        <v>2007</v>
      </c>
      <c r="B130" s="21"/>
      <c r="C130" s="21"/>
      <c r="D130" s="21"/>
      <c r="E130" s="21"/>
      <c r="F130" s="3">
        <v>16.600000000000001</v>
      </c>
      <c r="G130" s="3">
        <v>4</v>
      </c>
      <c r="H130" s="44">
        <v>1</v>
      </c>
      <c r="J130" s="1">
        <f t="shared" si="4"/>
        <v>2007</v>
      </c>
      <c r="K130" s="3">
        <f t="shared" si="5"/>
        <v>16.600000000000001</v>
      </c>
      <c r="L130" s="3">
        <f t="shared" si="6"/>
        <v>4</v>
      </c>
      <c r="M130" s="3">
        <f t="shared" si="7"/>
        <v>12.600000000000001</v>
      </c>
    </row>
    <row r="131" spans="1:13">
      <c r="A131">
        <f t="shared" si="8"/>
        <v>2008</v>
      </c>
      <c r="B131" s="21"/>
      <c r="C131" s="21"/>
      <c r="D131" s="21"/>
      <c r="E131" s="21"/>
      <c r="F131" s="3">
        <v>16.8</v>
      </c>
      <c r="G131" s="3">
        <v>4.0999999999999996</v>
      </c>
      <c r="H131" s="44">
        <v>1</v>
      </c>
      <c r="J131" s="1">
        <f t="shared" si="4"/>
        <v>2008</v>
      </c>
      <c r="K131" s="3">
        <f t="shared" si="5"/>
        <v>16.8</v>
      </c>
      <c r="L131" s="3">
        <f t="shared" si="6"/>
        <v>4.0999999999999996</v>
      </c>
      <c r="M131" s="3">
        <f t="shared" si="7"/>
        <v>12.700000000000001</v>
      </c>
    </row>
    <row r="132" spans="1:13">
      <c r="A132">
        <f t="shared" si="8"/>
        <v>2009</v>
      </c>
      <c r="B132" s="21"/>
      <c r="C132" s="21"/>
      <c r="D132" s="21"/>
      <c r="E132" s="21"/>
      <c r="F132" s="3">
        <v>16.5</v>
      </c>
      <c r="G132" s="3">
        <v>4.0999999999999996</v>
      </c>
      <c r="H132" s="44">
        <v>1</v>
      </c>
      <c r="J132" s="1">
        <f t="shared" ref="J132:J146" si="9">A132</f>
        <v>2009</v>
      </c>
      <c r="K132" s="3">
        <f t="shared" ref="K132:K146" si="10">D132*(1-H132)+F132*H132</f>
        <v>16.5</v>
      </c>
      <c r="L132" s="3">
        <f t="shared" ref="L132:L146" si="11">E132*(1-H132)+G132*H132</f>
        <v>4.0999999999999996</v>
      </c>
      <c r="M132" s="3">
        <f t="shared" ref="M132:M146" si="12">K132-L132</f>
        <v>12.4</v>
      </c>
    </row>
    <row r="133" spans="1:13">
      <c r="A133">
        <f t="shared" si="8"/>
        <v>2010</v>
      </c>
      <c r="B133" s="21"/>
      <c r="C133" s="21"/>
      <c r="D133" s="21"/>
      <c r="E133" s="21"/>
      <c r="F133" s="3">
        <v>15.4</v>
      </c>
      <c r="G133" s="3">
        <v>4.3</v>
      </c>
      <c r="H133" s="44">
        <v>1</v>
      </c>
      <c r="J133" s="1">
        <f t="shared" si="9"/>
        <v>2010</v>
      </c>
      <c r="K133" s="3">
        <f t="shared" si="10"/>
        <v>15.4</v>
      </c>
      <c r="L133" s="3">
        <f t="shared" si="11"/>
        <v>4.3</v>
      </c>
      <c r="M133" s="3">
        <f t="shared" si="12"/>
        <v>11.100000000000001</v>
      </c>
    </row>
    <row r="134" spans="1:13">
      <c r="A134">
        <f t="shared" si="8"/>
        <v>2011</v>
      </c>
      <c r="B134" s="21"/>
      <c r="C134" s="21"/>
      <c r="D134" s="21"/>
      <c r="E134" s="21"/>
      <c r="F134" s="3">
        <v>15.8</v>
      </c>
      <c r="G134" s="3">
        <v>4.3</v>
      </c>
      <c r="H134" s="44">
        <v>1</v>
      </c>
      <c r="J134" s="1">
        <f t="shared" si="9"/>
        <v>2011</v>
      </c>
      <c r="K134" s="3">
        <f t="shared" si="10"/>
        <v>15.8</v>
      </c>
      <c r="L134" s="3">
        <f t="shared" si="11"/>
        <v>4.3</v>
      </c>
      <c r="M134" s="3">
        <f t="shared" si="12"/>
        <v>11.5</v>
      </c>
    </row>
    <row r="135" spans="1:13">
      <c r="A135">
        <f t="shared" si="8"/>
        <v>2012</v>
      </c>
      <c r="B135" s="21"/>
      <c r="C135" s="21"/>
      <c r="D135" s="21"/>
      <c r="E135" s="21"/>
      <c r="F135" s="3">
        <v>15.5</v>
      </c>
      <c r="G135" s="3">
        <v>4.3</v>
      </c>
      <c r="H135" s="44">
        <v>1</v>
      </c>
      <c r="J135" s="1">
        <f t="shared" si="9"/>
        <v>2012</v>
      </c>
      <c r="K135" s="3">
        <f t="shared" si="10"/>
        <v>15.5</v>
      </c>
      <c r="L135" s="3">
        <f t="shared" si="11"/>
        <v>4.3</v>
      </c>
      <c r="M135" s="3">
        <f t="shared" si="12"/>
        <v>11.2</v>
      </c>
    </row>
    <row r="136" spans="1:13">
      <c r="A136">
        <f t="shared" si="8"/>
        <v>2013</v>
      </c>
      <c r="B136" s="21"/>
      <c r="C136" s="21"/>
      <c r="D136" s="21"/>
      <c r="E136" s="21"/>
      <c r="F136" s="3">
        <v>14.8</v>
      </c>
      <c r="G136" s="3">
        <v>4.3</v>
      </c>
      <c r="H136" s="44">
        <v>1</v>
      </c>
      <c r="J136" s="1">
        <f t="shared" si="9"/>
        <v>2013</v>
      </c>
      <c r="K136" s="3">
        <f t="shared" si="10"/>
        <v>14.8</v>
      </c>
      <c r="L136" s="3">
        <f t="shared" si="11"/>
        <v>4.3</v>
      </c>
      <c r="M136" s="3">
        <f t="shared" si="12"/>
        <v>10.5</v>
      </c>
    </row>
    <row r="137" spans="1:13">
      <c r="A137">
        <f t="shared" si="8"/>
        <v>2014</v>
      </c>
      <c r="B137" s="21"/>
      <c r="C137" s="21"/>
      <c r="D137" s="21"/>
      <c r="E137" s="21"/>
      <c r="F137" s="3">
        <v>14.8</v>
      </c>
      <c r="G137" s="3">
        <v>4.5</v>
      </c>
      <c r="H137" s="44">
        <v>1</v>
      </c>
      <c r="J137" s="1">
        <f t="shared" si="9"/>
        <v>2014</v>
      </c>
      <c r="K137" s="3">
        <f t="shared" si="10"/>
        <v>14.8</v>
      </c>
      <c r="L137" s="3">
        <f t="shared" si="11"/>
        <v>4.5</v>
      </c>
      <c r="M137" s="3">
        <f t="shared" si="12"/>
        <v>10.3</v>
      </c>
    </row>
    <row r="138" spans="1:13">
      <c r="A138">
        <f t="shared" si="8"/>
        <v>2015</v>
      </c>
      <c r="B138" s="21"/>
      <c r="C138" s="21"/>
      <c r="D138" s="21"/>
      <c r="E138" s="21"/>
      <c r="F138" s="3">
        <v>14.7</v>
      </c>
      <c r="G138" s="3">
        <v>4.5</v>
      </c>
      <c r="H138" s="44">
        <v>1</v>
      </c>
      <c r="J138" s="1">
        <f t="shared" si="9"/>
        <v>2015</v>
      </c>
      <c r="K138" s="3">
        <f t="shared" si="10"/>
        <v>14.7</v>
      </c>
      <c r="L138" s="3">
        <f t="shared" si="11"/>
        <v>4.5</v>
      </c>
      <c r="M138" s="3">
        <f t="shared" si="12"/>
        <v>10.199999999999999</v>
      </c>
    </row>
    <row r="139" spans="1:13">
      <c r="A139">
        <f t="shared" si="8"/>
        <v>2016</v>
      </c>
      <c r="B139" s="21"/>
      <c r="C139" s="21"/>
      <c r="D139" s="21"/>
      <c r="E139" s="21"/>
      <c r="F139" s="3">
        <v>14.2</v>
      </c>
      <c r="G139" s="3">
        <v>4.8</v>
      </c>
      <c r="H139" s="44">
        <v>1</v>
      </c>
      <c r="J139" s="1">
        <f t="shared" si="9"/>
        <v>2016</v>
      </c>
      <c r="K139" s="3">
        <f t="shared" si="10"/>
        <v>14.2</v>
      </c>
      <c r="L139" s="3">
        <f t="shared" si="11"/>
        <v>4.8</v>
      </c>
      <c r="M139" s="3">
        <f t="shared" si="12"/>
        <v>9.3999999999999986</v>
      </c>
    </row>
    <row r="140" spans="1:13">
      <c r="A140">
        <f t="shared" si="8"/>
        <v>2017</v>
      </c>
      <c r="B140" s="21"/>
      <c r="C140" s="21"/>
      <c r="D140" s="21"/>
      <c r="E140" s="21"/>
      <c r="F140" s="3">
        <v>13.8</v>
      </c>
      <c r="G140" s="3">
        <v>5</v>
      </c>
      <c r="H140" s="44">
        <v>1</v>
      </c>
      <c r="J140" s="1">
        <f t="shared" si="9"/>
        <v>2017</v>
      </c>
      <c r="K140" s="3">
        <f t="shared" si="10"/>
        <v>13.8</v>
      </c>
      <c r="L140" s="3">
        <f t="shared" si="11"/>
        <v>5</v>
      </c>
      <c r="M140" s="3">
        <f t="shared" si="12"/>
        <v>8.8000000000000007</v>
      </c>
    </row>
    <row r="141" spans="1:13">
      <c r="A141">
        <f t="shared" si="8"/>
        <v>2018</v>
      </c>
      <c r="B141" s="21"/>
      <c r="C141" s="21"/>
      <c r="D141" s="21"/>
      <c r="E141" s="21"/>
      <c r="F141" s="3">
        <v>13.6</v>
      </c>
      <c r="G141" s="3">
        <v>5.0999999999999996</v>
      </c>
      <c r="H141" s="44">
        <v>1</v>
      </c>
      <c r="J141" s="1">
        <f t="shared" si="9"/>
        <v>2018</v>
      </c>
      <c r="K141" s="3">
        <f t="shared" si="10"/>
        <v>13.6</v>
      </c>
      <c r="L141" s="3">
        <f t="shared" si="11"/>
        <v>5.0999999999999996</v>
      </c>
      <c r="M141" s="3">
        <f t="shared" si="12"/>
        <v>8.5</v>
      </c>
    </row>
    <row r="142" spans="1:13">
      <c r="A142">
        <f t="shared" si="8"/>
        <v>2019</v>
      </c>
      <c r="B142" s="21"/>
      <c r="C142" s="21"/>
      <c r="D142" s="21"/>
      <c r="E142" s="21"/>
      <c r="F142" s="3">
        <v>12.7</v>
      </c>
      <c r="G142" s="3">
        <v>5.0999999999999996</v>
      </c>
      <c r="H142" s="44">
        <v>1</v>
      </c>
      <c r="J142" s="1">
        <f t="shared" si="9"/>
        <v>2019</v>
      </c>
      <c r="K142" s="3">
        <f t="shared" si="10"/>
        <v>12.7</v>
      </c>
      <c r="L142" s="3">
        <f t="shared" si="11"/>
        <v>5.0999999999999996</v>
      </c>
      <c r="M142" s="3">
        <f t="shared" si="12"/>
        <v>7.6</v>
      </c>
    </row>
    <row r="143" spans="1:13">
      <c r="A143">
        <f t="shared" si="8"/>
        <v>2020</v>
      </c>
      <c r="B143" s="21"/>
      <c r="C143" s="21"/>
      <c r="D143" s="21"/>
      <c r="E143" s="21"/>
      <c r="F143" s="3">
        <v>11.4</v>
      </c>
      <c r="G143" s="3">
        <v>5.6</v>
      </c>
      <c r="H143" s="44">
        <v>1</v>
      </c>
      <c r="J143" s="1">
        <f t="shared" si="9"/>
        <v>2020</v>
      </c>
      <c r="K143" s="3">
        <f t="shared" si="10"/>
        <v>11.4</v>
      </c>
      <c r="L143" s="3">
        <f t="shared" si="11"/>
        <v>5.6</v>
      </c>
      <c r="M143" s="3">
        <f t="shared" si="12"/>
        <v>5.8000000000000007</v>
      </c>
    </row>
    <row r="144" spans="1:13">
      <c r="A144">
        <f t="shared" si="8"/>
        <v>2021</v>
      </c>
      <c r="B144" s="21"/>
      <c r="C144" s="21"/>
      <c r="D144" s="21"/>
      <c r="E144" s="21"/>
      <c r="F144" s="3">
        <v>10.5</v>
      </c>
      <c r="G144" s="3">
        <v>6.6</v>
      </c>
      <c r="H144" s="44">
        <v>1</v>
      </c>
      <c r="J144" s="1">
        <f t="shared" si="9"/>
        <v>2021</v>
      </c>
      <c r="K144" s="3">
        <f t="shared" si="10"/>
        <v>10.5</v>
      </c>
      <c r="L144" s="3">
        <f t="shared" si="11"/>
        <v>6.6</v>
      </c>
      <c r="M144" s="3">
        <f t="shared" si="12"/>
        <v>3.9000000000000004</v>
      </c>
    </row>
    <row r="145" spans="1:13">
      <c r="A145">
        <f t="shared" si="8"/>
        <v>2022</v>
      </c>
      <c r="B145" s="21"/>
      <c r="C145" s="21"/>
      <c r="D145" s="21"/>
      <c r="E145" s="21"/>
      <c r="F145" s="3">
        <v>10.3</v>
      </c>
      <c r="G145" s="3">
        <v>6.1</v>
      </c>
      <c r="H145" s="44">
        <v>1</v>
      </c>
      <c r="J145" s="1">
        <f t="shared" si="9"/>
        <v>2022</v>
      </c>
      <c r="K145" s="3">
        <f t="shared" si="10"/>
        <v>10.3</v>
      </c>
      <c r="L145" s="3">
        <f t="shared" si="11"/>
        <v>6.1</v>
      </c>
      <c r="M145" s="3">
        <f t="shared" si="12"/>
        <v>4.2000000000000011</v>
      </c>
    </row>
    <row r="146" spans="1:13">
      <c r="A146">
        <f t="shared" si="8"/>
        <v>2023</v>
      </c>
      <c r="B146" s="21"/>
      <c r="C146" s="21"/>
      <c r="D146" s="21"/>
      <c r="E146" s="21"/>
      <c r="F146" s="3">
        <v>10.199999999999999</v>
      </c>
      <c r="G146" s="3">
        <v>5.5</v>
      </c>
      <c r="H146" s="44">
        <v>1</v>
      </c>
      <c r="J146" s="1">
        <f t="shared" si="9"/>
        <v>2023</v>
      </c>
      <c r="K146" s="3">
        <f t="shared" si="10"/>
        <v>10.199999999999999</v>
      </c>
      <c r="L146" s="3">
        <f t="shared" si="11"/>
        <v>5.5</v>
      </c>
      <c r="M146" s="3">
        <f t="shared" si="12"/>
        <v>4.6999999999999993</v>
      </c>
    </row>
    <row r="147" spans="1:13">
      <c r="B147" s="21"/>
      <c r="C147" s="21"/>
      <c r="D147" s="21"/>
      <c r="E147" s="21"/>
      <c r="F147" s="21"/>
      <c r="G147" s="21"/>
    </row>
    <row r="148" spans="1:13">
      <c r="B148" s="21"/>
      <c r="C148" s="21"/>
      <c r="D148" s="21"/>
      <c r="E148" s="21"/>
      <c r="F148" s="21"/>
      <c r="G148" s="21"/>
    </row>
    <row r="149" spans="1:13">
      <c r="B149" s="21"/>
      <c r="C149" s="21"/>
      <c r="D149" s="21"/>
      <c r="E149" s="21"/>
      <c r="F149" s="21"/>
      <c r="G149" s="21"/>
    </row>
    <row r="150" spans="1:13">
      <c r="B150" s="21"/>
      <c r="C150" s="21"/>
      <c r="D150" s="21"/>
      <c r="E150" s="21"/>
      <c r="F150" s="21"/>
      <c r="G150" s="21"/>
    </row>
    <row r="151" spans="1:13">
      <c r="B151" s="21"/>
      <c r="C151" s="21"/>
      <c r="D151" s="21"/>
      <c r="E151" s="21"/>
      <c r="F151" s="21"/>
      <c r="G151" s="21"/>
    </row>
    <row r="152" spans="1:13">
      <c r="B152" s="21"/>
      <c r="C152" s="21"/>
      <c r="D152" s="21"/>
      <c r="E152" s="21"/>
      <c r="F152" s="21"/>
      <c r="G152" s="21"/>
    </row>
    <row r="153" spans="1:13">
      <c r="B153" s="21"/>
      <c r="C153" s="21"/>
      <c r="D153" s="21"/>
      <c r="E153" s="21"/>
      <c r="F153" s="21"/>
      <c r="G153" s="21"/>
    </row>
    <row r="154" spans="1:13">
      <c r="B154" s="21"/>
      <c r="C154" s="21"/>
      <c r="D154" s="21"/>
      <c r="E154" s="21"/>
      <c r="F154" s="21"/>
      <c r="G154" s="21"/>
    </row>
    <row r="155" spans="1:13">
      <c r="B155" s="21"/>
      <c r="C155" s="21"/>
      <c r="D155" s="21"/>
      <c r="E155" s="21"/>
      <c r="F155" s="21"/>
      <c r="G155" s="21"/>
    </row>
    <row r="156" spans="1:13">
      <c r="B156" s="21"/>
      <c r="C156" s="21"/>
      <c r="D156" s="21"/>
      <c r="E156" s="21"/>
      <c r="F156" s="21"/>
      <c r="G156" s="21"/>
    </row>
    <row r="157" spans="1:13">
      <c r="B157" s="21"/>
      <c r="C157" s="21"/>
      <c r="D157" s="21"/>
      <c r="E157" s="21"/>
      <c r="F157" s="21"/>
      <c r="G157" s="21"/>
    </row>
    <row r="158" spans="1:13">
      <c r="B158" s="21"/>
      <c r="C158" s="21"/>
      <c r="D158" s="21"/>
      <c r="E158" s="21"/>
      <c r="F158" s="21"/>
      <c r="G158" s="21"/>
    </row>
    <row r="159" spans="1:13">
      <c r="B159" s="21"/>
      <c r="C159" s="21"/>
      <c r="D159" s="21"/>
      <c r="E159" s="21"/>
      <c r="F159" s="21"/>
      <c r="G159" s="21"/>
    </row>
    <row r="160" spans="1:13">
      <c r="B160" s="21"/>
      <c r="C160" s="21"/>
      <c r="D160" s="21"/>
      <c r="E160" s="21"/>
      <c r="F160" s="21"/>
      <c r="G160" s="21"/>
    </row>
    <row r="161" spans="2:7">
      <c r="B161" s="21"/>
      <c r="C161" s="21"/>
      <c r="D161" s="21"/>
      <c r="E161" s="21"/>
      <c r="F161" s="21"/>
      <c r="G161" s="21"/>
    </row>
    <row r="162" spans="2:7">
      <c r="B162" s="21"/>
      <c r="C162" s="21"/>
      <c r="D162" s="21"/>
      <c r="E162" s="21"/>
      <c r="F162" s="21"/>
      <c r="G162" s="21"/>
    </row>
    <row r="163" spans="2:7">
      <c r="B163" s="21"/>
      <c r="C163" s="21"/>
      <c r="D163" s="21"/>
      <c r="E163" s="21"/>
      <c r="F163" s="21"/>
      <c r="G163" s="21"/>
    </row>
    <row r="164" spans="2:7">
      <c r="B164" s="21"/>
      <c r="C164" s="21"/>
      <c r="D164" s="21"/>
      <c r="E164" s="21"/>
      <c r="F164" s="21"/>
      <c r="G164" s="21"/>
    </row>
    <row r="165" spans="2:7">
      <c r="B165" s="21"/>
      <c r="C165" s="21"/>
      <c r="D165" s="21"/>
      <c r="E165" s="21"/>
      <c r="F165" s="21"/>
      <c r="G165" s="21"/>
    </row>
    <row r="166" spans="2:7">
      <c r="B166" s="21"/>
      <c r="C166" s="21"/>
      <c r="D166" s="21"/>
      <c r="E166" s="21"/>
      <c r="F166" s="21"/>
      <c r="G166" s="21"/>
    </row>
    <row r="167" spans="2:7">
      <c r="B167" s="21"/>
      <c r="C167" s="21"/>
      <c r="D167" s="21"/>
      <c r="E167" s="21"/>
      <c r="F167" s="21"/>
      <c r="G167" s="21"/>
    </row>
    <row r="168" spans="2:7">
      <c r="B168" s="21"/>
      <c r="C168" s="21"/>
      <c r="D168" s="21"/>
      <c r="E168" s="21"/>
      <c r="F168" s="21"/>
      <c r="G168" s="21"/>
    </row>
    <row r="169" spans="2:7">
      <c r="B169" s="21"/>
      <c r="C169" s="21"/>
      <c r="D169" s="21"/>
      <c r="E169" s="21"/>
      <c r="F169" s="21"/>
      <c r="G169" s="21"/>
    </row>
    <row r="170" spans="2:7">
      <c r="B170" s="21"/>
      <c r="C170" s="21"/>
      <c r="D170" s="21"/>
      <c r="E170" s="21"/>
      <c r="F170" s="21"/>
      <c r="G170" s="21"/>
    </row>
    <row r="171" spans="2:7">
      <c r="B171" s="21"/>
      <c r="C171" s="21"/>
      <c r="D171" s="21"/>
      <c r="E171" s="21"/>
      <c r="F171" s="21"/>
      <c r="G171" s="21"/>
    </row>
    <row r="172" spans="2:7">
      <c r="B172" s="21"/>
      <c r="C172" s="21"/>
      <c r="D172" s="21"/>
      <c r="E172" s="21"/>
      <c r="F172" s="21"/>
      <c r="G172" s="21"/>
    </row>
    <row r="173" spans="2:7">
      <c r="B173" s="21"/>
      <c r="C173" s="21"/>
      <c r="D173" s="21"/>
      <c r="E173" s="21"/>
      <c r="F173" s="21"/>
      <c r="G173" s="21"/>
    </row>
    <row r="174" spans="2:7">
      <c r="B174" s="21"/>
      <c r="C174" s="21"/>
      <c r="D174" s="21"/>
      <c r="E174" s="21"/>
      <c r="F174" s="21"/>
      <c r="G174" s="21"/>
    </row>
    <row r="175" spans="2:7">
      <c r="B175" s="21"/>
      <c r="C175" s="21"/>
      <c r="D175" s="21"/>
      <c r="E175" s="21"/>
      <c r="F175" s="21"/>
      <c r="G175" s="21"/>
    </row>
    <row r="176" spans="2:7">
      <c r="B176" s="21"/>
      <c r="C176" s="21"/>
      <c r="D176" s="21"/>
      <c r="E176" s="21"/>
      <c r="F176" s="21"/>
      <c r="G176" s="21"/>
    </row>
    <row r="177" spans="2:7">
      <c r="B177" s="21"/>
      <c r="C177" s="21"/>
      <c r="D177" s="21"/>
      <c r="E177" s="21"/>
      <c r="F177" s="21"/>
      <c r="G177" s="21"/>
    </row>
    <row r="178" spans="2:7">
      <c r="B178" s="21"/>
      <c r="C178" s="21"/>
      <c r="D178" s="21"/>
      <c r="E178" s="21"/>
      <c r="F178" s="21"/>
      <c r="G178" s="21"/>
    </row>
    <row r="179" spans="2:7">
      <c r="B179" s="21"/>
      <c r="C179" s="21"/>
      <c r="D179" s="21"/>
      <c r="E179" s="21"/>
      <c r="F179" s="21"/>
      <c r="G179" s="21"/>
    </row>
    <row r="180" spans="2:7">
      <c r="B180" s="21"/>
      <c r="C180" s="21"/>
      <c r="D180" s="21"/>
      <c r="E180" s="21"/>
      <c r="F180" s="21"/>
      <c r="G180" s="21"/>
    </row>
    <row r="181" spans="2:7">
      <c r="B181" s="21"/>
      <c r="C181" s="21"/>
      <c r="D181" s="21"/>
      <c r="E181" s="21"/>
      <c r="F181" s="21"/>
      <c r="G181" s="21"/>
    </row>
    <row r="182" spans="2:7">
      <c r="B182" s="21"/>
      <c r="C182" s="21"/>
      <c r="D182" s="21"/>
      <c r="E182" s="21"/>
      <c r="F182" s="21"/>
      <c r="G182" s="21"/>
    </row>
    <row r="183" spans="2:7">
      <c r="B183" s="21"/>
      <c r="C183" s="21"/>
      <c r="D183" s="21"/>
      <c r="E183" s="21"/>
      <c r="F183" s="21"/>
      <c r="G183" s="21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  <row r="226" spans="2:7">
      <c r="B226" s="21"/>
      <c r="C226" s="21"/>
      <c r="D226" s="21"/>
      <c r="E226" s="21"/>
      <c r="F226" s="21"/>
      <c r="G226" s="21"/>
    </row>
    <row r="227" spans="2:7">
      <c r="B227" s="21"/>
      <c r="C227" s="21"/>
      <c r="D227" s="21"/>
      <c r="E227" s="21"/>
      <c r="F227" s="21"/>
      <c r="G227" s="21"/>
    </row>
    <row r="228" spans="2:7">
      <c r="B228" s="21"/>
      <c r="C228" s="21"/>
      <c r="D228" s="21"/>
      <c r="E228" s="21"/>
      <c r="F228" s="21"/>
      <c r="G228" s="21"/>
    </row>
    <row r="229" spans="2:7">
      <c r="B229" s="21"/>
      <c r="C229" s="21"/>
      <c r="D229" s="21"/>
      <c r="E229" s="21"/>
      <c r="F229" s="21"/>
      <c r="G229" s="21"/>
    </row>
    <row r="230" spans="2:7">
      <c r="B230" s="21"/>
      <c r="C230" s="21"/>
      <c r="D230" s="21"/>
      <c r="E230" s="21"/>
      <c r="F230" s="21"/>
      <c r="G230" s="21"/>
    </row>
    <row r="231" spans="2:7">
      <c r="B231" s="21"/>
      <c r="C231" s="21"/>
      <c r="D231" s="21"/>
      <c r="E231" s="21"/>
      <c r="F231" s="21"/>
      <c r="G231" s="21"/>
    </row>
    <row r="232" spans="2:7">
      <c r="B232" s="21"/>
      <c r="C232" s="21"/>
      <c r="D232" s="21"/>
      <c r="E232" s="21"/>
      <c r="F232" s="21"/>
      <c r="G232" s="21"/>
    </row>
    <row r="233" spans="2:7">
      <c r="B233" s="21"/>
      <c r="C233" s="21"/>
      <c r="D233" s="21"/>
      <c r="E233" s="21"/>
      <c r="F233" s="21"/>
      <c r="G233" s="21"/>
    </row>
    <row r="234" spans="2:7">
      <c r="B234" s="21"/>
      <c r="C234" s="21"/>
      <c r="D234" s="21"/>
      <c r="E234" s="21"/>
      <c r="F234" s="21"/>
      <c r="G234" s="21"/>
    </row>
    <row r="235" spans="2:7">
      <c r="B235" s="21"/>
      <c r="C235" s="21"/>
      <c r="D235" s="21"/>
      <c r="E235" s="21"/>
      <c r="F235" s="21"/>
      <c r="G235" s="21"/>
    </row>
    <row r="236" spans="2:7">
      <c r="B236" s="21"/>
      <c r="C236" s="21"/>
      <c r="D236" s="21"/>
      <c r="E236" s="21"/>
      <c r="F236" s="21"/>
      <c r="G236" s="21"/>
    </row>
    <row r="237" spans="2:7">
      <c r="B237" s="21"/>
      <c r="C237" s="21"/>
      <c r="D237" s="21"/>
      <c r="E237" s="21"/>
      <c r="F237" s="21"/>
      <c r="G237" s="21"/>
    </row>
    <row r="238" spans="2:7">
      <c r="B238" s="21"/>
      <c r="C238" s="21"/>
      <c r="D238" s="21"/>
      <c r="E238" s="21"/>
      <c r="F238" s="21"/>
      <c r="G238" s="21"/>
    </row>
    <row r="239" spans="2:7">
      <c r="B239" s="21"/>
      <c r="C239" s="21"/>
      <c r="D239" s="21"/>
      <c r="E239" s="21"/>
      <c r="F239" s="21"/>
      <c r="G239" s="21"/>
    </row>
    <row r="240" spans="2:7">
      <c r="B240" s="21"/>
      <c r="C240" s="21"/>
      <c r="D240" s="21"/>
      <c r="E240" s="21"/>
      <c r="F240" s="21"/>
      <c r="G240" s="21"/>
    </row>
    <row r="241" spans="2:7">
      <c r="B241" s="21"/>
      <c r="C241" s="21"/>
      <c r="D241" s="21"/>
      <c r="E241" s="21"/>
      <c r="F241" s="21"/>
      <c r="G241" s="21"/>
    </row>
    <row r="242" spans="2:7">
      <c r="B242" s="21"/>
      <c r="C242" s="21"/>
      <c r="D242" s="21"/>
      <c r="E242" s="21"/>
      <c r="F242" s="21"/>
      <c r="G242" s="21"/>
    </row>
    <row r="243" spans="2:7">
      <c r="B243" s="21"/>
      <c r="C243" s="21"/>
      <c r="D243" s="21"/>
      <c r="E243" s="21"/>
      <c r="F243" s="21"/>
      <c r="G243" s="21"/>
    </row>
    <row r="244" spans="2:7">
      <c r="B244" s="21"/>
      <c r="C244" s="21"/>
      <c r="D244" s="21"/>
      <c r="E244" s="21"/>
      <c r="F244" s="21"/>
      <c r="G244" s="21"/>
    </row>
    <row r="245" spans="2:7">
      <c r="B245" s="21"/>
      <c r="C245" s="21"/>
      <c r="D245" s="21"/>
      <c r="E245" s="21"/>
      <c r="F245" s="21"/>
      <c r="G245" s="21"/>
    </row>
    <row r="246" spans="2:7">
      <c r="B246" s="21"/>
      <c r="C246" s="21"/>
      <c r="D246" s="21"/>
      <c r="E246" s="21"/>
      <c r="F246" s="21"/>
      <c r="G246" s="21"/>
    </row>
    <row r="247" spans="2:7">
      <c r="B247" s="21"/>
      <c r="C247" s="21"/>
      <c r="D247" s="21"/>
      <c r="E247" s="21"/>
      <c r="F247" s="21"/>
      <c r="G247" s="21"/>
    </row>
    <row r="248" spans="2:7">
      <c r="B248" s="21"/>
      <c r="C248" s="21"/>
      <c r="D248" s="21"/>
      <c r="E248" s="21"/>
      <c r="F248" s="21"/>
      <c r="G248" s="21"/>
    </row>
    <row r="249" spans="2:7">
      <c r="B249" s="21"/>
      <c r="C249" s="21"/>
      <c r="D249" s="21"/>
      <c r="E249" s="21"/>
      <c r="F249" s="21"/>
      <c r="G249" s="21"/>
    </row>
    <row r="250" spans="2:7">
      <c r="B250" s="21"/>
      <c r="C250" s="21"/>
      <c r="D250" s="21"/>
      <c r="E250" s="21"/>
      <c r="F250" s="21"/>
      <c r="G250" s="21"/>
    </row>
    <row r="251" spans="2:7">
      <c r="B251" s="21"/>
      <c r="C251" s="21"/>
      <c r="D251" s="21"/>
      <c r="E251" s="21"/>
      <c r="F251" s="21"/>
      <c r="G251" s="21"/>
    </row>
    <row r="252" spans="2:7">
      <c r="B252" s="21"/>
      <c r="C252" s="21"/>
      <c r="D252" s="21"/>
      <c r="E252" s="21"/>
      <c r="F252" s="21"/>
      <c r="G252" s="21"/>
    </row>
    <row r="253" spans="2:7">
      <c r="B253" s="21"/>
      <c r="C253" s="21"/>
      <c r="D253" s="21"/>
      <c r="E253" s="21"/>
      <c r="F253" s="21"/>
      <c r="G253" s="21"/>
    </row>
  </sheetData>
  <mergeCells count="3">
    <mergeCell ref="B1:C1"/>
    <mergeCell ref="F1:G1"/>
    <mergeCell ref="D1:E1"/>
  </mergeCell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0EBF-CBC8-4E22-93C1-F82FECE36282}">
  <dimension ref="A1:AM166"/>
  <sheetViews>
    <sheetView workbookViewId="0">
      <selection activeCell="I1" sqref="I1:L1048576"/>
    </sheetView>
  </sheetViews>
  <sheetFormatPr defaultRowHeight="15"/>
  <cols>
    <col min="9" max="9" width="5" style="1" bestFit="1" customWidth="1"/>
    <col min="10" max="10" width="15.140625" bestFit="1" customWidth="1"/>
    <col min="11" max="11" width="13.140625" bestFit="1" customWidth="1"/>
    <col min="12" max="12" width="4.5703125" bestFit="1" customWidth="1"/>
  </cols>
  <sheetData>
    <row r="1" spans="1:39">
      <c r="A1" t="s">
        <v>453</v>
      </c>
    </row>
    <row r="3" spans="1:39">
      <c r="B3" s="56" t="s">
        <v>452</v>
      </c>
      <c r="C3" s="56"/>
      <c r="D3" s="56" t="s">
        <v>454</v>
      </c>
      <c r="E3" s="56"/>
      <c r="F3" s="56" t="s">
        <v>455</v>
      </c>
      <c r="G3" s="56"/>
      <c r="AM3" t="s">
        <v>456</v>
      </c>
    </row>
    <row r="4" spans="1:39">
      <c r="A4" s="51" t="s">
        <v>73</v>
      </c>
      <c r="B4" s="51" t="s">
        <v>84</v>
      </c>
      <c r="C4" s="51" t="s">
        <v>85</v>
      </c>
      <c r="D4" s="51" t="s">
        <v>84</v>
      </c>
      <c r="E4" s="51" t="s">
        <v>85</v>
      </c>
      <c r="F4" s="51" t="s">
        <v>84</v>
      </c>
      <c r="G4" s="51" t="s">
        <v>85</v>
      </c>
      <c r="I4" s="52" t="s">
        <v>73</v>
      </c>
      <c r="J4" s="52" t="s">
        <v>89</v>
      </c>
      <c r="K4" s="52" t="s">
        <v>90</v>
      </c>
      <c r="L4" s="52" t="s">
        <v>88</v>
      </c>
      <c r="AM4" t="s">
        <v>457</v>
      </c>
    </row>
    <row r="5" spans="1:39">
      <c r="A5" s="51">
        <v>1862</v>
      </c>
      <c r="B5" s="49"/>
      <c r="C5" s="49"/>
      <c r="D5" s="50">
        <v>44.4</v>
      </c>
      <c r="E5" s="50">
        <v>26.9</v>
      </c>
      <c r="F5" s="49"/>
      <c r="G5" s="49"/>
      <c r="I5" s="1">
        <f>A5</f>
        <v>1862</v>
      </c>
      <c r="J5" s="3">
        <f>D5</f>
        <v>44.4</v>
      </c>
      <c r="K5" s="3">
        <f>E5</f>
        <v>26.9</v>
      </c>
      <c r="L5" s="3">
        <f>J5-K5</f>
        <v>17.5</v>
      </c>
    </row>
    <row r="6" spans="1:39">
      <c r="A6" s="51">
        <v>1863</v>
      </c>
      <c r="B6" s="49"/>
      <c r="C6" s="49"/>
      <c r="D6" s="50">
        <v>44.825099999999999</v>
      </c>
      <c r="E6" s="50">
        <v>27.255199999999999</v>
      </c>
      <c r="F6" s="49"/>
      <c r="G6" s="49"/>
      <c r="I6" s="1">
        <f t="shared" ref="I6:I69" si="0">A6</f>
        <v>1863</v>
      </c>
      <c r="J6" s="3">
        <f t="shared" ref="J6:J22" si="1">D6</f>
        <v>44.825099999999999</v>
      </c>
      <c r="K6" s="3">
        <f t="shared" ref="K6:K22" si="2">E6</f>
        <v>27.255199999999999</v>
      </c>
      <c r="L6" s="3">
        <f t="shared" ref="L6:L69" si="3">J6-K6</f>
        <v>17.569900000000001</v>
      </c>
      <c r="AM6" t="s">
        <v>458</v>
      </c>
    </row>
    <row r="7" spans="1:39">
      <c r="A7" s="51">
        <v>1864</v>
      </c>
      <c r="B7" s="49"/>
      <c r="C7" s="49"/>
      <c r="D7" s="50">
        <v>45.2239</v>
      </c>
      <c r="E7" s="50">
        <v>27.581600000000002</v>
      </c>
      <c r="F7" s="49"/>
      <c r="G7" s="49"/>
      <c r="I7" s="1">
        <f t="shared" si="0"/>
        <v>1864</v>
      </c>
      <c r="J7" s="3">
        <f t="shared" si="1"/>
        <v>45.2239</v>
      </c>
      <c r="K7" s="3">
        <f t="shared" si="2"/>
        <v>27.581600000000002</v>
      </c>
      <c r="L7" s="3">
        <f t="shared" si="3"/>
        <v>17.642299999999999</v>
      </c>
      <c r="AM7" t="s">
        <v>459</v>
      </c>
    </row>
    <row r="8" spans="1:39">
      <c r="A8" s="51">
        <v>1865</v>
      </c>
      <c r="B8" s="49"/>
      <c r="C8" s="49"/>
      <c r="D8" s="50">
        <v>45.5702</v>
      </c>
      <c r="E8" s="50">
        <v>27.8504</v>
      </c>
      <c r="F8" s="49"/>
      <c r="G8" s="49"/>
      <c r="I8" s="1">
        <f t="shared" si="0"/>
        <v>1865</v>
      </c>
      <c r="J8" s="3">
        <f t="shared" si="1"/>
        <v>45.5702</v>
      </c>
      <c r="K8" s="3">
        <f t="shared" si="2"/>
        <v>27.8504</v>
      </c>
      <c r="L8" s="3">
        <f t="shared" si="3"/>
        <v>17.719799999999999</v>
      </c>
      <c r="AM8" t="s">
        <v>460</v>
      </c>
    </row>
    <row r="9" spans="1:39">
      <c r="A9" s="51">
        <v>1866</v>
      </c>
      <c r="B9" s="49"/>
      <c r="C9" s="49"/>
      <c r="D9" s="50">
        <v>45.837600000000002</v>
      </c>
      <c r="E9" s="50">
        <v>28.032800000000002</v>
      </c>
      <c r="F9" s="49"/>
      <c r="G9" s="49"/>
      <c r="I9" s="1">
        <f t="shared" si="0"/>
        <v>1866</v>
      </c>
      <c r="J9" s="3">
        <f t="shared" si="1"/>
        <v>45.837600000000002</v>
      </c>
      <c r="K9" s="3">
        <f t="shared" si="2"/>
        <v>28.032800000000002</v>
      </c>
      <c r="L9" s="3">
        <f t="shared" si="3"/>
        <v>17.8048</v>
      </c>
      <c r="AM9" t="s">
        <v>461</v>
      </c>
    </row>
    <row r="10" spans="1:39">
      <c r="A10" s="51">
        <v>1867</v>
      </c>
      <c r="B10" s="49"/>
      <c r="C10" s="49"/>
      <c r="D10" s="50">
        <v>46</v>
      </c>
      <c r="E10" s="50">
        <v>28.1</v>
      </c>
      <c r="F10" s="49"/>
      <c r="G10" s="49"/>
      <c r="I10" s="1">
        <f t="shared" si="0"/>
        <v>1867</v>
      </c>
      <c r="J10" s="3">
        <f t="shared" si="1"/>
        <v>46</v>
      </c>
      <c r="K10" s="3">
        <f t="shared" si="2"/>
        <v>28.1</v>
      </c>
      <c r="L10" s="3">
        <f t="shared" si="3"/>
        <v>17.899999999999999</v>
      </c>
    </row>
    <row r="11" spans="1:39">
      <c r="A11" s="51">
        <v>1868</v>
      </c>
      <c r="B11" s="49"/>
      <c r="C11" s="49"/>
      <c r="D11" s="50">
        <v>46.0959</v>
      </c>
      <c r="E11" s="50">
        <v>28.023199999999999</v>
      </c>
      <c r="F11" s="49"/>
      <c r="G11" s="49"/>
      <c r="I11" s="1">
        <f t="shared" si="0"/>
        <v>1868</v>
      </c>
      <c r="J11" s="3">
        <f t="shared" si="1"/>
        <v>46.0959</v>
      </c>
      <c r="K11" s="3">
        <f t="shared" si="2"/>
        <v>28.023199999999999</v>
      </c>
      <c r="L11" s="3">
        <f t="shared" si="3"/>
        <v>18.072700000000001</v>
      </c>
      <c r="AM11" t="s">
        <v>462</v>
      </c>
    </row>
    <row r="12" spans="1:39">
      <c r="A12" s="51">
        <v>1869</v>
      </c>
      <c r="B12" s="49"/>
      <c r="C12" s="49"/>
      <c r="D12" s="50">
        <v>46.178400000000003</v>
      </c>
      <c r="E12" s="50">
        <v>27.8216</v>
      </c>
      <c r="F12" s="49"/>
      <c r="G12" s="49"/>
      <c r="I12" s="1">
        <f t="shared" si="0"/>
        <v>1869</v>
      </c>
      <c r="J12" s="3">
        <f t="shared" si="1"/>
        <v>46.178400000000003</v>
      </c>
      <c r="K12" s="3">
        <f t="shared" si="2"/>
        <v>27.8216</v>
      </c>
      <c r="L12" s="3">
        <f t="shared" si="3"/>
        <v>18.356800000000003</v>
      </c>
      <c r="AM12" t="s">
        <v>463</v>
      </c>
    </row>
    <row r="13" spans="1:39">
      <c r="A13" s="51">
        <v>1870</v>
      </c>
      <c r="B13" s="49"/>
      <c r="C13" s="49"/>
      <c r="D13" s="50">
        <v>46.242899999999999</v>
      </c>
      <c r="E13" s="50">
        <v>27.538399999999999</v>
      </c>
      <c r="F13" s="49"/>
      <c r="G13" s="49"/>
      <c r="I13" s="1">
        <f t="shared" si="0"/>
        <v>1870</v>
      </c>
      <c r="J13" s="3">
        <f t="shared" si="1"/>
        <v>46.242899999999999</v>
      </c>
      <c r="K13" s="3">
        <f t="shared" si="2"/>
        <v>27.538399999999999</v>
      </c>
      <c r="L13" s="3">
        <f t="shared" si="3"/>
        <v>18.704499999999999</v>
      </c>
      <c r="AM13" t="s">
        <v>464</v>
      </c>
    </row>
    <row r="14" spans="1:39">
      <c r="A14" s="51">
        <v>1871</v>
      </c>
      <c r="B14" s="49"/>
      <c r="C14" s="49"/>
      <c r="D14" s="50">
        <v>46.284999999999997</v>
      </c>
      <c r="E14" s="50">
        <v>27.216799999999999</v>
      </c>
      <c r="F14" s="49"/>
      <c r="G14" s="49"/>
      <c r="I14" s="1">
        <f t="shared" si="0"/>
        <v>1871</v>
      </c>
      <c r="J14" s="3">
        <f t="shared" si="1"/>
        <v>46.284999999999997</v>
      </c>
      <c r="K14" s="3">
        <f t="shared" si="2"/>
        <v>27.216799999999999</v>
      </c>
      <c r="L14" s="3">
        <f t="shared" si="3"/>
        <v>19.068199999999997</v>
      </c>
    </row>
    <row r="15" spans="1:39">
      <c r="A15" s="51">
        <v>1872</v>
      </c>
      <c r="B15" s="49"/>
      <c r="C15" s="49"/>
      <c r="D15" s="50">
        <v>46.3</v>
      </c>
      <c r="E15" s="50">
        <v>26.9</v>
      </c>
      <c r="F15" s="49"/>
      <c r="G15" s="49"/>
      <c r="I15" s="1">
        <f t="shared" si="0"/>
        <v>1872</v>
      </c>
      <c r="J15" s="3">
        <f t="shared" si="1"/>
        <v>46.3</v>
      </c>
      <c r="K15" s="3">
        <f t="shared" si="2"/>
        <v>26.9</v>
      </c>
      <c r="L15" s="3">
        <f t="shared" si="3"/>
        <v>19.399999999999999</v>
      </c>
      <c r="AM15" t="s">
        <v>465</v>
      </c>
    </row>
    <row r="16" spans="1:39">
      <c r="A16" s="51">
        <v>1873</v>
      </c>
      <c r="B16" s="49"/>
      <c r="C16" s="49"/>
      <c r="D16" s="50">
        <v>46.232399999999998</v>
      </c>
      <c r="E16" s="50">
        <v>26.5685</v>
      </c>
      <c r="F16" s="49"/>
      <c r="G16" s="49"/>
      <c r="I16" s="1">
        <f t="shared" si="0"/>
        <v>1873</v>
      </c>
      <c r="J16" s="3">
        <f t="shared" si="1"/>
        <v>46.232399999999998</v>
      </c>
      <c r="K16" s="3">
        <f t="shared" si="2"/>
        <v>26.5685</v>
      </c>
      <c r="L16" s="3">
        <f t="shared" si="3"/>
        <v>19.663899999999998</v>
      </c>
      <c r="AM16" t="s">
        <v>466</v>
      </c>
    </row>
    <row r="17" spans="1:39">
      <c r="A17" s="51">
        <v>1874</v>
      </c>
      <c r="B17" s="49"/>
      <c r="C17" s="49"/>
      <c r="D17" s="50">
        <v>46.049199999999999</v>
      </c>
      <c r="E17" s="50">
        <v>26.185400000000001</v>
      </c>
      <c r="F17" s="49"/>
      <c r="G17" s="49"/>
      <c r="I17" s="1">
        <f t="shared" si="0"/>
        <v>1874</v>
      </c>
      <c r="J17" s="3">
        <f t="shared" si="1"/>
        <v>46.049199999999999</v>
      </c>
      <c r="K17" s="3">
        <f t="shared" si="2"/>
        <v>26.185400000000001</v>
      </c>
      <c r="L17" s="3">
        <f t="shared" si="3"/>
        <v>19.863799999999998</v>
      </c>
      <c r="AM17" t="s">
        <v>467</v>
      </c>
    </row>
    <row r="18" spans="1:39">
      <c r="A18" s="51">
        <v>1875</v>
      </c>
      <c r="B18" s="49"/>
      <c r="C18" s="49"/>
      <c r="D18" s="50">
        <v>45.779800000000002</v>
      </c>
      <c r="E18" s="50">
        <v>25.7681</v>
      </c>
      <c r="F18" s="49"/>
      <c r="G18" s="49"/>
      <c r="I18" s="1">
        <f t="shared" si="0"/>
        <v>1875</v>
      </c>
      <c r="J18" s="3">
        <f t="shared" si="1"/>
        <v>45.779800000000002</v>
      </c>
      <c r="K18" s="3">
        <f t="shared" si="2"/>
        <v>25.7681</v>
      </c>
      <c r="L18" s="3">
        <f t="shared" si="3"/>
        <v>20.011700000000001</v>
      </c>
    </row>
    <row r="19" spans="1:39">
      <c r="A19" s="51">
        <v>1876</v>
      </c>
      <c r="B19" s="49"/>
      <c r="C19" s="49"/>
      <c r="D19" s="50">
        <v>45.453600000000002</v>
      </c>
      <c r="E19" s="50">
        <v>25.3339</v>
      </c>
      <c r="F19" s="49"/>
      <c r="G19" s="49"/>
      <c r="I19" s="1">
        <f t="shared" si="0"/>
        <v>1876</v>
      </c>
      <c r="J19" s="3">
        <f t="shared" si="1"/>
        <v>45.453600000000002</v>
      </c>
      <c r="K19" s="3">
        <f t="shared" si="2"/>
        <v>25.3339</v>
      </c>
      <c r="L19" s="3">
        <f t="shared" si="3"/>
        <v>20.119700000000002</v>
      </c>
      <c r="AM19" t="s">
        <v>468</v>
      </c>
    </row>
    <row r="20" spans="1:39">
      <c r="A20" s="51">
        <v>1877</v>
      </c>
      <c r="B20" s="49"/>
      <c r="C20" s="49"/>
      <c r="D20" s="50">
        <v>45.1</v>
      </c>
      <c r="E20" s="50">
        <v>24.9</v>
      </c>
      <c r="F20" s="49"/>
      <c r="G20" s="49"/>
      <c r="I20" s="1">
        <f t="shared" si="0"/>
        <v>1877</v>
      </c>
      <c r="J20" s="3">
        <f t="shared" si="1"/>
        <v>45.1</v>
      </c>
      <c r="K20" s="3">
        <f t="shared" si="2"/>
        <v>24.9</v>
      </c>
      <c r="L20" s="3">
        <f t="shared" si="3"/>
        <v>20.200000000000003</v>
      </c>
      <c r="AM20" t="s">
        <v>469</v>
      </c>
    </row>
    <row r="21" spans="1:39">
      <c r="A21" s="51">
        <v>1878</v>
      </c>
      <c r="B21" s="49"/>
      <c r="C21" s="49"/>
      <c r="D21" s="50">
        <v>44.507199999999997</v>
      </c>
      <c r="E21" s="50">
        <v>24.386900000000001</v>
      </c>
      <c r="F21" s="49"/>
      <c r="G21" s="49"/>
      <c r="I21" s="1">
        <f t="shared" si="0"/>
        <v>1878</v>
      </c>
      <c r="J21" s="3">
        <f t="shared" si="1"/>
        <v>44.507199999999997</v>
      </c>
      <c r="K21" s="3">
        <f t="shared" si="2"/>
        <v>24.386900000000001</v>
      </c>
      <c r="L21" s="3">
        <f t="shared" si="3"/>
        <v>20.120299999999997</v>
      </c>
      <c r="AM21" t="s">
        <v>470</v>
      </c>
    </row>
    <row r="22" spans="1:39">
      <c r="A22" s="51">
        <v>1879</v>
      </c>
      <c r="B22" s="49"/>
      <c r="C22" s="49"/>
      <c r="D22" s="50">
        <v>43.610599999999998</v>
      </c>
      <c r="E22" s="50">
        <v>23.782299999999999</v>
      </c>
      <c r="F22" s="49"/>
      <c r="G22" s="49"/>
      <c r="I22" s="1">
        <f t="shared" si="0"/>
        <v>1879</v>
      </c>
      <c r="J22" s="3">
        <f t="shared" si="1"/>
        <v>43.610599999999998</v>
      </c>
      <c r="K22" s="3">
        <f t="shared" si="2"/>
        <v>23.782299999999999</v>
      </c>
      <c r="L22" s="3">
        <f t="shared" si="3"/>
        <v>19.828299999999999</v>
      </c>
      <c r="AM22" t="s">
        <v>471</v>
      </c>
    </row>
    <row r="23" spans="1:39">
      <c r="A23" s="51">
        <v>1880</v>
      </c>
      <c r="B23" s="49"/>
      <c r="C23" s="49"/>
      <c r="D23" s="50">
        <v>42.660400000000003</v>
      </c>
      <c r="E23" s="50">
        <v>23.2042</v>
      </c>
      <c r="F23" s="50">
        <v>41.173400000000001</v>
      </c>
      <c r="G23" s="50">
        <v>22.968699999999998</v>
      </c>
      <c r="I23" s="1">
        <f t="shared" si="0"/>
        <v>1880</v>
      </c>
      <c r="J23" s="3">
        <f>(D23+F23)/2</f>
        <v>41.916899999999998</v>
      </c>
      <c r="K23" s="3">
        <f>(E23+G23)/2</f>
        <v>23.086449999999999</v>
      </c>
      <c r="L23" s="3">
        <f t="shared" si="3"/>
        <v>18.830449999999999</v>
      </c>
    </row>
    <row r="24" spans="1:39">
      <c r="A24" s="51">
        <v>1881</v>
      </c>
      <c r="B24" s="49"/>
      <c r="C24" s="49"/>
      <c r="D24" s="50">
        <v>41.906799999999997</v>
      </c>
      <c r="E24" s="50">
        <v>22.770700000000001</v>
      </c>
      <c r="F24" s="50">
        <v>40.869</v>
      </c>
      <c r="G24" s="50">
        <v>20.960100000000001</v>
      </c>
      <c r="I24" s="1">
        <f t="shared" si="0"/>
        <v>1881</v>
      </c>
      <c r="J24" s="3">
        <f t="shared" ref="J24:J32" si="4">(D24+F24)/2</f>
        <v>41.387900000000002</v>
      </c>
      <c r="K24" s="3">
        <f t="shared" ref="K24:K32" si="5">(E24+G24)/2</f>
        <v>21.865400000000001</v>
      </c>
      <c r="L24" s="3">
        <f t="shared" si="3"/>
        <v>19.522500000000001</v>
      </c>
      <c r="AM24" t="s">
        <v>472</v>
      </c>
    </row>
    <row r="25" spans="1:39">
      <c r="A25" s="51">
        <v>1882</v>
      </c>
      <c r="B25" s="49"/>
      <c r="C25" s="49"/>
      <c r="D25" s="50">
        <v>41.6</v>
      </c>
      <c r="E25" s="50">
        <v>22.6</v>
      </c>
      <c r="F25" s="50">
        <v>40.613599999999998</v>
      </c>
      <c r="G25" s="50">
        <v>19.451699999999999</v>
      </c>
      <c r="I25" s="1">
        <f t="shared" si="0"/>
        <v>1882</v>
      </c>
      <c r="J25" s="3">
        <f t="shared" si="4"/>
        <v>41.1068</v>
      </c>
      <c r="K25" s="3">
        <f t="shared" si="5"/>
        <v>21.025849999999998</v>
      </c>
      <c r="L25" s="3">
        <f t="shared" si="3"/>
        <v>20.080950000000001</v>
      </c>
      <c r="AM25" t="s">
        <v>473</v>
      </c>
    </row>
    <row r="26" spans="1:39">
      <c r="A26" s="51">
        <v>1883</v>
      </c>
      <c r="B26" s="49"/>
      <c r="C26" s="49"/>
      <c r="D26" s="50">
        <v>41.776499999999999</v>
      </c>
      <c r="E26" s="50">
        <v>22.691099999999999</v>
      </c>
      <c r="F26" s="50">
        <v>40.509599999999999</v>
      </c>
      <c r="G26" s="50">
        <v>18.589700000000001</v>
      </c>
      <c r="I26" s="1">
        <f t="shared" si="0"/>
        <v>1883</v>
      </c>
      <c r="J26" s="3">
        <f t="shared" si="4"/>
        <v>41.143050000000002</v>
      </c>
      <c r="K26" s="3">
        <f t="shared" si="5"/>
        <v>20.6404</v>
      </c>
      <c r="L26" s="3">
        <f t="shared" si="3"/>
        <v>20.502650000000003</v>
      </c>
      <c r="AM26" t="s">
        <v>474</v>
      </c>
    </row>
    <row r="27" spans="1:39">
      <c r="A27" s="51">
        <v>1884</v>
      </c>
      <c r="B27" s="49"/>
      <c r="C27" s="49"/>
      <c r="D27" s="50">
        <v>42.217500000000001</v>
      </c>
      <c r="E27" s="50">
        <v>22.941400000000002</v>
      </c>
      <c r="F27" s="50">
        <v>40.478200000000001</v>
      </c>
      <c r="G27" s="50">
        <v>18.398199999999999</v>
      </c>
      <c r="I27" s="1">
        <f t="shared" si="0"/>
        <v>1884</v>
      </c>
      <c r="J27" s="3">
        <f t="shared" si="4"/>
        <v>41.347850000000001</v>
      </c>
      <c r="K27" s="3">
        <f t="shared" si="5"/>
        <v>20.669800000000002</v>
      </c>
      <c r="L27" s="3">
        <f t="shared" si="3"/>
        <v>20.678049999999999</v>
      </c>
    </row>
    <row r="28" spans="1:39">
      <c r="A28" s="51">
        <v>1885</v>
      </c>
      <c r="B28" s="49"/>
      <c r="C28" s="49"/>
      <c r="D28" s="50">
        <v>42.790300000000002</v>
      </c>
      <c r="E28" s="50">
        <v>23.315999999999999</v>
      </c>
      <c r="F28" s="50">
        <v>40.5045</v>
      </c>
      <c r="G28" s="50">
        <v>18.774999999999999</v>
      </c>
      <c r="I28" s="1">
        <f t="shared" si="0"/>
        <v>1885</v>
      </c>
      <c r="J28" s="3">
        <f t="shared" si="4"/>
        <v>41.647400000000005</v>
      </c>
      <c r="K28" s="3">
        <f t="shared" si="5"/>
        <v>21.045499999999997</v>
      </c>
      <c r="L28" s="3">
        <f t="shared" si="3"/>
        <v>20.601900000000008</v>
      </c>
    </row>
    <row r="29" spans="1:39">
      <c r="A29" s="51">
        <v>1886</v>
      </c>
      <c r="B29" s="49"/>
      <c r="C29" s="49"/>
      <c r="D29" s="50">
        <v>43.362000000000002</v>
      </c>
      <c r="E29" s="50">
        <v>23.7805</v>
      </c>
      <c r="F29" s="50">
        <v>40.553600000000003</v>
      </c>
      <c r="G29" s="50">
        <v>19.6265</v>
      </c>
      <c r="I29" s="1">
        <f t="shared" si="0"/>
        <v>1886</v>
      </c>
      <c r="J29" s="3">
        <f t="shared" si="4"/>
        <v>41.957800000000006</v>
      </c>
      <c r="K29" s="3">
        <f t="shared" si="5"/>
        <v>21.703499999999998</v>
      </c>
      <c r="L29" s="3">
        <f t="shared" si="3"/>
        <v>20.254300000000008</v>
      </c>
    </row>
    <row r="30" spans="1:39">
      <c r="A30" s="51">
        <v>1887</v>
      </c>
      <c r="B30" s="49"/>
      <c r="C30" s="49"/>
      <c r="D30" s="50">
        <v>43.8</v>
      </c>
      <c r="E30" s="50">
        <v>24.3</v>
      </c>
      <c r="F30" s="50">
        <v>40.762900000000002</v>
      </c>
      <c r="G30" s="50">
        <v>20.817900000000002</v>
      </c>
      <c r="I30" s="1">
        <f t="shared" si="0"/>
        <v>1887</v>
      </c>
      <c r="J30" s="3">
        <f t="shared" si="4"/>
        <v>42.28145</v>
      </c>
      <c r="K30" s="3">
        <f t="shared" si="5"/>
        <v>22.558950000000003</v>
      </c>
      <c r="L30" s="3">
        <f t="shared" si="3"/>
        <v>19.722499999999997</v>
      </c>
    </row>
    <row r="31" spans="1:39">
      <c r="A31" s="51">
        <v>1888</v>
      </c>
      <c r="B31" s="49"/>
      <c r="C31" s="49"/>
      <c r="D31" s="50">
        <v>44.1248</v>
      </c>
      <c r="E31" s="50">
        <v>25.228999999999999</v>
      </c>
      <c r="F31" s="50">
        <v>41.091799999999999</v>
      </c>
      <c r="G31" s="50">
        <v>22.281400000000001</v>
      </c>
      <c r="I31" s="1">
        <f t="shared" si="0"/>
        <v>1888</v>
      </c>
      <c r="J31" s="3">
        <f t="shared" si="4"/>
        <v>42.6083</v>
      </c>
      <c r="K31" s="3">
        <f t="shared" si="5"/>
        <v>23.755200000000002</v>
      </c>
      <c r="L31" s="3">
        <f t="shared" si="3"/>
        <v>18.853099999999998</v>
      </c>
    </row>
    <row r="32" spans="1:39">
      <c r="A32" s="51">
        <v>1889</v>
      </c>
      <c r="B32" s="49"/>
      <c r="C32" s="49"/>
      <c r="D32" s="50">
        <v>44.434199999999997</v>
      </c>
      <c r="E32" s="50">
        <v>26.696300000000001</v>
      </c>
      <c r="F32" s="50">
        <v>41.395200000000003</v>
      </c>
      <c r="G32" s="50">
        <v>23.869199999999999</v>
      </c>
      <c r="I32" s="1">
        <f t="shared" si="0"/>
        <v>1889</v>
      </c>
      <c r="J32" s="3">
        <f t="shared" si="4"/>
        <v>42.914699999999996</v>
      </c>
      <c r="K32" s="3">
        <f t="shared" si="5"/>
        <v>25.28275</v>
      </c>
      <c r="L32" s="3">
        <f t="shared" si="3"/>
        <v>17.631949999999996</v>
      </c>
    </row>
    <row r="33" spans="1:12">
      <c r="A33" s="51">
        <v>1890</v>
      </c>
      <c r="B33" s="50">
        <v>45.8</v>
      </c>
      <c r="C33" s="50">
        <v>28.8</v>
      </c>
      <c r="D33" s="50">
        <v>44.711199999999998</v>
      </c>
      <c r="E33" s="50">
        <v>28.3291</v>
      </c>
      <c r="F33" s="50">
        <v>41.837699999999998</v>
      </c>
      <c r="G33" s="50">
        <v>25.4617</v>
      </c>
      <c r="I33" s="1">
        <f t="shared" si="0"/>
        <v>1890</v>
      </c>
      <c r="J33" s="3">
        <f>(B33+D33+F33)/3</f>
        <v>44.116300000000003</v>
      </c>
      <c r="K33" s="3">
        <f>(C33+E33+G33)/3</f>
        <v>27.530266666666666</v>
      </c>
      <c r="L33" s="3">
        <f t="shared" si="3"/>
        <v>16.586033333333337</v>
      </c>
    </row>
    <row r="34" spans="1:12">
      <c r="A34" s="51">
        <v>1891</v>
      </c>
      <c r="B34" s="50">
        <v>45.9</v>
      </c>
      <c r="C34" s="50">
        <v>28.8</v>
      </c>
      <c r="D34" s="50">
        <v>44.938800000000001</v>
      </c>
      <c r="E34" s="50">
        <v>29.7546</v>
      </c>
      <c r="F34" s="50">
        <v>42.395200000000003</v>
      </c>
      <c r="G34" s="50">
        <v>26.6769</v>
      </c>
      <c r="I34" s="1">
        <f t="shared" si="0"/>
        <v>1891</v>
      </c>
      <c r="J34" s="3">
        <f t="shared" ref="J34:J97" si="6">(B34+D34+F34)/3</f>
        <v>44.411333333333324</v>
      </c>
      <c r="K34" s="3">
        <f t="shared" ref="K34:K97" si="7">(C34+E34+G34)/3</f>
        <v>28.410499999999999</v>
      </c>
      <c r="L34" s="3">
        <f t="shared" si="3"/>
        <v>16.000833333333325</v>
      </c>
    </row>
    <row r="35" spans="1:12">
      <c r="A35" s="51">
        <v>1892</v>
      </c>
      <c r="B35" s="50">
        <v>46</v>
      </c>
      <c r="C35" s="50">
        <v>28.9</v>
      </c>
      <c r="D35" s="50">
        <v>45.1</v>
      </c>
      <c r="E35" s="50">
        <v>30.6</v>
      </c>
      <c r="F35" s="50">
        <v>42.844700000000003</v>
      </c>
      <c r="G35" s="50">
        <v>26.681100000000001</v>
      </c>
      <c r="I35" s="1">
        <f t="shared" si="0"/>
        <v>1892</v>
      </c>
      <c r="J35" s="3">
        <f t="shared" si="6"/>
        <v>44.648233333333337</v>
      </c>
      <c r="K35" s="3">
        <f t="shared" si="7"/>
        <v>28.727033333333335</v>
      </c>
      <c r="L35" s="3">
        <f t="shared" si="3"/>
        <v>15.921200000000002</v>
      </c>
    </row>
    <row r="36" spans="1:12">
      <c r="A36" s="51">
        <v>1893</v>
      </c>
      <c r="B36" s="50">
        <v>46.1</v>
      </c>
      <c r="C36" s="50">
        <v>29</v>
      </c>
      <c r="D36" s="50">
        <v>45.219900000000003</v>
      </c>
      <c r="E36" s="50">
        <v>31.011099999999999</v>
      </c>
      <c r="F36" s="50">
        <v>42.9544</v>
      </c>
      <c r="G36" s="50">
        <v>26.436599999999999</v>
      </c>
      <c r="I36" s="1">
        <f t="shared" si="0"/>
        <v>1893</v>
      </c>
      <c r="J36" s="3">
        <f t="shared" si="6"/>
        <v>44.758100000000006</v>
      </c>
      <c r="K36" s="3">
        <f t="shared" si="7"/>
        <v>28.815899999999999</v>
      </c>
      <c r="L36" s="3">
        <f t="shared" si="3"/>
        <v>15.942200000000007</v>
      </c>
    </row>
    <row r="37" spans="1:12">
      <c r="A37" s="51">
        <v>1894</v>
      </c>
      <c r="B37" s="50">
        <v>46.3</v>
      </c>
      <c r="C37" s="50">
        <v>29.1</v>
      </c>
      <c r="D37" s="50">
        <v>45.328899999999997</v>
      </c>
      <c r="E37" s="50">
        <v>31.367999999999999</v>
      </c>
      <c r="F37" s="50">
        <v>43.0379</v>
      </c>
      <c r="G37" s="50">
        <v>26.291799999999999</v>
      </c>
      <c r="I37" s="1">
        <f t="shared" si="0"/>
        <v>1894</v>
      </c>
      <c r="J37" s="3">
        <f t="shared" si="6"/>
        <v>44.888933333333334</v>
      </c>
      <c r="K37" s="3">
        <f t="shared" si="7"/>
        <v>28.919933333333333</v>
      </c>
      <c r="L37" s="3">
        <f t="shared" si="3"/>
        <v>15.969000000000001</v>
      </c>
    </row>
    <row r="38" spans="1:12">
      <c r="A38" s="51">
        <v>1895</v>
      </c>
      <c r="B38" s="50">
        <v>46.5</v>
      </c>
      <c r="C38" s="50">
        <v>29.3</v>
      </c>
      <c r="D38" s="50">
        <v>45.417900000000003</v>
      </c>
      <c r="E38" s="50">
        <v>31.6493</v>
      </c>
      <c r="F38" s="50">
        <v>43.183900000000001</v>
      </c>
      <c r="G38" s="50">
        <v>26.629899999999999</v>
      </c>
      <c r="I38" s="1">
        <f t="shared" si="0"/>
        <v>1895</v>
      </c>
      <c r="J38" s="3">
        <f t="shared" si="6"/>
        <v>45.03393333333333</v>
      </c>
      <c r="K38" s="3">
        <f t="shared" si="7"/>
        <v>29.193066666666667</v>
      </c>
      <c r="L38" s="3">
        <f t="shared" si="3"/>
        <v>15.840866666666663</v>
      </c>
    </row>
    <row r="39" spans="1:12">
      <c r="A39" s="51">
        <v>1896</v>
      </c>
      <c r="B39" s="50">
        <v>46.6</v>
      </c>
      <c r="C39" s="50">
        <v>29.4</v>
      </c>
      <c r="D39" s="50">
        <v>45.478000000000002</v>
      </c>
      <c r="E39" s="50">
        <v>31.8338</v>
      </c>
      <c r="F39" s="50">
        <v>43.255099999999999</v>
      </c>
      <c r="G39" s="50">
        <v>27.227499999999999</v>
      </c>
      <c r="I39" s="1">
        <f t="shared" si="0"/>
        <v>1896</v>
      </c>
      <c r="J39" s="3">
        <f t="shared" si="6"/>
        <v>45.111033333333332</v>
      </c>
      <c r="K39" s="3">
        <f t="shared" si="7"/>
        <v>29.487099999999998</v>
      </c>
      <c r="L39" s="3">
        <f t="shared" si="3"/>
        <v>15.623933333333333</v>
      </c>
    </row>
    <row r="40" spans="1:12">
      <c r="A40" s="51">
        <v>1897</v>
      </c>
      <c r="B40" s="50">
        <v>46.8</v>
      </c>
      <c r="C40" s="50">
        <v>29.4</v>
      </c>
      <c r="D40" s="50">
        <v>45.5</v>
      </c>
      <c r="E40" s="50">
        <v>31.9</v>
      </c>
      <c r="F40" s="50">
        <v>43.276400000000002</v>
      </c>
      <c r="G40" s="50">
        <v>27.2653</v>
      </c>
      <c r="I40" s="1">
        <f t="shared" si="0"/>
        <v>1897</v>
      </c>
      <c r="J40" s="3">
        <f t="shared" si="6"/>
        <v>45.192133333333338</v>
      </c>
      <c r="K40" s="3">
        <f t="shared" si="7"/>
        <v>29.521766666666664</v>
      </c>
      <c r="L40" s="3">
        <f t="shared" si="3"/>
        <v>15.670366666666673</v>
      </c>
    </row>
    <row r="41" spans="1:12">
      <c r="A41" s="51">
        <v>1898</v>
      </c>
      <c r="B41" s="50">
        <v>46.8</v>
      </c>
      <c r="C41" s="50">
        <v>29.3</v>
      </c>
      <c r="D41" s="50">
        <v>45.250399999999999</v>
      </c>
      <c r="E41" s="50">
        <v>31.702400000000001</v>
      </c>
      <c r="F41" s="50">
        <v>43.014200000000002</v>
      </c>
      <c r="G41" s="50">
        <v>27.352399999999999</v>
      </c>
      <c r="I41" s="1">
        <f t="shared" si="0"/>
        <v>1898</v>
      </c>
      <c r="J41" s="3">
        <f t="shared" si="6"/>
        <v>45.021533333333331</v>
      </c>
      <c r="K41" s="3">
        <f t="shared" si="7"/>
        <v>29.451599999999999</v>
      </c>
      <c r="L41" s="3">
        <f t="shared" si="3"/>
        <v>15.569933333333331</v>
      </c>
    </row>
    <row r="42" spans="1:12">
      <c r="A42" s="51">
        <v>1899</v>
      </c>
      <c r="B42" s="50">
        <v>46.8</v>
      </c>
      <c r="C42" s="50">
        <v>29.2</v>
      </c>
      <c r="D42" s="50">
        <v>44.655200000000001</v>
      </c>
      <c r="E42" s="50">
        <v>31.231200000000001</v>
      </c>
      <c r="F42" s="50">
        <v>42.556100000000001</v>
      </c>
      <c r="G42" s="50">
        <v>27.627099999999999</v>
      </c>
      <c r="I42" s="1">
        <f t="shared" si="0"/>
        <v>1899</v>
      </c>
      <c r="J42" s="3">
        <f t="shared" si="6"/>
        <v>44.670433333333335</v>
      </c>
      <c r="K42" s="3">
        <f t="shared" si="7"/>
        <v>29.352766666666668</v>
      </c>
      <c r="L42" s="3">
        <f t="shared" si="3"/>
        <v>15.317666666666668</v>
      </c>
    </row>
    <row r="43" spans="1:12">
      <c r="A43" s="51">
        <v>1900</v>
      </c>
      <c r="B43" s="50">
        <v>46.7</v>
      </c>
      <c r="C43" s="50">
        <v>28.9</v>
      </c>
      <c r="D43" s="50">
        <v>43.944800000000001</v>
      </c>
      <c r="E43" s="50">
        <v>30.668800000000001</v>
      </c>
      <c r="F43" s="50">
        <v>41.821599999999997</v>
      </c>
      <c r="G43" s="50">
        <v>27.584900000000001</v>
      </c>
      <c r="I43" s="1">
        <f t="shared" si="0"/>
        <v>1900</v>
      </c>
      <c r="J43" s="3">
        <f t="shared" si="6"/>
        <v>44.155466666666662</v>
      </c>
      <c r="K43" s="3">
        <f t="shared" si="7"/>
        <v>29.051233333333332</v>
      </c>
      <c r="L43" s="3">
        <f t="shared" si="3"/>
        <v>15.10423333333333</v>
      </c>
    </row>
    <row r="44" spans="1:12">
      <c r="A44" s="51">
        <v>1901</v>
      </c>
      <c r="B44" s="50">
        <v>46.8</v>
      </c>
      <c r="C44" s="50">
        <v>28.8</v>
      </c>
      <c r="D44" s="50">
        <v>43.349600000000002</v>
      </c>
      <c r="E44" s="50">
        <v>30.197600000000001</v>
      </c>
      <c r="F44" s="50">
        <v>40.994999999999997</v>
      </c>
      <c r="G44" s="50">
        <v>27.545999999999999</v>
      </c>
      <c r="I44" s="1">
        <f t="shared" si="0"/>
        <v>1901</v>
      </c>
      <c r="J44" s="3">
        <f t="shared" si="6"/>
        <v>43.714866666666666</v>
      </c>
      <c r="K44" s="3">
        <f t="shared" si="7"/>
        <v>28.847866666666665</v>
      </c>
      <c r="L44" s="3">
        <f t="shared" si="3"/>
        <v>14.867000000000001</v>
      </c>
    </row>
    <row r="45" spans="1:12">
      <c r="A45" s="51">
        <v>1902</v>
      </c>
      <c r="B45" s="50">
        <v>46.8</v>
      </c>
      <c r="C45" s="50">
        <v>28.7</v>
      </c>
      <c r="D45" s="50">
        <v>43.1</v>
      </c>
      <c r="E45" s="50">
        <v>30</v>
      </c>
      <c r="F45" s="50">
        <v>40.576599999999999</v>
      </c>
      <c r="G45" s="50">
        <v>27.381799999999998</v>
      </c>
      <c r="I45" s="1">
        <f t="shared" si="0"/>
        <v>1902</v>
      </c>
      <c r="J45" s="3">
        <f t="shared" si="6"/>
        <v>43.492200000000004</v>
      </c>
      <c r="K45" s="3">
        <f t="shared" si="7"/>
        <v>28.693933333333334</v>
      </c>
      <c r="L45" s="3">
        <f t="shared" si="3"/>
        <v>14.79826666666667</v>
      </c>
    </row>
    <row r="46" spans="1:12">
      <c r="A46" s="51">
        <v>1903</v>
      </c>
      <c r="B46" s="50">
        <v>47</v>
      </c>
      <c r="C46" s="50">
        <v>28.7</v>
      </c>
      <c r="D46" s="50">
        <v>43.4146</v>
      </c>
      <c r="E46" s="50">
        <v>30.2288</v>
      </c>
      <c r="F46" s="50">
        <v>40.941800000000001</v>
      </c>
      <c r="G46" s="50">
        <v>27.270199999999999</v>
      </c>
      <c r="I46" s="1">
        <f t="shared" si="0"/>
        <v>1903</v>
      </c>
      <c r="J46" s="3">
        <f t="shared" si="6"/>
        <v>43.785466666666672</v>
      </c>
      <c r="K46" s="3">
        <f t="shared" si="7"/>
        <v>28.733000000000001</v>
      </c>
      <c r="L46" s="3">
        <f t="shared" si="3"/>
        <v>15.052466666666671</v>
      </c>
    </row>
    <row r="47" spans="1:12">
      <c r="A47" s="51">
        <v>1904</v>
      </c>
      <c r="B47" s="50">
        <v>47.2</v>
      </c>
      <c r="C47" s="50">
        <v>28.8</v>
      </c>
      <c r="D47" s="50">
        <v>44.2119</v>
      </c>
      <c r="E47" s="50">
        <v>30.7744</v>
      </c>
      <c r="F47" s="50">
        <v>41.970199999999998</v>
      </c>
      <c r="G47" s="50">
        <v>27.539000000000001</v>
      </c>
      <c r="I47" s="1">
        <f t="shared" si="0"/>
        <v>1904</v>
      </c>
      <c r="J47" s="3">
        <f t="shared" si="6"/>
        <v>44.460700000000003</v>
      </c>
      <c r="K47" s="3">
        <f t="shared" si="7"/>
        <v>29.037800000000001</v>
      </c>
      <c r="L47" s="3">
        <f t="shared" si="3"/>
        <v>15.422900000000002</v>
      </c>
    </row>
    <row r="48" spans="1:12">
      <c r="A48" s="51">
        <v>1905</v>
      </c>
      <c r="B48" s="50">
        <v>47.5</v>
      </c>
      <c r="C48" s="50">
        <v>29</v>
      </c>
      <c r="D48" s="50">
        <v>45.271799999999999</v>
      </c>
      <c r="E48" s="50">
        <v>31.425599999999999</v>
      </c>
      <c r="F48" s="50">
        <v>43.347799999999999</v>
      </c>
      <c r="G48" s="50">
        <v>28.1297</v>
      </c>
      <c r="I48" s="1">
        <f t="shared" si="0"/>
        <v>1905</v>
      </c>
      <c r="J48" s="3">
        <f t="shared" si="6"/>
        <v>45.373199999999997</v>
      </c>
      <c r="K48" s="3">
        <f t="shared" si="7"/>
        <v>29.518433333333334</v>
      </c>
      <c r="L48" s="3">
        <f t="shared" si="3"/>
        <v>15.854766666666663</v>
      </c>
    </row>
    <row r="49" spans="1:12">
      <c r="A49" s="51">
        <v>1906</v>
      </c>
      <c r="B49" s="50">
        <v>47.8</v>
      </c>
      <c r="C49" s="50">
        <v>29</v>
      </c>
      <c r="D49" s="50">
        <v>46.374499999999998</v>
      </c>
      <c r="E49" s="50">
        <v>31.9712</v>
      </c>
      <c r="F49" s="50">
        <v>45.0503</v>
      </c>
      <c r="G49" s="50">
        <v>28.5322</v>
      </c>
      <c r="I49" s="1">
        <f t="shared" si="0"/>
        <v>1906</v>
      </c>
      <c r="J49" s="3">
        <f t="shared" si="6"/>
        <v>46.408266666666663</v>
      </c>
      <c r="K49" s="3">
        <f t="shared" si="7"/>
        <v>29.834466666666668</v>
      </c>
      <c r="L49" s="3">
        <f t="shared" si="3"/>
        <v>16.573799999999995</v>
      </c>
    </row>
    <row r="50" spans="1:12">
      <c r="A50" s="51">
        <v>1907</v>
      </c>
      <c r="B50" s="50">
        <v>48.1</v>
      </c>
      <c r="C50" s="50">
        <v>28.8</v>
      </c>
      <c r="D50" s="50">
        <v>47.3</v>
      </c>
      <c r="E50" s="50">
        <v>32.200000000000003</v>
      </c>
      <c r="F50" s="50">
        <v>46.7744</v>
      </c>
      <c r="G50" s="50">
        <v>28.824400000000001</v>
      </c>
      <c r="I50" s="1">
        <f t="shared" si="0"/>
        <v>1907</v>
      </c>
      <c r="J50" s="3">
        <f t="shared" si="6"/>
        <v>47.391466666666666</v>
      </c>
      <c r="K50" s="3">
        <f t="shared" si="7"/>
        <v>29.941466666666667</v>
      </c>
      <c r="L50" s="3">
        <f t="shared" si="3"/>
        <v>17.45</v>
      </c>
    </row>
    <row r="51" spans="1:12">
      <c r="A51" s="51">
        <v>1908</v>
      </c>
      <c r="B51" s="50">
        <v>48.5</v>
      </c>
      <c r="C51" s="50">
        <v>28.4</v>
      </c>
      <c r="D51" s="50">
        <v>48.152700000000003</v>
      </c>
      <c r="E51" s="50">
        <v>32.023200000000003</v>
      </c>
      <c r="F51" s="50">
        <v>48.073</v>
      </c>
      <c r="G51" s="50">
        <v>28.965800000000002</v>
      </c>
      <c r="I51" s="1">
        <f t="shared" si="0"/>
        <v>1908</v>
      </c>
      <c r="J51" s="3">
        <f t="shared" si="6"/>
        <v>48.241900000000008</v>
      </c>
      <c r="K51" s="3">
        <f t="shared" si="7"/>
        <v>29.796333333333337</v>
      </c>
      <c r="L51" s="3">
        <f t="shared" si="3"/>
        <v>18.445566666666672</v>
      </c>
    </row>
    <row r="52" spans="1:12">
      <c r="A52" s="51">
        <v>1909</v>
      </c>
      <c r="B52" s="50">
        <v>49</v>
      </c>
      <c r="C52" s="50">
        <v>27.9</v>
      </c>
      <c r="D52" s="50">
        <v>49.081800000000001</v>
      </c>
      <c r="E52" s="50">
        <v>31.601600000000001</v>
      </c>
      <c r="F52" s="50">
        <v>48.924700000000001</v>
      </c>
      <c r="G52" s="50">
        <v>28.918900000000001</v>
      </c>
      <c r="I52" s="1">
        <f t="shared" si="0"/>
        <v>1909</v>
      </c>
      <c r="J52" s="3">
        <f t="shared" si="6"/>
        <v>49.002166666666675</v>
      </c>
      <c r="K52" s="3">
        <f t="shared" si="7"/>
        <v>29.473500000000001</v>
      </c>
      <c r="L52" s="3">
        <f t="shared" si="3"/>
        <v>19.528666666666673</v>
      </c>
    </row>
    <row r="53" spans="1:12">
      <c r="A53" s="51">
        <v>1910</v>
      </c>
      <c r="B53" s="50">
        <v>49.5</v>
      </c>
      <c r="C53" s="50">
        <v>27.2</v>
      </c>
      <c r="D53" s="50">
        <v>49.9345</v>
      </c>
      <c r="E53" s="50">
        <v>31.098400000000002</v>
      </c>
      <c r="F53" s="50">
        <v>49.566600000000001</v>
      </c>
      <c r="G53" s="50">
        <v>28.6753</v>
      </c>
      <c r="I53" s="1">
        <f t="shared" si="0"/>
        <v>1910</v>
      </c>
      <c r="J53" s="3">
        <f t="shared" si="6"/>
        <v>49.667033333333336</v>
      </c>
      <c r="K53" s="3">
        <f t="shared" si="7"/>
        <v>28.991233333333337</v>
      </c>
      <c r="L53" s="3">
        <f t="shared" si="3"/>
        <v>20.675799999999999</v>
      </c>
    </row>
    <row r="54" spans="1:12">
      <c r="A54" s="51">
        <v>1911</v>
      </c>
      <c r="B54" s="50">
        <v>49.6</v>
      </c>
      <c r="C54" s="50">
        <v>26.9</v>
      </c>
      <c r="D54" s="50">
        <v>50.558199999999999</v>
      </c>
      <c r="E54" s="50">
        <v>30.6768</v>
      </c>
      <c r="F54" s="50">
        <v>50.187899999999999</v>
      </c>
      <c r="G54" s="50">
        <v>28.166399999999999</v>
      </c>
      <c r="I54" s="1">
        <f t="shared" si="0"/>
        <v>1911</v>
      </c>
      <c r="J54" s="3">
        <f t="shared" si="6"/>
        <v>50.11536666666666</v>
      </c>
      <c r="K54" s="3">
        <f t="shared" si="7"/>
        <v>28.581066666666668</v>
      </c>
      <c r="L54" s="3">
        <f t="shared" si="3"/>
        <v>21.534299999999991</v>
      </c>
    </row>
    <row r="55" spans="1:12">
      <c r="A55" s="51">
        <v>1912</v>
      </c>
      <c r="B55" s="50">
        <v>49.3</v>
      </c>
      <c r="C55" s="50">
        <v>26.9</v>
      </c>
      <c r="D55" s="50">
        <v>50.8</v>
      </c>
      <c r="E55" s="50">
        <v>30.5</v>
      </c>
      <c r="F55" s="50">
        <v>50.662199999999999</v>
      </c>
      <c r="G55" s="50">
        <v>27.5549</v>
      </c>
      <c r="I55" s="1">
        <f t="shared" si="0"/>
        <v>1912</v>
      </c>
      <c r="J55" s="3">
        <f t="shared" si="6"/>
        <v>50.254066666666667</v>
      </c>
      <c r="K55" s="3">
        <f t="shared" si="7"/>
        <v>28.318299999999997</v>
      </c>
      <c r="L55" s="3">
        <f t="shared" si="3"/>
        <v>21.93576666666667</v>
      </c>
    </row>
    <row r="56" spans="1:12">
      <c r="A56" s="51">
        <v>1913</v>
      </c>
      <c r="B56" s="50">
        <v>48.6</v>
      </c>
      <c r="C56" s="50">
        <v>27.2</v>
      </c>
      <c r="D56" s="50">
        <v>50.647500000000001</v>
      </c>
      <c r="E56" s="50">
        <v>30.707999999999998</v>
      </c>
      <c r="F56" s="50">
        <v>50.973599999999998</v>
      </c>
      <c r="G56" s="50">
        <v>27.060199999999998</v>
      </c>
      <c r="I56" s="1">
        <f t="shared" si="0"/>
        <v>1913</v>
      </c>
      <c r="J56" s="3">
        <f t="shared" si="6"/>
        <v>50.073700000000002</v>
      </c>
      <c r="K56" s="3">
        <f t="shared" si="7"/>
        <v>28.322733333333332</v>
      </c>
      <c r="L56" s="3">
        <f t="shared" si="3"/>
        <v>21.75096666666667</v>
      </c>
    </row>
    <row r="57" spans="1:12">
      <c r="A57" s="51">
        <v>1914</v>
      </c>
      <c r="B57" s="50">
        <v>47.6</v>
      </c>
      <c r="C57" s="50">
        <v>27.8</v>
      </c>
      <c r="D57" s="50">
        <v>50.254399999999997</v>
      </c>
      <c r="E57" s="50">
        <v>31.204000000000001</v>
      </c>
      <c r="F57" s="50">
        <v>50.9557</v>
      </c>
      <c r="G57" s="50">
        <v>26.890499999999999</v>
      </c>
      <c r="I57" s="1">
        <f t="shared" si="0"/>
        <v>1914</v>
      </c>
      <c r="J57" s="3">
        <f t="shared" si="6"/>
        <v>49.603366666666666</v>
      </c>
      <c r="K57" s="3">
        <f t="shared" si="7"/>
        <v>28.631500000000003</v>
      </c>
      <c r="L57" s="3">
        <f t="shared" si="3"/>
        <v>20.971866666666664</v>
      </c>
    </row>
    <row r="58" spans="1:12">
      <c r="A58" s="51">
        <v>1915</v>
      </c>
      <c r="B58" s="50">
        <v>46.2</v>
      </c>
      <c r="C58" s="50">
        <v>28.9</v>
      </c>
      <c r="D58" s="50">
        <v>49.717599999999997</v>
      </c>
      <c r="E58" s="50">
        <v>31.795999999999999</v>
      </c>
      <c r="F58" s="50">
        <v>50.380699999999997</v>
      </c>
      <c r="G58" s="50">
        <v>27.2121</v>
      </c>
      <c r="I58" s="1">
        <f t="shared" si="0"/>
        <v>1915</v>
      </c>
      <c r="J58" s="3">
        <f t="shared" si="6"/>
        <v>48.766099999999994</v>
      </c>
      <c r="K58" s="3">
        <f t="shared" si="7"/>
        <v>29.302699999999998</v>
      </c>
      <c r="L58" s="3">
        <f t="shared" si="3"/>
        <v>19.463399999999996</v>
      </c>
    </row>
    <row r="59" spans="1:12">
      <c r="A59" s="51">
        <v>1916</v>
      </c>
      <c r="B59" s="50">
        <v>45.1</v>
      </c>
      <c r="C59" s="50">
        <v>29.4</v>
      </c>
      <c r="D59" s="50">
        <v>49.133899999999997</v>
      </c>
      <c r="E59" s="50">
        <v>32.292000000000002</v>
      </c>
      <c r="F59" s="50">
        <v>49.355800000000002</v>
      </c>
      <c r="G59" s="50">
        <v>28.101299999999998</v>
      </c>
      <c r="I59" s="1">
        <f t="shared" si="0"/>
        <v>1916</v>
      </c>
      <c r="J59" s="3">
        <f t="shared" si="6"/>
        <v>47.863233333333334</v>
      </c>
      <c r="K59" s="3">
        <f t="shared" si="7"/>
        <v>29.931100000000001</v>
      </c>
      <c r="L59" s="3">
        <f t="shared" si="3"/>
        <v>17.932133333333333</v>
      </c>
    </row>
    <row r="60" spans="1:12">
      <c r="A60" s="51">
        <v>1917</v>
      </c>
      <c r="B60" s="50">
        <v>44.4</v>
      </c>
      <c r="C60" s="50">
        <v>29.5</v>
      </c>
      <c r="D60" s="50">
        <v>48.6</v>
      </c>
      <c r="E60" s="50">
        <v>32.5</v>
      </c>
      <c r="F60" s="50">
        <v>48.141100000000002</v>
      </c>
      <c r="G60" s="50">
        <v>29.3277</v>
      </c>
      <c r="I60" s="1">
        <f t="shared" si="0"/>
        <v>1917</v>
      </c>
      <c r="J60" s="3">
        <f t="shared" si="6"/>
        <v>47.047033333333331</v>
      </c>
      <c r="K60" s="3">
        <f t="shared" si="7"/>
        <v>30.442566666666664</v>
      </c>
      <c r="L60" s="3">
        <f t="shared" si="3"/>
        <v>16.604466666666667</v>
      </c>
    </row>
    <row r="61" spans="1:12">
      <c r="A61" s="51">
        <v>1918</v>
      </c>
      <c r="B61" s="50">
        <v>44</v>
      </c>
      <c r="C61" s="50">
        <v>29.1</v>
      </c>
      <c r="D61" s="50">
        <v>48.024500000000003</v>
      </c>
      <c r="E61" s="50">
        <v>32.26</v>
      </c>
      <c r="F61" s="50">
        <v>46.691400000000002</v>
      </c>
      <c r="G61" s="50">
        <v>30.450900000000001</v>
      </c>
      <c r="I61" s="1">
        <f t="shared" si="0"/>
        <v>1918</v>
      </c>
      <c r="J61" s="3">
        <f t="shared" si="6"/>
        <v>46.238633333333333</v>
      </c>
      <c r="K61" s="3">
        <f t="shared" si="7"/>
        <v>30.603633333333335</v>
      </c>
      <c r="L61" s="3">
        <f t="shared" si="3"/>
        <v>15.634999999999998</v>
      </c>
    </row>
    <row r="62" spans="1:12">
      <c r="A62" s="51">
        <v>1919</v>
      </c>
      <c r="B62" s="50">
        <v>43.9</v>
      </c>
      <c r="C62" s="50">
        <v>28.2</v>
      </c>
      <c r="D62" s="50">
        <v>47.3416</v>
      </c>
      <c r="E62" s="50">
        <v>31.66</v>
      </c>
      <c r="F62" s="50">
        <v>45.384500000000003</v>
      </c>
      <c r="G62" s="50">
        <v>30.494900000000001</v>
      </c>
      <c r="I62" s="1">
        <f t="shared" si="0"/>
        <v>1919</v>
      </c>
      <c r="J62" s="3">
        <f t="shared" si="6"/>
        <v>45.542033333333336</v>
      </c>
      <c r="K62" s="3">
        <f t="shared" si="7"/>
        <v>30.118300000000001</v>
      </c>
      <c r="L62" s="3">
        <f t="shared" si="3"/>
        <v>15.423733333333335</v>
      </c>
    </row>
    <row r="63" spans="1:12">
      <c r="A63" s="51">
        <v>1920</v>
      </c>
      <c r="B63" s="50">
        <v>44.2</v>
      </c>
      <c r="C63" s="50">
        <v>26.8</v>
      </c>
      <c r="D63" s="50">
        <v>46.686399999999999</v>
      </c>
      <c r="E63" s="50">
        <v>30.88</v>
      </c>
      <c r="F63" s="50">
        <v>44.811399999999999</v>
      </c>
      <c r="G63" s="50">
        <v>29.609500000000001</v>
      </c>
      <c r="I63" s="1">
        <f t="shared" si="0"/>
        <v>1920</v>
      </c>
      <c r="J63" s="3">
        <f t="shared" si="6"/>
        <v>45.232599999999998</v>
      </c>
      <c r="K63" s="3">
        <f t="shared" si="7"/>
        <v>29.096500000000002</v>
      </c>
      <c r="L63" s="3">
        <f t="shared" si="3"/>
        <v>16.136099999999995</v>
      </c>
    </row>
    <row r="64" spans="1:12">
      <c r="A64" s="51">
        <v>1921</v>
      </c>
      <c r="B64" s="50">
        <v>44.5</v>
      </c>
      <c r="C64" s="50">
        <v>25.8</v>
      </c>
      <c r="D64" s="50">
        <v>46.194099999999999</v>
      </c>
      <c r="E64" s="50">
        <v>30.1</v>
      </c>
      <c r="F64" s="50">
        <v>44.654400000000003</v>
      </c>
      <c r="G64" s="50">
        <v>27.9754</v>
      </c>
      <c r="I64" s="1">
        <f t="shared" si="0"/>
        <v>1921</v>
      </c>
      <c r="J64" s="3">
        <f t="shared" si="6"/>
        <v>45.116166666666665</v>
      </c>
      <c r="K64" s="3">
        <f t="shared" si="7"/>
        <v>27.95846666666667</v>
      </c>
      <c r="L64" s="3">
        <f t="shared" si="3"/>
        <v>17.157699999999995</v>
      </c>
    </row>
    <row r="65" spans="1:12">
      <c r="A65" s="51">
        <v>1922</v>
      </c>
      <c r="B65" s="50">
        <v>44.9</v>
      </c>
      <c r="C65" s="50">
        <v>25</v>
      </c>
      <c r="D65" s="50">
        <v>46</v>
      </c>
      <c r="E65" s="50">
        <v>29.5</v>
      </c>
      <c r="F65" s="50">
        <v>44.775599999999997</v>
      </c>
      <c r="G65" s="50">
        <v>26.589600000000001</v>
      </c>
      <c r="I65" s="1">
        <f t="shared" si="0"/>
        <v>1922</v>
      </c>
      <c r="J65" s="3">
        <f t="shared" si="6"/>
        <v>45.225200000000001</v>
      </c>
      <c r="K65" s="3">
        <f t="shared" si="7"/>
        <v>27.029866666666667</v>
      </c>
      <c r="L65" s="3">
        <f t="shared" si="3"/>
        <v>18.195333333333334</v>
      </c>
    </row>
    <row r="66" spans="1:12">
      <c r="A66" s="51">
        <v>1923</v>
      </c>
      <c r="B66" s="50">
        <v>45.2</v>
      </c>
      <c r="C66" s="50">
        <v>24.4</v>
      </c>
      <c r="D66" s="50">
        <v>46.291200000000003</v>
      </c>
      <c r="E66" s="50">
        <v>29.096800000000002</v>
      </c>
      <c r="F66" s="50">
        <v>45.1158</v>
      </c>
      <c r="G66" s="50">
        <v>25.794</v>
      </c>
      <c r="I66" s="1">
        <f t="shared" si="0"/>
        <v>1923</v>
      </c>
      <c r="J66" s="3">
        <f t="shared" si="6"/>
        <v>45.535666666666664</v>
      </c>
      <c r="K66" s="3">
        <f t="shared" si="7"/>
        <v>26.430266666666668</v>
      </c>
      <c r="L66" s="3">
        <f t="shared" si="3"/>
        <v>19.105399999999996</v>
      </c>
    </row>
    <row r="67" spans="1:12">
      <c r="A67" s="51">
        <v>1924</v>
      </c>
      <c r="B67" s="50">
        <v>45.6</v>
      </c>
      <c r="C67" s="50">
        <v>24.1</v>
      </c>
      <c r="D67" s="50">
        <v>46.985599999999998</v>
      </c>
      <c r="E67" s="50">
        <v>28.758400000000002</v>
      </c>
      <c r="F67" s="50">
        <v>45.720399999999998</v>
      </c>
      <c r="G67" s="50">
        <v>25.5243</v>
      </c>
      <c r="I67" s="1">
        <f t="shared" si="0"/>
        <v>1924</v>
      </c>
      <c r="J67" s="3">
        <f t="shared" si="6"/>
        <v>46.101999999999997</v>
      </c>
      <c r="K67" s="3">
        <f t="shared" si="7"/>
        <v>26.127566666666667</v>
      </c>
      <c r="L67" s="3">
        <f t="shared" si="3"/>
        <v>19.97443333333333</v>
      </c>
    </row>
    <row r="68" spans="1:12">
      <c r="A68" s="51">
        <v>1925</v>
      </c>
      <c r="B68" s="50">
        <v>46.1</v>
      </c>
      <c r="C68" s="50">
        <v>24.1</v>
      </c>
      <c r="D68" s="50">
        <v>47.814399999999999</v>
      </c>
      <c r="E68" s="50">
        <v>28.441600000000001</v>
      </c>
      <c r="F68" s="50">
        <v>46.552900000000001</v>
      </c>
      <c r="G68" s="50">
        <v>25.303799999999999</v>
      </c>
      <c r="I68" s="1">
        <f t="shared" si="0"/>
        <v>1925</v>
      </c>
      <c r="J68" s="3">
        <f t="shared" si="6"/>
        <v>46.822433333333329</v>
      </c>
      <c r="K68" s="3">
        <f t="shared" si="7"/>
        <v>25.948466666666665</v>
      </c>
      <c r="L68" s="3">
        <f t="shared" si="3"/>
        <v>20.873966666666664</v>
      </c>
    </row>
    <row r="69" spans="1:12">
      <c r="A69" s="51">
        <v>1926</v>
      </c>
      <c r="B69" s="50">
        <v>46.3</v>
      </c>
      <c r="C69" s="50">
        <v>23.9</v>
      </c>
      <c r="D69" s="50">
        <v>48.508800000000001</v>
      </c>
      <c r="E69" s="50">
        <v>28.103200000000001</v>
      </c>
      <c r="F69" s="50">
        <v>47.5032</v>
      </c>
      <c r="G69" s="50">
        <v>24.7987</v>
      </c>
      <c r="I69" s="1">
        <f t="shared" si="0"/>
        <v>1926</v>
      </c>
      <c r="J69" s="3">
        <f t="shared" si="6"/>
        <v>47.437333333333328</v>
      </c>
      <c r="K69" s="3">
        <f t="shared" si="7"/>
        <v>25.600633333333334</v>
      </c>
      <c r="L69" s="3">
        <f t="shared" si="3"/>
        <v>21.836699999999993</v>
      </c>
    </row>
    <row r="70" spans="1:12">
      <c r="A70" s="51">
        <v>1927</v>
      </c>
      <c r="B70" s="50">
        <v>46.4</v>
      </c>
      <c r="C70" s="50">
        <v>23.7</v>
      </c>
      <c r="D70" s="50">
        <v>48.8</v>
      </c>
      <c r="E70" s="50">
        <v>27.7</v>
      </c>
      <c r="F70" s="50">
        <v>48.070500000000003</v>
      </c>
      <c r="G70" s="50">
        <v>24.3184</v>
      </c>
      <c r="I70" s="1">
        <f t="shared" ref="I70:I133" si="8">A70</f>
        <v>1927</v>
      </c>
      <c r="J70" s="3">
        <f t="shared" si="6"/>
        <v>47.756833333333333</v>
      </c>
      <c r="K70" s="3">
        <f t="shared" si="7"/>
        <v>25.239466666666669</v>
      </c>
      <c r="L70" s="3">
        <f t="shared" ref="L70:L133" si="9">J70-K70</f>
        <v>22.517366666666664</v>
      </c>
    </row>
    <row r="71" spans="1:12">
      <c r="A71" s="51">
        <v>1928</v>
      </c>
      <c r="B71" s="50">
        <v>46.3</v>
      </c>
      <c r="C71" s="50">
        <v>23.4</v>
      </c>
      <c r="D71" s="50">
        <v>48.649500000000003</v>
      </c>
      <c r="E71" s="50">
        <v>27.1812</v>
      </c>
      <c r="F71" s="50">
        <v>48.102699999999999</v>
      </c>
      <c r="G71" s="50">
        <v>24.008800000000001</v>
      </c>
      <c r="I71" s="1">
        <f t="shared" si="8"/>
        <v>1928</v>
      </c>
      <c r="J71" s="3">
        <f t="shared" si="6"/>
        <v>47.684066666666666</v>
      </c>
      <c r="K71" s="3">
        <f t="shared" si="7"/>
        <v>24.863333333333333</v>
      </c>
      <c r="L71" s="3">
        <f t="shared" si="9"/>
        <v>22.820733333333333</v>
      </c>
    </row>
    <row r="72" spans="1:12">
      <c r="A72" s="51">
        <v>1929</v>
      </c>
      <c r="B72" s="50">
        <v>45.9</v>
      </c>
      <c r="C72" s="50">
        <v>23</v>
      </c>
      <c r="D72" s="50">
        <v>48.272399999999998</v>
      </c>
      <c r="E72" s="50">
        <v>26.563700000000001</v>
      </c>
      <c r="F72" s="50">
        <v>47.694400000000002</v>
      </c>
      <c r="G72" s="50">
        <v>23.765799999999999</v>
      </c>
      <c r="I72" s="1">
        <f t="shared" si="8"/>
        <v>1929</v>
      </c>
      <c r="J72" s="3">
        <f t="shared" si="6"/>
        <v>47.28893333333334</v>
      </c>
      <c r="K72" s="3">
        <f t="shared" si="7"/>
        <v>24.443166666666666</v>
      </c>
      <c r="L72" s="3">
        <f t="shared" si="9"/>
        <v>22.845766666666673</v>
      </c>
    </row>
    <row r="73" spans="1:12">
      <c r="A73" s="51">
        <v>1930</v>
      </c>
      <c r="B73" s="50">
        <v>45.4</v>
      </c>
      <c r="C73" s="50">
        <v>22.5</v>
      </c>
      <c r="D73" s="50">
        <v>47.7806</v>
      </c>
      <c r="E73" s="50">
        <v>25.9055</v>
      </c>
      <c r="F73" s="50">
        <v>47.1357</v>
      </c>
      <c r="G73" s="50">
        <v>23.459800000000001</v>
      </c>
      <c r="I73" s="1">
        <f t="shared" si="8"/>
        <v>1930</v>
      </c>
      <c r="J73" s="3">
        <f t="shared" si="6"/>
        <v>46.772100000000002</v>
      </c>
      <c r="K73" s="3">
        <f t="shared" si="7"/>
        <v>23.955100000000002</v>
      </c>
      <c r="L73" s="3">
        <f t="shared" si="9"/>
        <v>22.817</v>
      </c>
    </row>
    <row r="74" spans="1:12">
      <c r="A74" s="51">
        <v>1931</v>
      </c>
      <c r="B74" s="50">
        <v>45</v>
      </c>
      <c r="C74" s="50">
        <v>22</v>
      </c>
      <c r="D74" s="50">
        <v>47.285899999999998</v>
      </c>
      <c r="E74" s="50">
        <v>25.264900000000001</v>
      </c>
      <c r="F74" s="50">
        <v>46.382100000000001</v>
      </c>
      <c r="G74" s="50">
        <v>23.081900000000001</v>
      </c>
      <c r="I74" s="1">
        <f t="shared" si="8"/>
        <v>1931</v>
      </c>
      <c r="J74" s="3">
        <f t="shared" si="6"/>
        <v>46.222666666666669</v>
      </c>
      <c r="K74" s="3">
        <f t="shared" si="7"/>
        <v>23.448933333333333</v>
      </c>
      <c r="L74" s="3">
        <f t="shared" si="9"/>
        <v>22.773733333333336</v>
      </c>
    </row>
    <row r="75" spans="1:12">
      <c r="A75" s="51">
        <v>1932</v>
      </c>
      <c r="B75" s="50">
        <v>44.6</v>
      </c>
      <c r="C75" s="50">
        <v>21.5</v>
      </c>
      <c r="D75" s="50">
        <v>46.9</v>
      </c>
      <c r="E75" s="50">
        <v>24.7</v>
      </c>
      <c r="F75" s="50">
        <v>45.5139</v>
      </c>
      <c r="G75" s="50">
        <v>22.441400000000002</v>
      </c>
      <c r="I75" s="1">
        <f t="shared" si="8"/>
        <v>1932</v>
      </c>
      <c r="J75" s="3">
        <f t="shared" si="6"/>
        <v>45.671300000000002</v>
      </c>
      <c r="K75" s="3">
        <f t="shared" si="7"/>
        <v>22.880466666666667</v>
      </c>
      <c r="L75" s="3">
        <f t="shared" si="9"/>
        <v>22.790833333333335</v>
      </c>
    </row>
    <row r="76" spans="1:12">
      <c r="A76" s="51">
        <v>1933</v>
      </c>
      <c r="B76" s="50">
        <v>44.2</v>
      </c>
      <c r="C76" s="50">
        <v>21</v>
      </c>
      <c r="D76" s="50">
        <v>46.623600000000003</v>
      </c>
      <c r="E76" s="50">
        <v>24.2182</v>
      </c>
      <c r="F76" s="50">
        <v>44.757199999999997</v>
      </c>
      <c r="G76" s="50">
        <v>21.670999999999999</v>
      </c>
      <c r="I76" s="1">
        <f t="shared" si="8"/>
        <v>1933</v>
      </c>
      <c r="J76" s="3">
        <f t="shared" si="6"/>
        <v>45.193600000000004</v>
      </c>
      <c r="K76" s="3">
        <f t="shared" si="7"/>
        <v>22.296399999999995</v>
      </c>
      <c r="L76" s="3">
        <f t="shared" si="9"/>
        <v>22.897200000000009</v>
      </c>
    </row>
    <row r="77" spans="1:12">
      <c r="A77" s="51">
        <v>1934</v>
      </c>
      <c r="B77" s="50">
        <v>43.9</v>
      </c>
      <c r="C77" s="50">
        <v>20.5</v>
      </c>
      <c r="D77" s="50">
        <v>46.375999999999998</v>
      </c>
      <c r="E77" s="50">
        <v>23.776</v>
      </c>
      <c r="F77" s="50">
        <v>44.306899999999999</v>
      </c>
      <c r="G77" s="50">
        <v>20.963200000000001</v>
      </c>
      <c r="I77" s="1">
        <f t="shared" si="8"/>
        <v>1934</v>
      </c>
      <c r="J77" s="3">
        <f t="shared" si="6"/>
        <v>44.860966666666663</v>
      </c>
      <c r="K77" s="3">
        <f t="shared" si="7"/>
        <v>21.746399999999998</v>
      </c>
      <c r="L77" s="3">
        <f t="shared" si="9"/>
        <v>23.114566666666665</v>
      </c>
    </row>
    <row r="78" spans="1:12">
      <c r="A78" s="51">
        <v>1935</v>
      </c>
      <c r="B78" s="50">
        <v>43.6</v>
      </c>
      <c r="C78" s="50">
        <v>20</v>
      </c>
      <c r="D78" s="50">
        <v>46.146500000000003</v>
      </c>
      <c r="E78" s="50">
        <v>23.354500000000002</v>
      </c>
      <c r="F78" s="50">
        <v>44.162100000000002</v>
      </c>
      <c r="G78" s="50">
        <v>20.4863</v>
      </c>
      <c r="I78" s="1">
        <f t="shared" si="8"/>
        <v>1935</v>
      </c>
      <c r="J78" s="3">
        <f t="shared" si="6"/>
        <v>44.636200000000002</v>
      </c>
      <c r="K78" s="3">
        <f t="shared" si="7"/>
        <v>21.280266666666666</v>
      </c>
      <c r="L78" s="3">
        <f t="shared" si="9"/>
        <v>23.355933333333336</v>
      </c>
    </row>
    <row r="79" spans="1:12">
      <c r="A79" s="51">
        <v>1936</v>
      </c>
      <c r="B79" s="50">
        <v>43.4</v>
      </c>
      <c r="C79" s="50">
        <v>19.5</v>
      </c>
      <c r="D79" s="50">
        <v>45.924700000000001</v>
      </c>
      <c r="E79" s="50">
        <v>22.935400000000001</v>
      </c>
      <c r="F79" s="50">
        <v>44.0961</v>
      </c>
      <c r="G79" s="50">
        <v>19.880099999999999</v>
      </c>
      <c r="I79" s="1">
        <f t="shared" si="8"/>
        <v>1936</v>
      </c>
      <c r="J79" s="3">
        <f t="shared" si="6"/>
        <v>44.473600000000005</v>
      </c>
      <c r="K79" s="3">
        <f t="shared" si="7"/>
        <v>20.771833333333333</v>
      </c>
      <c r="L79" s="3">
        <f t="shared" si="9"/>
        <v>23.701766666666671</v>
      </c>
    </row>
    <row r="80" spans="1:12">
      <c r="A80" s="51">
        <v>1937</v>
      </c>
      <c r="B80" s="50">
        <v>43.3</v>
      </c>
      <c r="C80" s="50">
        <v>19.100000000000001</v>
      </c>
      <c r="D80" s="50">
        <v>45.7</v>
      </c>
      <c r="E80" s="50">
        <v>22.5</v>
      </c>
      <c r="F80" s="50">
        <v>44.028599999999997</v>
      </c>
      <c r="G80" s="50">
        <v>19.204899999999999</v>
      </c>
      <c r="I80" s="1">
        <f t="shared" si="8"/>
        <v>1937</v>
      </c>
      <c r="J80" s="3">
        <f t="shared" si="6"/>
        <v>44.342866666666659</v>
      </c>
      <c r="K80" s="3">
        <f t="shared" si="7"/>
        <v>20.2683</v>
      </c>
      <c r="L80" s="3">
        <f t="shared" si="9"/>
        <v>24.074566666666659</v>
      </c>
    </row>
    <row r="81" spans="1:12">
      <c r="A81" s="51">
        <v>1938</v>
      </c>
      <c r="B81" s="50">
        <v>43.1</v>
      </c>
      <c r="C81" s="50">
        <v>18.8</v>
      </c>
      <c r="D81" s="50">
        <v>45.438699999999997</v>
      </c>
      <c r="E81" s="50">
        <v>22.072500000000002</v>
      </c>
      <c r="F81" s="50">
        <v>43.990299999999998</v>
      </c>
      <c r="G81" s="50">
        <v>18.6692</v>
      </c>
      <c r="I81" s="1">
        <f t="shared" si="8"/>
        <v>1938</v>
      </c>
      <c r="J81" s="3">
        <f t="shared" si="6"/>
        <v>44.176333333333332</v>
      </c>
      <c r="K81" s="3">
        <f t="shared" si="7"/>
        <v>19.847233333333335</v>
      </c>
      <c r="L81" s="3">
        <f t="shared" si="9"/>
        <v>24.329099999999997</v>
      </c>
    </row>
    <row r="82" spans="1:12">
      <c r="A82" s="51">
        <v>1939</v>
      </c>
      <c r="B82" s="50">
        <v>43.1</v>
      </c>
      <c r="C82" s="50">
        <v>18.600000000000001</v>
      </c>
      <c r="D82" s="50">
        <v>45.147500000000001</v>
      </c>
      <c r="E82" s="50">
        <v>21.665099999999999</v>
      </c>
      <c r="F82" s="50">
        <v>43.878900000000002</v>
      </c>
      <c r="G82" s="50">
        <v>18.3965</v>
      </c>
      <c r="I82" s="1">
        <f t="shared" si="8"/>
        <v>1939</v>
      </c>
      <c r="J82" s="3">
        <f t="shared" si="6"/>
        <v>44.042133333333332</v>
      </c>
      <c r="K82" s="3">
        <f t="shared" si="7"/>
        <v>19.553866666666668</v>
      </c>
      <c r="L82" s="3">
        <f t="shared" si="9"/>
        <v>24.488266666666664</v>
      </c>
    </row>
    <row r="83" spans="1:12">
      <c r="A83" s="51">
        <v>1940</v>
      </c>
      <c r="B83" s="50">
        <v>43</v>
      </c>
      <c r="C83" s="50">
        <v>18.5</v>
      </c>
      <c r="D83" s="50">
        <v>44.877000000000002</v>
      </c>
      <c r="E83" s="50">
        <v>21.241499999999998</v>
      </c>
      <c r="F83" s="50">
        <v>43.745699999999999</v>
      </c>
      <c r="G83" s="50">
        <v>18.228300000000001</v>
      </c>
      <c r="I83" s="1">
        <f t="shared" si="8"/>
        <v>1940</v>
      </c>
      <c r="J83" s="3">
        <f t="shared" si="6"/>
        <v>43.874233333333336</v>
      </c>
      <c r="K83" s="3">
        <f t="shared" si="7"/>
        <v>19.323266666666669</v>
      </c>
      <c r="L83" s="3">
        <f t="shared" si="9"/>
        <v>24.550966666666667</v>
      </c>
    </row>
    <row r="84" spans="1:12">
      <c r="A84" s="51">
        <v>1941</v>
      </c>
      <c r="B84" s="50">
        <v>42.9</v>
      </c>
      <c r="C84" s="50">
        <v>18.2</v>
      </c>
      <c r="D84" s="50">
        <v>44.677700000000002</v>
      </c>
      <c r="E84" s="50">
        <v>20.7653</v>
      </c>
      <c r="F84" s="50">
        <v>43.5687</v>
      </c>
      <c r="G84" s="50">
        <v>18.102900000000002</v>
      </c>
      <c r="I84" s="1">
        <f t="shared" si="8"/>
        <v>1941</v>
      </c>
      <c r="J84" s="3">
        <f t="shared" si="6"/>
        <v>43.715466666666664</v>
      </c>
      <c r="K84" s="3">
        <f t="shared" si="7"/>
        <v>19.022733333333335</v>
      </c>
      <c r="L84" s="3">
        <f t="shared" si="9"/>
        <v>24.692733333333329</v>
      </c>
    </row>
    <row r="85" spans="1:12">
      <c r="A85" s="51">
        <v>1942</v>
      </c>
      <c r="B85" s="50">
        <v>42.8</v>
      </c>
      <c r="C85" s="50">
        <v>17.600000000000001</v>
      </c>
      <c r="D85" s="50">
        <v>44.6</v>
      </c>
      <c r="E85" s="50">
        <v>20.2</v>
      </c>
      <c r="F85" s="50">
        <v>43.424199999999999</v>
      </c>
      <c r="G85" s="50">
        <v>17.838999999999999</v>
      </c>
      <c r="I85" s="1">
        <f t="shared" si="8"/>
        <v>1942</v>
      </c>
      <c r="J85" s="3">
        <f t="shared" si="6"/>
        <v>43.608066666666673</v>
      </c>
      <c r="K85" s="3">
        <f t="shared" si="7"/>
        <v>18.546333333333333</v>
      </c>
      <c r="L85" s="3">
        <f t="shared" si="9"/>
        <v>25.06173333333334</v>
      </c>
    </row>
    <row r="86" spans="1:12">
      <c r="A86" s="51">
        <v>1943</v>
      </c>
      <c r="B86" s="50">
        <v>42.7</v>
      </c>
      <c r="C86" s="50">
        <v>16.899999999999999</v>
      </c>
      <c r="D86" s="50">
        <v>44.604300000000002</v>
      </c>
      <c r="E86" s="50">
        <v>19.415900000000001</v>
      </c>
      <c r="F86" s="50">
        <v>43.572299999999998</v>
      </c>
      <c r="G86" s="50">
        <v>17.1326</v>
      </c>
      <c r="I86" s="1">
        <f t="shared" si="8"/>
        <v>1943</v>
      </c>
      <c r="J86" s="3">
        <f t="shared" si="6"/>
        <v>43.62553333333333</v>
      </c>
      <c r="K86" s="3">
        <f t="shared" si="7"/>
        <v>17.816166666666664</v>
      </c>
      <c r="L86" s="3">
        <f t="shared" si="9"/>
        <v>25.809366666666666</v>
      </c>
    </row>
    <row r="87" spans="1:12">
      <c r="A87" s="51">
        <v>1944</v>
      </c>
      <c r="B87" s="50">
        <v>42.5</v>
      </c>
      <c r="C87" s="50">
        <v>16</v>
      </c>
      <c r="D87" s="50">
        <v>44.616799999999998</v>
      </c>
      <c r="E87" s="50">
        <v>18.402100000000001</v>
      </c>
      <c r="F87" s="50">
        <v>43.901499999999999</v>
      </c>
      <c r="G87" s="50">
        <v>16.172000000000001</v>
      </c>
      <c r="I87" s="1">
        <f t="shared" si="8"/>
        <v>1944</v>
      </c>
      <c r="J87" s="3">
        <f t="shared" si="6"/>
        <v>43.672766666666668</v>
      </c>
      <c r="K87" s="3">
        <f t="shared" si="7"/>
        <v>16.858033333333335</v>
      </c>
      <c r="L87" s="3">
        <f t="shared" si="9"/>
        <v>26.814733333333333</v>
      </c>
    </row>
    <row r="88" spans="1:12">
      <c r="A88" s="51">
        <v>1945</v>
      </c>
      <c r="B88" s="50">
        <v>42.3</v>
      </c>
      <c r="C88" s="50">
        <v>14.9</v>
      </c>
      <c r="D88" s="50">
        <v>44.6372</v>
      </c>
      <c r="E88" s="50">
        <v>17.3004</v>
      </c>
      <c r="F88" s="50">
        <v>44.566400000000002</v>
      </c>
      <c r="G88" s="50">
        <v>15.136900000000001</v>
      </c>
      <c r="I88" s="1">
        <f t="shared" si="8"/>
        <v>1945</v>
      </c>
      <c r="J88" s="3">
        <f t="shared" si="6"/>
        <v>43.834533333333333</v>
      </c>
      <c r="K88" s="3">
        <f t="shared" si="7"/>
        <v>15.7791</v>
      </c>
      <c r="L88" s="3">
        <f t="shared" si="9"/>
        <v>28.055433333333333</v>
      </c>
    </row>
    <row r="89" spans="1:12">
      <c r="A89" s="51">
        <v>1946</v>
      </c>
      <c r="B89" s="50">
        <v>42.3</v>
      </c>
      <c r="C89" s="50">
        <v>13.9</v>
      </c>
      <c r="D89" s="50">
        <v>44.664999999999999</v>
      </c>
      <c r="E89" s="50">
        <v>16.252400000000002</v>
      </c>
      <c r="F89" s="50">
        <v>45.234400000000001</v>
      </c>
      <c r="G89" s="50">
        <v>14.174799999999999</v>
      </c>
      <c r="I89" s="1">
        <f t="shared" si="8"/>
        <v>1946</v>
      </c>
      <c r="J89" s="3">
        <f t="shared" si="6"/>
        <v>44.066466666666663</v>
      </c>
      <c r="K89" s="3">
        <f t="shared" si="7"/>
        <v>14.775733333333333</v>
      </c>
      <c r="L89" s="3">
        <f t="shared" si="9"/>
        <v>29.290733333333328</v>
      </c>
    </row>
    <row r="90" spans="1:12">
      <c r="A90" s="51">
        <v>1947</v>
      </c>
      <c r="B90" s="50">
        <v>42.5</v>
      </c>
      <c r="C90" s="50">
        <v>13.1</v>
      </c>
      <c r="D90" s="50">
        <v>44.7</v>
      </c>
      <c r="E90" s="50">
        <v>15.4</v>
      </c>
      <c r="F90" s="50">
        <v>45.630600000000001</v>
      </c>
      <c r="G90" s="50">
        <v>13.3675</v>
      </c>
      <c r="I90" s="1">
        <f t="shared" si="8"/>
        <v>1947</v>
      </c>
      <c r="J90" s="3">
        <f t="shared" si="6"/>
        <v>44.27686666666667</v>
      </c>
      <c r="K90" s="3">
        <f t="shared" si="7"/>
        <v>13.955833333333333</v>
      </c>
      <c r="L90" s="3">
        <f t="shared" si="9"/>
        <v>30.321033333333339</v>
      </c>
    </row>
    <row r="91" spans="1:12">
      <c r="A91" s="51">
        <v>1948</v>
      </c>
      <c r="B91" s="50">
        <v>42.9</v>
      </c>
      <c r="C91" s="50">
        <v>12.4</v>
      </c>
      <c r="D91" s="50">
        <v>44.862000000000002</v>
      </c>
      <c r="E91" s="50">
        <v>14.7339</v>
      </c>
      <c r="F91" s="50">
        <v>44.7089</v>
      </c>
      <c r="G91" s="50">
        <v>12.6242</v>
      </c>
      <c r="I91" s="1">
        <f t="shared" si="8"/>
        <v>1948</v>
      </c>
      <c r="J91" s="3">
        <f t="shared" si="6"/>
        <v>44.156966666666669</v>
      </c>
      <c r="K91" s="3">
        <f t="shared" si="7"/>
        <v>13.252699999999999</v>
      </c>
      <c r="L91" s="3">
        <f t="shared" si="9"/>
        <v>30.904266666666672</v>
      </c>
    </row>
    <row r="92" spans="1:12">
      <c r="A92" s="51">
        <v>1949</v>
      </c>
      <c r="B92" s="50">
        <v>43.4</v>
      </c>
      <c r="C92" s="50">
        <v>11.9</v>
      </c>
      <c r="D92" s="50">
        <v>45.2361</v>
      </c>
      <c r="E92" s="50">
        <v>14.138500000000001</v>
      </c>
      <c r="F92" s="50">
        <v>44.125999999999998</v>
      </c>
      <c r="G92" s="50">
        <v>11.9923</v>
      </c>
      <c r="I92" s="1">
        <f t="shared" si="8"/>
        <v>1949</v>
      </c>
      <c r="J92" s="3">
        <f t="shared" si="6"/>
        <v>44.254033333333332</v>
      </c>
      <c r="K92" s="3">
        <f t="shared" si="7"/>
        <v>12.676933333333332</v>
      </c>
      <c r="L92" s="3">
        <f t="shared" si="9"/>
        <v>31.577100000000002</v>
      </c>
    </row>
    <row r="93" spans="1:12">
      <c r="A93" s="51">
        <v>1950</v>
      </c>
      <c r="B93" s="50">
        <v>44.1</v>
      </c>
      <c r="C93" s="50">
        <v>11.5</v>
      </c>
      <c r="D93" s="50">
        <v>45.769100000000002</v>
      </c>
      <c r="E93" s="50">
        <v>13.5962</v>
      </c>
      <c r="F93" s="50">
        <v>44.605454516000002</v>
      </c>
      <c r="G93" s="50">
        <v>11.525999942599999</v>
      </c>
      <c r="I93" s="1">
        <f t="shared" si="8"/>
        <v>1950</v>
      </c>
      <c r="J93" s="3">
        <f t="shared" si="6"/>
        <v>44.824851505333335</v>
      </c>
      <c r="K93" s="3">
        <f t="shared" si="7"/>
        <v>12.207399980866667</v>
      </c>
      <c r="L93" s="3">
        <f t="shared" si="9"/>
        <v>32.617451524466667</v>
      </c>
    </row>
    <row r="94" spans="1:12">
      <c r="A94" s="51">
        <v>1951</v>
      </c>
      <c r="B94" s="50">
        <v>44.7</v>
      </c>
      <c r="C94" s="50">
        <v>11.1</v>
      </c>
      <c r="D94" s="50">
        <v>45.853999999999999</v>
      </c>
      <c r="E94" s="50">
        <v>12.444649999999999</v>
      </c>
      <c r="F94" s="50">
        <v>45.764154648599998</v>
      </c>
      <c r="G94" s="50">
        <v>11.175890770400001</v>
      </c>
      <c r="I94" s="1">
        <f t="shared" si="8"/>
        <v>1951</v>
      </c>
      <c r="J94" s="3">
        <f t="shared" si="6"/>
        <v>45.439384882866669</v>
      </c>
      <c r="K94" s="3">
        <f t="shared" si="7"/>
        <v>11.573513590133333</v>
      </c>
      <c r="L94" s="3">
        <f t="shared" si="9"/>
        <v>33.865871292733338</v>
      </c>
    </row>
    <row r="95" spans="1:12">
      <c r="A95" s="51">
        <v>1952</v>
      </c>
      <c r="B95" s="50">
        <v>45.2</v>
      </c>
      <c r="C95" s="50">
        <v>10.8</v>
      </c>
      <c r="D95" s="50">
        <v>45.6</v>
      </c>
      <c r="E95" s="50">
        <v>11.6</v>
      </c>
      <c r="F95" s="50">
        <v>46.950182324500005</v>
      </c>
      <c r="G95" s="50">
        <v>10.9241452011</v>
      </c>
      <c r="I95" s="1">
        <f t="shared" si="8"/>
        <v>1952</v>
      </c>
      <c r="J95" s="3">
        <f t="shared" si="6"/>
        <v>45.916727441500008</v>
      </c>
      <c r="K95" s="3">
        <f t="shared" si="7"/>
        <v>11.108048400366664</v>
      </c>
      <c r="L95" s="3">
        <f t="shared" si="9"/>
        <v>34.808679041133345</v>
      </c>
    </row>
    <row r="96" spans="1:12">
      <c r="A96" s="51">
        <v>1953</v>
      </c>
      <c r="B96" s="50">
        <v>45.5</v>
      </c>
      <c r="C96" s="50">
        <v>10.5</v>
      </c>
      <c r="D96" s="50">
        <v>45.8</v>
      </c>
      <c r="E96" s="50">
        <v>11.1</v>
      </c>
      <c r="F96" s="50">
        <v>47.3789463568</v>
      </c>
      <c r="G96" s="50">
        <v>10.597399712799998</v>
      </c>
      <c r="I96" s="1">
        <f t="shared" si="8"/>
        <v>1953</v>
      </c>
      <c r="J96" s="3">
        <f t="shared" si="6"/>
        <v>46.226315452266668</v>
      </c>
      <c r="K96" s="3">
        <f t="shared" si="7"/>
        <v>10.732466570933333</v>
      </c>
      <c r="L96" s="3">
        <f t="shared" si="9"/>
        <v>35.493848881333335</v>
      </c>
    </row>
    <row r="97" spans="1:12">
      <c r="A97" s="51">
        <v>1954</v>
      </c>
      <c r="B97" s="50">
        <v>45.6</v>
      </c>
      <c r="C97" s="50">
        <v>10.199999999999999</v>
      </c>
      <c r="D97" s="50">
        <v>45.8</v>
      </c>
      <c r="E97" s="50">
        <v>10.7</v>
      </c>
      <c r="F97" s="50">
        <v>47.167182957499996</v>
      </c>
      <c r="G97" s="50">
        <v>10.269472368500001</v>
      </c>
      <c r="I97" s="1">
        <f t="shared" si="8"/>
        <v>1954</v>
      </c>
      <c r="J97" s="3">
        <f t="shared" si="6"/>
        <v>46.189060985833329</v>
      </c>
      <c r="K97" s="3">
        <f t="shared" si="7"/>
        <v>10.389824122833334</v>
      </c>
      <c r="L97" s="3">
        <f t="shared" si="9"/>
        <v>35.799236862999997</v>
      </c>
    </row>
    <row r="98" spans="1:12">
      <c r="A98" s="51">
        <v>1955</v>
      </c>
      <c r="B98" s="50">
        <v>45.6</v>
      </c>
      <c r="C98" s="50">
        <v>9.9</v>
      </c>
      <c r="D98" s="50">
        <v>45.8</v>
      </c>
      <c r="E98" s="50">
        <v>10.3</v>
      </c>
      <c r="F98" s="50">
        <v>46.753362682999999</v>
      </c>
      <c r="G98" s="50">
        <v>9.9431367205000001</v>
      </c>
      <c r="I98" s="1">
        <f t="shared" si="8"/>
        <v>1955</v>
      </c>
      <c r="J98" s="3">
        <f t="shared" ref="J98:J161" si="10">(B98+D98+F98)/3</f>
        <v>46.051120894333337</v>
      </c>
      <c r="K98" s="3">
        <f t="shared" ref="K98:K161" si="11">(C98+E98+G98)/3</f>
        <v>10.047712240166668</v>
      </c>
      <c r="L98" s="3">
        <f t="shared" si="9"/>
        <v>36.00340865416667</v>
      </c>
    </row>
    <row r="99" spans="1:12">
      <c r="A99" s="51">
        <v>1956</v>
      </c>
      <c r="B99" s="50">
        <v>45.7</v>
      </c>
      <c r="C99" s="50">
        <v>9.6999999999999993</v>
      </c>
      <c r="D99" s="50">
        <v>45.8</v>
      </c>
      <c r="E99" s="50">
        <v>9.9</v>
      </c>
      <c r="F99" s="50">
        <v>46.383017598799995</v>
      </c>
      <c r="G99" s="50">
        <v>9.6199275528000001</v>
      </c>
      <c r="I99" s="1">
        <f t="shared" si="8"/>
        <v>1956</v>
      </c>
      <c r="J99" s="3">
        <f t="shared" si="10"/>
        <v>45.961005866266667</v>
      </c>
      <c r="K99" s="3">
        <f t="shared" si="11"/>
        <v>9.7399758509333338</v>
      </c>
      <c r="L99" s="3">
        <f t="shared" si="9"/>
        <v>36.221030015333334</v>
      </c>
    </row>
    <row r="100" spans="1:12">
      <c r="A100" s="51">
        <v>1957</v>
      </c>
      <c r="B100" s="50">
        <v>45.8</v>
      </c>
      <c r="C100" s="50">
        <v>9.6</v>
      </c>
      <c r="D100" s="50">
        <v>45.9</v>
      </c>
      <c r="E100" s="50">
        <v>9.6999999999999993</v>
      </c>
      <c r="F100" s="50">
        <v>46.181208809699996</v>
      </c>
      <c r="G100" s="50">
        <v>9.4504547949999989</v>
      </c>
      <c r="I100" s="1">
        <f t="shared" si="8"/>
        <v>1957</v>
      </c>
      <c r="J100" s="3">
        <f t="shared" si="10"/>
        <v>45.960402936566659</v>
      </c>
      <c r="K100" s="3">
        <f t="shared" si="11"/>
        <v>9.5834849316666659</v>
      </c>
      <c r="L100" s="3">
        <f t="shared" si="9"/>
        <v>36.376918004899991</v>
      </c>
    </row>
    <row r="101" spans="1:12">
      <c r="A101" s="51">
        <v>1958</v>
      </c>
      <c r="B101" s="50">
        <v>46</v>
      </c>
      <c r="C101" s="50">
        <v>9.3000000000000007</v>
      </c>
      <c r="D101" s="50">
        <v>46</v>
      </c>
      <c r="E101" s="50">
        <v>9.3000000000000007</v>
      </c>
      <c r="F101" s="50">
        <v>46.126654418800001</v>
      </c>
      <c r="G101" s="50">
        <v>9.1451637911999999</v>
      </c>
      <c r="I101" s="1">
        <f t="shared" si="8"/>
        <v>1958</v>
      </c>
      <c r="J101" s="3">
        <f t="shared" si="10"/>
        <v>46.042218139600003</v>
      </c>
      <c r="K101" s="3">
        <f t="shared" si="11"/>
        <v>9.2483879303999998</v>
      </c>
      <c r="L101" s="3">
        <f t="shared" si="9"/>
        <v>36.793830209200003</v>
      </c>
    </row>
    <row r="102" spans="1:12">
      <c r="A102" s="51">
        <v>1959</v>
      </c>
      <c r="B102" s="50">
        <v>45.9</v>
      </c>
      <c r="C102" s="50">
        <v>9</v>
      </c>
      <c r="D102" s="50">
        <v>45.9</v>
      </c>
      <c r="E102" s="50">
        <v>9</v>
      </c>
      <c r="F102" s="50">
        <v>45.970481747699999</v>
      </c>
      <c r="G102" s="50">
        <v>8.9273455272</v>
      </c>
      <c r="I102" s="1">
        <f t="shared" si="8"/>
        <v>1959</v>
      </c>
      <c r="J102" s="3">
        <f t="shared" si="10"/>
        <v>45.923493915899996</v>
      </c>
      <c r="K102" s="3">
        <f t="shared" si="11"/>
        <v>8.9757818424</v>
      </c>
      <c r="L102" s="3">
        <f t="shared" si="9"/>
        <v>36.9477120735</v>
      </c>
    </row>
    <row r="103" spans="1:12">
      <c r="A103" s="51">
        <v>1960</v>
      </c>
      <c r="B103" s="50">
        <v>45.5</v>
      </c>
      <c r="C103" s="50">
        <v>8.6999999999999993</v>
      </c>
      <c r="D103" s="50">
        <v>45.5</v>
      </c>
      <c r="E103" s="50">
        <v>8.6999999999999993</v>
      </c>
      <c r="F103" s="50">
        <v>45.5</v>
      </c>
      <c r="G103" s="50">
        <v>8.6999999999999993</v>
      </c>
      <c r="I103" s="1">
        <f t="shared" si="8"/>
        <v>1960</v>
      </c>
      <c r="J103" s="3">
        <f t="shared" si="10"/>
        <v>45.5</v>
      </c>
      <c r="K103" s="3">
        <f t="shared" si="11"/>
        <v>8.6999999999999993</v>
      </c>
      <c r="L103" s="3">
        <f t="shared" si="9"/>
        <v>36.799999999999997</v>
      </c>
    </row>
    <row r="104" spans="1:12">
      <c r="A104" s="51">
        <v>1961</v>
      </c>
      <c r="B104" s="50">
        <v>44.8</v>
      </c>
      <c r="C104" s="50">
        <v>8.4</v>
      </c>
      <c r="D104" s="50">
        <v>44.8</v>
      </c>
      <c r="E104" s="50">
        <v>8.4</v>
      </c>
      <c r="F104" s="50">
        <v>44.8</v>
      </c>
      <c r="G104" s="50">
        <v>8.4</v>
      </c>
      <c r="I104" s="1">
        <f t="shared" si="8"/>
        <v>1961</v>
      </c>
      <c r="J104" s="3">
        <f t="shared" si="10"/>
        <v>44.79999999999999</v>
      </c>
      <c r="K104" s="3">
        <f t="shared" si="11"/>
        <v>8.4</v>
      </c>
      <c r="L104" s="3">
        <f t="shared" si="9"/>
        <v>36.399999999999991</v>
      </c>
    </row>
    <row r="105" spans="1:12">
      <c r="A105" s="51">
        <v>1962</v>
      </c>
      <c r="B105" s="50">
        <v>43.9</v>
      </c>
      <c r="C105" s="50">
        <v>8.1999999999999993</v>
      </c>
      <c r="D105" s="50">
        <v>43.9</v>
      </c>
      <c r="E105" s="50">
        <v>8.1999999999999993</v>
      </c>
      <c r="F105" s="50">
        <v>43.9</v>
      </c>
      <c r="G105" s="50">
        <v>8.1999999999999993</v>
      </c>
      <c r="I105" s="1">
        <f t="shared" si="8"/>
        <v>1962</v>
      </c>
      <c r="J105" s="3">
        <f t="shared" si="10"/>
        <v>43.9</v>
      </c>
      <c r="K105" s="3">
        <f t="shared" si="11"/>
        <v>8.1999999999999993</v>
      </c>
      <c r="L105" s="3">
        <f t="shared" si="9"/>
        <v>35.700000000000003</v>
      </c>
    </row>
    <row r="106" spans="1:12">
      <c r="A106" s="51">
        <v>1963</v>
      </c>
      <c r="B106" s="50">
        <v>42.7</v>
      </c>
      <c r="C106" s="50">
        <v>8</v>
      </c>
      <c r="D106" s="50">
        <v>42.7</v>
      </c>
      <c r="E106" s="50">
        <v>8</v>
      </c>
      <c r="F106" s="50">
        <v>42.7</v>
      </c>
      <c r="G106" s="50">
        <v>8</v>
      </c>
      <c r="I106" s="1">
        <f t="shared" si="8"/>
        <v>1963</v>
      </c>
      <c r="J106" s="3">
        <f t="shared" si="10"/>
        <v>42.70000000000001</v>
      </c>
      <c r="K106" s="3">
        <f t="shared" si="11"/>
        <v>8</v>
      </c>
      <c r="L106" s="3">
        <f t="shared" si="9"/>
        <v>34.70000000000001</v>
      </c>
    </row>
    <row r="107" spans="1:12">
      <c r="A107" s="51">
        <v>1964</v>
      </c>
      <c r="B107" s="50">
        <v>41.4</v>
      </c>
      <c r="C107" s="50">
        <v>7.8</v>
      </c>
      <c r="D107" s="50">
        <v>41.4</v>
      </c>
      <c r="E107" s="50">
        <v>7.8</v>
      </c>
      <c r="F107" s="50">
        <v>41.4</v>
      </c>
      <c r="G107" s="50">
        <v>7.8</v>
      </c>
      <c r="I107" s="1">
        <f t="shared" si="8"/>
        <v>1964</v>
      </c>
      <c r="J107" s="3">
        <f t="shared" si="10"/>
        <v>41.4</v>
      </c>
      <c r="K107" s="3">
        <f t="shared" si="11"/>
        <v>7.8</v>
      </c>
      <c r="L107" s="3">
        <f t="shared" si="9"/>
        <v>33.6</v>
      </c>
    </row>
    <row r="108" spans="1:12">
      <c r="A108" s="51">
        <v>1965</v>
      </c>
      <c r="B108" s="50">
        <v>39.9</v>
      </c>
      <c r="C108" s="50">
        <v>7.6</v>
      </c>
      <c r="D108" s="50">
        <v>39.9</v>
      </c>
      <c r="E108" s="50">
        <v>7.6</v>
      </c>
      <c r="F108" s="50">
        <v>39.9</v>
      </c>
      <c r="G108" s="50">
        <v>7.6</v>
      </c>
      <c r="I108" s="1">
        <f t="shared" si="8"/>
        <v>1965</v>
      </c>
      <c r="J108" s="3">
        <f t="shared" si="10"/>
        <v>39.9</v>
      </c>
      <c r="K108" s="3">
        <f t="shared" si="11"/>
        <v>7.5999999999999988</v>
      </c>
      <c r="L108" s="3">
        <f t="shared" si="9"/>
        <v>32.299999999999997</v>
      </c>
    </row>
    <row r="109" spans="1:12">
      <c r="A109" s="51">
        <v>1966</v>
      </c>
      <c r="B109" s="50">
        <v>38.299999999999997</v>
      </c>
      <c r="C109" s="50">
        <v>7.3</v>
      </c>
      <c r="D109" s="50">
        <v>38.299999999999997</v>
      </c>
      <c r="E109" s="50">
        <v>7.3</v>
      </c>
      <c r="F109" s="50">
        <v>38.299999999999997</v>
      </c>
      <c r="G109" s="50">
        <v>7.3</v>
      </c>
      <c r="I109" s="1">
        <f t="shared" si="8"/>
        <v>1966</v>
      </c>
      <c r="J109" s="3">
        <f t="shared" si="10"/>
        <v>38.299999999999997</v>
      </c>
      <c r="K109" s="3">
        <f t="shared" si="11"/>
        <v>7.3</v>
      </c>
      <c r="L109" s="3">
        <f t="shared" si="9"/>
        <v>30.999999999999996</v>
      </c>
    </row>
    <row r="110" spans="1:12">
      <c r="A110" s="51">
        <v>1967</v>
      </c>
      <c r="B110" s="50">
        <v>36.799999999999997</v>
      </c>
      <c r="C110" s="50">
        <v>7</v>
      </c>
      <c r="D110" s="50">
        <v>36.799999999999997</v>
      </c>
      <c r="E110" s="50">
        <v>7</v>
      </c>
      <c r="F110" s="50">
        <v>36.799999999999997</v>
      </c>
      <c r="G110" s="50">
        <v>7</v>
      </c>
      <c r="I110" s="1">
        <f t="shared" si="8"/>
        <v>1967</v>
      </c>
      <c r="J110" s="3">
        <f t="shared" si="10"/>
        <v>36.799999999999997</v>
      </c>
      <c r="K110" s="3">
        <f t="shared" si="11"/>
        <v>7</v>
      </c>
      <c r="L110" s="3">
        <f t="shared" si="9"/>
        <v>29.799999999999997</v>
      </c>
    </row>
    <row r="111" spans="1:12">
      <c r="A111" s="51">
        <v>1968</v>
      </c>
      <c r="B111" s="50">
        <v>34.6</v>
      </c>
      <c r="C111" s="50">
        <v>6.8</v>
      </c>
      <c r="D111" s="50">
        <v>34.6</v>
      </c>
      <c r="E111" s="50">
        <v>6.8</v>
      </c>
      <c r="F111" s="50">
        <v>34.6</v>
      </c>
      <c r="G111" s="50">
        <v>6.8</v>
      </c>
      <c r="I111" s="1">
        <f t="shared" si="8"/>
        <v>1968</v>
      </c>
      <c r="J111" s="3">
        <f t="shared" si="10"/>
        <v>34.6</v>
      </c>
      <c r="K111" s="3">
        <f t="shared" si="11"/>
        <v>6.8</v>
      </c>
      <c r="L111" s="3">
        <f t="shared" si="9"/>
        <v>27.8</v>
      </c>
    </row>
    <row r="112" spans="1:12">
      <c r="A112" s="51">
        <v>1969</v>
      </c>
      <c r="B112" s="50">
        <v>33.799999999999997</v>
      </c>
      <c r="C112" s="50">
        <v>6.5</v>
      </c>
      <c r="D112" s="50">
        <v>33.799999999999997</v>
      </c>
      <c r="E112" s="50">
        <v>6.5</v>
      </c>
      <c r="F112" s="50">
        <v>33.799999999999997</v>
      </c>
      <c r="G112" s="50">
        <v>6.5</v>
      </c>
      <c r="I112" s="1">
        <f t="shared" si="8"/>
        <v>1969</v>
      </c>
      <c r="J112" s="3">
        <f t="shared" si="10"/>
        <v>33.799999999999997</v>
      </c>
      <c r="K112" s="3">
        <f t="shared" si="11"/>
        <v>6.5</v>
      </c>
      <c r="L112" s="3">
        <f t="shared" si="9"/>
        <v>27.299999999999997</v>
      </c>
    </row>
    <row r="113" spans="1:12">
      <c r="A113" s="51">
        <v>1970</v>
      </c>
      <c r="B113" s="50">
        <v>32.6</v>
      </c>
      <c r="C113" s="50">
        <v>6.3</v>
      </c>
      <c r="D113" s="50">
        <v>32.6</v>
      </c>
      <c r="E113" s="50">
        <v>6.3</v>
      </c>
      <c r="F113" s="50">
        <v>32.6</v>
      </c>
      <c r="G113" s="50">
        <v>6.3</v>
      </c>
      <c r="I113" s="1">
        <f t="shared" si="8"/>
        <v>1970</v>
      </c>
      <c r="J113" s="3">
        <f t="shared" si="10"/>
        <v>32.6</v>
      </c>
      <c r="K113" s="3">
        <f t="shared" si="11"/>
        <v>6.3</v>
      </c>
      <c r="L113" s="3">
        <f t="shared" si="9"/>
        <v>26.3</v>
      </c>
    </row>
    <row r="114" spans="1:12">
      <c r="A114" s="51">
        <v>1971</v>
      </c>
      <c r="B114" s="50">
        <v>31.6</v>
      </c>
      <c r="C114" s="50">
        <v>6</v>
      </c>
      <c r="D114" s="50">
        <v>31.6</v>
      </c>
      <c r="E114" s="50">
        <v>6</v>
      </c>
      <c r="F114" s="50">
        <v>31.6</v>
      </c>
      <c r="G114" s="50">
        <v>6</v>
      </c>
      <c r="I114" s="1">
        <f t="shared" si="8"/>
        <v>1971</v>
      </c>
      <c r="J114" s="3">
        <f t="shared" si="10"/>
        <v>31.600000000000005</v>
      </c>
      <c r="K114" s="3">
        <f t="shared" si="11"/>
        <v>6</v>
      </c>
      <c r="L114" s="3">
        <f t="shared" si="9"/>
        <v>25.600000000000005</v>
      </c>
    </row>
    <row r="115" spans="1:12">
      <c r="A115" s="51">
        <v>1972</v>
      </c>
      <c r="B115" s="50">
        <v>30.7</v>
      </c>
      <c r="C115" s="50">
        <v>5.7</v>
      </c>
      <c r="D115" s="50">
        <v>30.7</v>
      </c>
      <c r="E115" s="50">
        <v>5.7</v>
      </c>
      <c r="F115" s="50">
        <v>30.7</v>
      </c>
      <c r="G115" s="50">
        <v>5.7</v>
      </c>
      <c r="I115" s="1">
        <f t="shared" si="8"/>
        <v>1972</v>
      </c>
      <c r="J115" s="3">
        <f t="shared" si="10"/>
        <v>30.7</v>
      </c>
      <c r="K115" s="3">
        <f t="shared" si="11"/>
        <v>5.7</v>
      </c>
      <c r="L115" s="3">
        <f t="shared" si="9"/>
        <v>25</v>
      </c>
    </row>
    <row r="116" spans="1:12">
      <c r="A116" s="51">
        <v>1973</v>
      </c>
      <c r="B116" s="50">
        <v>30.1</v>
      </c>
      <c r="C116" s="50">
        <v>5.5</v>
      </c>
      <c r="D116" s="50">
        <v>30.1</v>
      </c>
      <c r="E116" s="50">
        <v>5.5</v>
      </c>
      <c r="F116" s="50">
        <v>30.1</v>
      </c>
      <c r="G116" s="50">
        <v>5.5</v>
      </c>
      <c r="I116" s="1">
        <f t="shared" si="8"/>
        <v>1973</v>
      </c>
      <c r="J116" s="3">
        <f t="shared" si="10"/>
        <v>30.100000000000005</v>
      </c>
      <c r="K116" s="3">
        <f t="shared" si="11"/>
        <v>5.5</v>
      </c>
      <c r="L116" s="3">
        <f t="shared" si="9"/>
        <v>24.600000000000005</v>
      </c>
    </row>
    <row r="117" spans="1:12">
      <c r="A117" s="51">
        <v>1974</v>
      </c>
      <c r="B117" s="50">
        <v>29.9</v>
      </c>
      <c r="C117" s="50">
        <v>5.2</v>
      </c>
      <c r="D117" s="50">
        <v>29.9</v>
      </c>
      <c r="E117" s="50">
        <v>5.2</v>
      </c>
      <c r="F117" s="50">
        <v>29.9</v>
      </c>
      <c r="G117" s="50">
        <v>5.2</v>
      </c>
      <c r="I117" s="1">
        <f t="shared" si="8"/>
        <v>1974</v>
      </c>
      <c r="J117" s="3">
        <f t="shared" si="10"/>
        <v>29.899999999999995</v>
      </c>
      <c r="K117" s="3">
        <f t="shared" si="11"/>
        <v>5.2</v>
      </c>
      <c r="L117" s="3">
        <f t="shared" si="9"/>
        <v>24.699999999999996</v>
      </c>
    </row>
    <row r="118" spans="1:12">
      <c r="A118" s="51">
        <v>1975</v>
      </c>
      <c r="B118" s="50">
        <v>29.8</v>
      </c>
      <c r="C118" s="50">
        <v>4.9000000000000004</v>
      </c>
      <c r="D118" s="50">
        <v>29.8</v>
      </c>
      <c r="E118" s="50">
        <v>4.9000000000000004</v>
      </c>
      <c r="F118" s="50">
        <v>29.8</v>
      </c>
      <c r="G118" s="50">
        <v>4.9000000000000004</v>
      </c>
      <c r="I118" s="1">
        <f t="shared" si="8"/>
        <v>1975</v>
      </c>
      <c r="J118" s="3">
        <f t="shared" si="10"/>
        <v>29.8</v>
      </c>
      <c r="K118" s="3">
        <f t="shared" si="11"/>
        <v>4.9000000000000004</v>
      </c>
      <c r="L118" s="3">
        <f t="shared" si="9"/>
        <v>24.9</v>
      </c>
    </row>
    <row r="119" spans="1:12">
      <c r="A119" s="51">
        <v>1976</v>
      </c>
      <c r="B119" s="50">
        <v>29.9</v>
      </c>
      <c r="C119" s="50">
        <v>4.7</v>
      </c>
      <c r="D119" s="50">
        <v>29.9</v>
      </c>
      <c r="E119" s="50">
        <v>4.7</v>
      </c>
      <c r="F119" s="50">
        <v>29.9</v>
      </c>
      <c r="G119" s="50">
        <v>4.7</v>
      </c>
      <c r="I119" s="1">
        <f t="shared" si="8"/>
        <v>1976</v>
      </c>
      <c r="J119" s="3">
        <f t="shared" si="10"/>
        <v>29.899999999999995</v>
      </c>
      <c r="K119" s="3">
        <f t="shared" si="11"/>
        <v>4.7</v>
      </c>
      <c r="L119" s="3">
        <f t="shared" si="9"/>
        <v>25.199999999999996</v>
      </c>
    </row>
    <row r="120" spans="1:12">
      <c r="A120" s="51">
        <v>1977</v>
      </c>
      <c r="B120" s="50">
        <v>30</v>
      </c>
      <c r="C120" s="50">
        <v>4.5999999999999996</v>
      </c>
      <c r="D120" s="50">
        <v>30</v>
      </c>
      <c r="E120" s="50">
        <v>4.5999999999999996</v>
      </c>
      <c r="F120" s="50">
        <v>30</v>
      </c>
      <c r="G120" s="50">
        <v>4.5999999999999996</v>
      </c>
      <c r="I120" s="1">
        <f t="shared" si="8"/>
        <v>1977</v>
      </c>
      <c r="J120" s="3">
        <f t="shared" si="10"/>
        <v>30</v>
      </c>
      <c r="K120" s="3">
        <f t="shared" si="11"/>
        <v>4.5999999999999996</v>
      </c>
      <c r="L120" s="3">
        <f t="shared" si="9"/>
        <v>25.4</v>
      </c>
    </row>
    <row r="121" spans="1:12">
      <c r="A121" s="51">
        <v>1978</v>
      </c>
      <c r="B121" s="50">
        <v>30.2</v>
      </c>
      <c r="C121" s="50">
        <v>4.5</v>
      </c>
      <c r="D121" s="50">
        <v>30.2</v>
      </c>
      <c r="E121" s="50">
        <v>4.5</v>
      </c>
      <c r="F121" s="50">
        <v>30.2</v>
      </c>
      <c r="G121" s="50">
        <v>4.5</v>
      </c>
      <c r="I121" s="1">
        <f t="shared" si="8"/>
        <v>1978</v>
      </c>
      <c r="J121" s="3">
        <f t="shared" si="10"/>
        <v>30.2</v>
      </c>
      <c r="K121" s="3">
        <f t="shared" si="11"/>
        <v>4.5</v>
      </c>
      <c r="L121" s="3">
        <f t="shared" si="9"/>
        <v>25.7</v>
      </c>
    </row>
    <row r="122" spans="1:12">
      <c r="A122" s="51">
        <v>1979</v>
      </c>
      <c r="B122" s="50">
        <v>30.5</v>
      </c>
      <c r="C122" s="50">
        <v>4.3</v>
      </c>
      <c r="D122" s="50">
        <v>30.5</v>
      </c>
      <c r="E122" s="50">
        <v>4.3</v>
      </c>
      <c r="F122" s="50">
        <v>30.5</v>
      </c>
      <c r="G122" s="50">
        <v>4.3</v>
      </c>
      <c r="I122" s="1">
        <f t="shared" si="8"/>
        <v>1979</v>
      </c>
      <c r="J122" s="3">
        <f t="shared" si="10"/>
        <v>30.5</v>
      </c>
      <c r="K122" s="3">
        <f t="shared" si="11"/>
        <v>4.3</v>
      </c>
      <c r="L122" s="3">
        <f t="shared" si="9"/>
        <v>26.2</v>
      </c>
    </row>
    <row r="123" spans="1:12">
      <c r="A123" s="51">
        <v>1980</v>
      </c>
      <c r="B123" s="50">
        <v>30.4</v>
      </c>
      <c r="C123" s="50">
        <v>4.2</v>
      </c>
      <c r="D123" s="50">
        <v>30.4</v>
      </c>
      <c r="E123" s="50">
        <v>4.2</v>
      </c>
      <c r="F123" s="50">
        <v>30.4</v>
      </c>
      <c r="G123" s="50">
        <v>4.2</v>
      </c>
      <c r="I123" s="1">
        <f t="shared" si="8"/>
        <v>1980</v>
      </c>
      <c r="J123" s="3">
        <f t="shared" si="10"/>
        <v>30.399999999999995</v>
      </c>
      <c r="K123" s="3">
        <f t="shared" si="11"/>
        <v>4.2</v>
      </c>
      <c r="L123" s="3">
        <f t="shared" si="9"/>
        <v>26.199999999999996</v>
      </c>
    </row>
    <row r="124" spans="1:12">
      <c r="A124" s="51">
        <v>1981</v>
      </c>
      <c r="B124" s="50">
        <v>30.4</v>
      </c>
      <c r="C124" s="50">
        <v>4.0999999999999996</v>
      </c>
      <c r="D124" s="50">
        <v>30.4</v>
      </c>
      <c r="E124" s="50">
        <v>4.0999999999999996</v>
      </c>
      <c r="F124" s="50">
        <v>30.4</v>
      </c>
      <c r="G124" s="50">
        <v>4.0999999999999996</v>
      </c>
      <c r="I124" s="1">
        <f t="shared" si="8"/>
        <v>1981</v>
      </c>
      <c r="J124" s="3">
        <f t="shared" si="10"/>
        <v>30.399999999999995</v>
      </c>
      <c r="K124" s="3">
        <f t="shared" si="11"/>
        <v>4.0999999999999996</v>
      </c>
      <c r="L124" s="3">
        <f t="shared" si="9"/>
        <v>26.299999999999997</v>
      </c>
    </row>
    <row r="125" spans="1:12">
      <c r="A125" s="51">
        <v>1982</v>
      </c>
      <c r="B125" s="50">
        <v>30.5</v>
      </c>
      <c r="C125" s="50">
        <v>4</v>
      </c>
      <c r="D125" s="50">
        <v>30.5</v>
      </c>
      <c r="E125" s="50">
        <v>4</v>
      </c>
      <c r="F125" s="50">
        <v>30.5</v>
      </c>
      <c r="G125" s="50">
        <v>4</v>
      </c>
      <c r="I125" s="1">
        <f t="shared" si="8"/>
        <v>1982</v>
      </c>
      <c r="J125" s="3">
        <f t="shared" si="10"/>
        <v>30.5</v>
      </c>
      <c r="K125" s="3">
        <f t="shared" si="11"/>
        <v>4</v>
      </c>
      <c r="L125" s="3">
        <f t="shared" si="9"/>
        <v>26.5</v>
      </c>
    </row>
    <row r="126" spans="1:12">
      <c r="A126" s="51">
        <v>1983</v>
      </c>
      <c r="B126" s="50">
        <v>30.5</v>
      </c>
      <c r="C126" s="50">
        <v>3.9</v>
      </c>
      <c r="D126" s="50">
        <v>30.5</v>
      </c>
      <c r="E126" s="50">
        <v>3.9</v>
      </c>
      <c r="F126" s="50">
        <v>30.5</v>
      </c>
      <c r="G126" s="50">
        <v>3.9</v>
      </c>
      <c r="I126" s="1">
        <f t="shared" si="8"/>
        <v>1983</v>
      </c>
      <c r="J126" s="3">
        <f t="shared" si="10"/>
        <v>30.5</v>
      </c>
      <c r="K126" s="3">
        <f t="shared" si="11"/>
        <v>3.9</v>
      </c>
      <c r="L126" s="3">
        <f t="shared" si="9"/>
        <v>26.6</v>
      </c>
    </row>
    <row r="127" spans="1:12">
      <c r="A127" s="51">
        <v>1984</v>
      </c>
      <c r="B127" s="50">
        <v>30.5</v>
      </c>
      <c r="C127" s="50">
        <v>3.9</v>
      </c>
      <c r="D127" s="50">
        <v>30.5</v>
      </c>
      <c r="E127" s="50">
        <v>3.9</v>
      </c>
      <c r="F127" s="50">
        <v>30.5</v>
      </c>
      <c r="G127" s="50">
        <v>3.9</v>
      </c>
      <c r="I127" s="1">
        <f t="shared" si="8"/>
        <v>1984</v>
      </c>
      <c r="J127" s="3">
        <f t="shared" si="10"/>
        <v>30.5</v>
      </c>
      <c r="K127" s="3">
        <f t="shared" si="11"/>
        <v>3.9</v>
      </c>
      <c r="L127" s="3">
        <f t="shared" si="9"/>
        <v>26.6</v>
      </c>
    </row>
    <row r="128" spans="1:12">
      <c r="A128" s="51">
        <v>1985</v>
      </c>
      <c r="B128" s="50">
        <v>30.4</v>
      </c>
      <c r="C128" s="50">
        <v>3.9</v>
      </c>
      <c r="D128" s="50">
        <v>30.4</v>
      </c>
      <c r="E128" s="50">
        <v>3.9</v>
      </c>
      <c r="F128" s="50">
        <v>30.4</v>
      </c>
      <c r="G128" s="50">
        <v>3.9</v>
      </c>
      <c r="I128" s="1">
        <f t="shared" si="8"/>
        <v>1985</v>
      </c>
      <c r="J128" s="3">
        <f t="shared" si="10"/>
        <v>30.399999999999995</v>
      </c>
      <c r="K128" s="3">
        <f t="shared" si="11"/>
        <v>3.9</v>
      </c>
      <c r="L128" s="3">
        <f t="shared" si="9"/>
        <v>26.499999999999996</v>
      </c>
    </row>
    <row r="129" spans="1:12">
      <c r="A129" s="51">
        <v>1986</v>
      </c>
      <c r="B129" s="50">
        <v>29.8</v>
      </c>
      <c r="C129" s="50">
        <v>3.9</v>
      </c>
      <c r="D129" s="50">
        <v>29.8</v>
      </c>
      <c r="E129" s="50">
        <v>3.9</v>
      </c>
      <c r="F129" s="50">
        <v>29.8</v>
      </c>
      <c r="G129" s="50">
        <v>3.9</v>
      </c>
      <c r="I129" s="1">
        <f t="shared" si="8"/>
        <v>1986</v>
      </c>
      <c r="J129" s="3">
        <f t="shared" si="10"/>
        <v>29.8</v>
      </c>
      <c r="K129" s="3">
        <f t="shared" si="11"/>
        <v>3.9</v>
      </c>
      <c r="L129" s="3">
        <f t="shared" si="9"/>
        <v>25.900000000000002</v>
      </c>
    </row>
    <row r="130" spans="1:12">
      <c r="A130" s="51">
        <v>1987</v>
      </c>
      <c r="B130" s="50">
        <v>29.1</v>
      </c>
      <c r="C130" s="50">
        <v>3.8</v>
      </c>
      <c r="D130" s="50">
        <v>29.1</v>
      </c>
      <c r="E130" s="50">
        <v>3.8</v>
      </c>
      <c r="F130" s="50">
        <v>29.1</v>
      </c>
      <c r="G130" s="50">
        <v>3.8</v>
      </c>
      <c r="I130" s="1">
        <f t="shared" si="8"/>
        <v>1987</v>
      </c>
      <c r="J130" s="3">
        <f t="shared" si="10"/>
        <v>29.100000000000005</v>
      </c>
      <c r="K130" s="3">
        <f t="shared" si="11"/>
        <v>3.7999999999999994</v>
      </c>
      <c r="L130" s="3">
        <f t="shared" si="9"/>
        <v>25.300000000000004</v>
      </c>
    </row>
    <row r="131" spans="1:12">
      <c r="A131" s="51">
        <v>1988</v>
      </c>
      <c r="B131" s="50">
        <v>28.3</v>
      </c>
      <c r="C131" s="50">
        <v>3.8</v>
      </c>
      <c r="D131" s="50">
        <v>28.3</v>
      </c>
      <c r="E131" s="50">
        <v>3.8</v>
      </c>
      <c r="F131" s="50">
        <v>28.3</v>
      </c>
      <c r="G131" s="50">
        <v>3.8</v>
      </c>
      <c r="I131" s="1">
        <f t="shared" si="8"/>
        <v>1988</v>
      </c>
      <c r="J131" s="3">
        <f t="shared" si="10"/>
        <v>28.3</v>
      </c>
      <c r="K131" s="3">
        <f t="shared" si="11"/>
        <v>3.7999999999999994</v>
      </c>
      <c r="L131" s="3">
        <f t="shared" si="9"/>
        <v>24.5</v>
      </c>
    </row>
    <row r="132" spans="1:12">
      <c r="A132" s="51">
        <v>1989</v>
      </c>
      <c r="B132" s="50">
        <v>27.5</v>
      </c>
      <c r="C132" s="50">
        <v>3.7</v>
      </c>
      <c r="D132" s="50">
        <v>27.5</v>
      </c>
      <c r="E132" s="50">
        <v>3.7</v>
      </c>
      <c r="F132" s="50">
        <v>27.5</v>
      </c>
      <c r="G132" s="50">
        <v>3.7</v>
      </c>
      <c r="I132" s="1">
        <f t="shared" si="8"/>
        <v>1989</v>
      </c>
      <c r="J132" s="3">
        <f t="shared" si="10"/>
        <v>27.5</v>
      </c>
      <c r="K132" s="3">
        <f t="shared" si="11"/>
        <v>3.7000000000000006</v>
      </c>
      <c r="L132" s="3">
        <f t="shared" si="9"/>
        <v>23.8</v>
      </c>
    </row>
    <row r="133" spans="1:12">
      <c r="A133" s="51">
        <v>1990</v>
      </c>
      <c r="B133" s="50">
        <v>26.7</v>
      </c>
      <c r="C133" s="50">
        <v>3.7</v>
      </c>
      <c r="D133" s="50">
        <v>26.7</v>
      </c>
      <c r="E133" s="50">
        <v>3.7</v>
      </c>
      <c r="F133" s="50">
        <v>26.7</v>
      </c>
      <c r="G133" s="50">
        <v>3.7</v>
      </c>
      <c r="I133" s="1">
        <f t="shared" si="8"/>
        <v>1990</v>
      </c>
      <c r="J133" s="3">
        <f t="shared" si="10"/>
        <v>26.7</v>
      </c>
      <c r="K133" s="3">
        <f t="shared" si="11"/>
        <v>3.7000000000000006</v>
      </c>
      <c r="L133" s="3">
        <f t="shared" si="9"/>
        <v>23</v>
      </c>
    </row>
    <row r="134" spans="1:12">
      <c r="A134" s="51">
        <v>1991</v>
      </c>
      <c r="B134" s="50">
        <v>25.7</v>
      </c>
      <c r="C134" s="50">
        <v>3.7</v>
      </c>
      <c r="D134" s="50">
        <v>25.7</v>
      </c>
      <c r="E134" s="50">
        <v>3.7</v>
      </c>
      <c r="F134" s="50">
        <v>25.7</v>
      </c>
      <c r="G134" s="50">
        <v>3.7</v>
      </c>
      <c r="I134" s="1">
        <f t="shared" ref="I134:I166" si="12">A134</f>
        <v>1991</v>
      </c>
      <c r="J134" s="3">
        <f t="shared" si="10"/>
        <v>25.7</v>
      </c>
      <c r="K134" s="3">
        <f t="shared" si="11"/>
        <v>3.7000000000000006</v>
      </c>
      <c r="L134" s="3">
        <f t="shared" ref="L134:L166" si="13">J134-K134</f>
        <v>22</v>
      </c>
    </row>
    <row r="135" spans="1:12">
      <c r="A135" s="51">
        <v>1992</v>
      </c>
      <c r="B135" s="50">
        <v>25</v>
      </c>
      <c r="C135" s="50">
        <v>3.7</v>
      </c>
      <c r="D135" s="50">
        <v>25</v>
      </c>
      <c r="E135" s="50">
        <v>3.7</v>
      </c>
      <c r="F135" s="50">
        <v>25</v>
      </c>
      <c r="G135" s="50">
        <v>3.7</v>
      </c>
      <c r="I135" s="1">
        <f t="shared" si="12"/>
        <v>1992</v>
      </c>
      <c r="J135" s="3">
        <f t="shared" si="10"/>
        <v>25</v>
      </c>
      <c r="K135" s="3">
        <f t="shared" si="11"/>
        <v>3.7000000000000006</v>
      </c>
      <c r="L135" s="3">
        <f t="shared" si="13"/>
        <v>21.3</v>
      </c>
    </row>
    <row r="136" spans="1:12">
      <c r="A136" s="51">
        <v>1993</v>
      </c>
      <c r="B136" s="50">
        <v>24.3</v>
      </c>
      <c r="C136" s="50">
        <v>3.8</v>
      </c>
      <c r="D136" s="50">
        <v>24.3</v>
      </c>
      <c r="E136" s="50">
        <v>3.8</v>
      </c>
      <c r="F136" s="50">
        <v>24.3</v>
      </c>
      <c r="G136" s="50">
        <v>3.8</v>
      </c>
      <c r="I136" s="1">
        <f t="shared" si="12"/>
        <v>1993</v>
      </c>
      <c r="J136" s="3">
        <f t="shared" si="10"/>
        <v>24.3</v>
      </c>
      <c r="K136" s="3">
        <f t="shared" si="11"/>
        <v>3.7999999999999994</v>
      </c>
      <c r="L136" s="3">
        <f t="shared" si="13"/>
        <v>20.5</v>
      </c>
    </row>
    <row r="137" spans="1:12">
      <c r="A137" s="51">
        <v>1994</v>
      </c>
      <c r="B137" s="50">
        <v>23.6</v>
      </c>
      <c r="C137" s="50">
        <v>3.8</v>
      </c>
      <c r="D137" s="50">
        <v>23.6</v>
      </c>
      <c r="E137" s="50">
        <v>3.8</v>
      </c>
      <c r="F137" s="50">
        <v>23.6</v>
      </c>
      <c r="G137" s="50">
        <v>3.8</v>
      </c>
      <c r="I137" s="1">
        <f t="shared" si="12"/>
        <v>1994</v>
      </c>
      <c r="J137" s="3">
        <f t="shared" si="10"/>
        <v>23.600000000000005</v>
      </c>
      <c r="K137" s="3">
        <f t="shared" si="11"/>
        <v>3.7999999999999994</v>
      </c>
      <c r="L137" s="3">
        <f t="shared" si="13"/>
        <v>19.800000000000004</v>
      </c>
    </row>
    <row r="138" spans="1:12">
      <c r="A138" s="51">
        <v>1995</v>
      </c>
      <c r="B138" s="50">
        <v>23</v>
      </c>
      <c r="C138" s="50">
        <v>3.9</v>
      </c>
      <c r="D138" s="50">
        <v>23</v>
      </c>
      <c r="E138" s="50">
        <v>3.9</v>
      </c>
      <c r="F138" s="50">
        <v>23</v>
      </c>
      <c r="G138" s="50">
        <v>3.9</v>
      </c>
      <c r="I138" s="1">
        <f t="shared" si="12"/>
        <v>1995</v>
      </c>
      <c r="J138" s="3">
        <f t="shared" si="10"/>
        <v>23</v>
      </c>
      <c r="K138" s="3">
        <f t="shared" si="11"/>
        <v>3.9</v>
      </c>
      <c r="L138" s="3">
        <f t="shared" si="13"/>
        <v>19.100000000000001</v>
      </c>
    </row>
    <row r="139" spans="1:12">
      <c r="A139" s="51">
        <v>1996</v>
      </c>
      <c r="B139" s="50">
        <v>22.2</v>
      </c>
      <c r="C139" s="50">
        <v>3.9</v>
      </c>
      <c r="D139" s="50">
        <v>22.2</v>
      </c>
      <c r="E139" s="50">
        <v>3.9</v>
      </c>
      <c r="F139" s="50">
        <v>22.2</v>
      </c>
      <c r="G139" s="50">
        <v>3.9</v>
      </c>
      <c r="I139" s="1">
        <f t="shared" si="12"/>
        <v>1996</v>
      </c>
      <c r="J139" s="3">
        <f t="shared" si="10"/>
        <v>22.2</v>
      </c>
      <c r="K139" s="3">
        <f t="shared" si="11"/>
        <v>3.9</v>
      </c>
      <c r="L139" s="3">
        <f t="shared" si="13"/>
        <v>18.3</v>
      </c>
    </row>
    <row r="140" spans="1:12">
      <c r="A140" s="51">
        <v>1997</v>
      </c>
      <c r="B140" s="50">
        <v>21.5</v>
      </c>
      <c r="C140" s="50">
        <v>3.9</v>
      </c>
      <c r="D140" s="50">
        <v>21.5</v>
      </c>
      <c r="E140" s="50">
        <v>3.9</v>
      </c>
      <c r="F140" s="50">
        <v>21.5</v>
      </c>
      <c r="G140" s="50">
        <v>3.9</v>
      </c>
      <c r="I140" s="1">
        <f t="shared" si="12"/>
        <v>1997</v>
      </c>
      <c r="J140" s="3">
        <f t="shared" si="10"/>
        <v>21.5</v>
      </c>
      <c r="K140" s="3">
        <f t="shared" si="11"/>
        <v>3.9</v>
      </c>
      <c r="L140" s="3">
        <f t="shared" si="13"/>
        <v>17.600000000000001</v>
      </c>
    </row>
    <row r="141" spans="1:12">
      <c r="A141" s="51">
        <v>1998</v>
      </c>
      <c r="B141" s="50">
        <v>21</v>
      </c>
      <c r="C141" s="50">
        <v>3.9</v>
      </c>
      <c r="D141" s="50">
        <v>21</v>
      </c>
      <c r="E141" s="50">
        <v>3.9</v>
      </c>
      <c r="F141" s="50">
        <v>21</v>
      </c>
      <c r="G141" s="50">
        <v>3.9</v>
      </c>
      <c r="I141" s="1">
        <f t="shared" si="12"/>
        <v>1998</v>
      </c>
      <c r="J141" s="3">
        <f t="shared" si="10"/>
        <v>21</v>
      </c>
      <c r="K141" s="3">
        <f t="shared" si="11"/>
        <v>3.9</v>
      </c>
      <c r="L141" s="3">
        <f t="shared" si="13"/>
        <v>17.100000000000001</v>
      </c>
    </row>
    <row r="142" spans="1:12">
      <c r="A142" s="51">
        <v>1999</v>
      </c>
      <c r="B142" s="50">
        <v>20.7</v>
      </c>
      <c r="C142" s="50">
        <v>3.9</v>
      </c>
      <c r="D142" s="50">
        <v>20.7</v>
      </c>
      <c r="E142" s="50">
        <v>3.9</v>
      </c>
      <c r="F142" s="50">
        <v>20.7</v>
      </c>
      <c r="G142" s="50">
        <v>3.9</v>
      </c>
      <c r="I142" s="1">
        <f t="shared" si="12"/>
        <v>1999</v>
      </c>
      <c r="J142" s="3">
        <f t="shared" si="10"/>
        <v>20.7</v>
      </c>
      <c r="K142" s="3">
        <f t="shared" si="11"/>
        <v>3.9</v>
      </c>
      <c r="L142" s="3">
        <f t="shared" si="13"/>
        <v>16.8</v>
      </c>
    </row>
    <row r="143" spans="1:12">
      <c r="A143" s="51">
        <v>2000</v>
      </c>
      <c r="B143" s="50">
        <v>20.2</v>
      </c>
      <c r="C143" s="50">
        <v>3.9</v>
      </c>
      <c r="D143" s="50">
        <v>20.2</v>
      </c>
      <c r="E143" s="50">
        <v>3.9</v>
      </c>
      <c r="F143" s="50">
        <v>20.2</v>
      </c>
      <c r="G143" s="50">
        <v>3.9</v>
      </c>
      <c r="I143" s="1">
        <f t="shared" si="12"/>
        <v>2000</v>
      </c>
      <c r="J143" s="3">
        <f t="shared" si="10"/>
        <v>20.2</v>
      </c>
      <c r="K143" s="3">
        <f t="shared" si="11"/>
        <v>3.9</v>
      </c>
      <c r="L143" s="3">
        <f t="shared" si="13"/>
        <v>16.3</v>
      </c>
    </row>
    <row r="144" spans="1:12">
      <c r="A144" s="51">
        <v>2001</v>
      </c>
      <c r="B144" s="50">
        <v>19.399999999999999</v>
      </c>
      <c r="C144" s="50">
        <v>3.9</v>
      </c>
      <c r="D144" s="50">
        <v>19.399999999999999</v>
      </c>
      <c r="E144" s="50">
        <v>3.9</v>
      </c>
      <c r="F144" s="50">
        <v>19.399999999999999</v>
      </c>
      <c r="G144" s="50">
        <v>3.9</v>
      </c>
      <c r="I144" s="1">
        <f t="shared" si="12"/>
        <v>2001</v>
      </c>
      <c r="J144" s="3">
        <f t="shared" si="10"/>
        <v>19.399999999999999</v>
      </c>
      <c r="K144" s="3">
        <f t="shared" si="11"/>
        <v>3.9</v>
      </c>
      <c r="L144" s="3">
        <f t="shared" si="13"/>
        <v>15.499999999999998</v>
      </c>
    </row>
    <row r="145" spans="1:12">
      <c r="A145" s="51">
        <v>2002</v>
      </c>
      <c r="B145" s="50">
        <v>18.2</v>
      </c>
      <c r="C145" s="50">
        <v>3.9</v>
      </c>
      <c r="D145" s="50">
        <v>18.2</v>
      </c>
      <c r="E145" s="50">
        <v>3.9</v>
      </c>
      <c r="F145" s="50">
        <v>18.2</v>
      </c>
      <c r="G145" s="50">
        <v>3.9</v>
      </c>
      <c r="I145" s="1">
        <f t="shared" si="12"/>
        <v>2002</v>
      </c>
      <c r="J145" s="3">
        <f t="shared" si="10"/>
        <v>18.2</v>
      </c>
      <c r="K145" s="3">
        <f t="shared" si="11"/>
        <v>3.9</v>
      </c>
      <c r="L145" s="3">
        <f t="shared" si="13"/>
        <v>14.299999999999999</v>
      </c>
    </row>
    <row r="146" spans="1:12">
      <c r="A146" s="51">
        <v>2003</v>
      </c>
      <c r="B146" s="50">
        <v>17.600000000000001</v>
      </c>
      <c r="C146" s="50">
        <v>3.9</v>
      </c>
      <c r="D146" s="50">
        <v>17.600000000000001</v>
      </c>
      <c r="E146" s="50">
        <v>3.9</v>
      </c>
      <c r="F146" s="50">
        <v>17.600000000000001</v>
      </c>
      <c r="G146" s="50">
        <v>3.9</v>
      </c>
      <c r="I146" s="1">
        <f t="shared" si="12"/>
        <v>2003</v>
      </c>
      <c r="J146" s="3">
        <f t="shared" si="10"/>
        <v>17.600000000000001</v>
      </c>
      <c r="K146" s="3">
        <f t="shared" si="11"/>
        <v>3.9</v>
      </c>
      <c r="L146" s="3">
        <f t="shared" si="13"/>
        <v>13.700000000000001</v>
      </c>
    </row>
    <row r="147" spans="1:12">
      <c r="A147" s="51">
        <v>2004</v>
      </c>
      <c r="B147" s="50">
        <v>17.100000000000001</v>
      </c>
      <c r="C147" s="50">
        <v>3.9</v>
      </c>
      <c r="D147" s="50">
        <v>17.100000000000001</v>
      </c>
      <c r="E147" s="50">
        <v>3.9</v>
      </c>
      <c r="F147" s="50">
        <v>17.100000000000001</v>
      </c>
      <c r="G147" s="50">
        <v>3.9</v>
      </c>
      <c r="I147" s="1">
        <f t="shared" si="12"/>
        <v>2004</v>
      </c>
      <c r="J147" s="3">
        <f t="shared" si="10"/>
        <v>17.100000000000001</v>
      </c>
      <c r="K147" s="3">
        <f t="shared" si="11"/>
        <v>3.9</v>
      </c>
      <c r="L147" s="3">
        <f t="shared" si="13"/>
        <v>13.200000000000001</v>
      </c>
    </row>
    <row r="148" spans="1:12">
      <c r="A148" s="51">
        <v>2005</v>
      </c>
      <c r="B148" s="50">
        <v>17.3</v>
      </c>
      <c r="C148" s="50">
        <v>3.8</v>
      </c>
      <c r="D148" s="50">
        <v>17.3</v>
      </c>
      <c r="E148" s="50">
        <v>3.8</v>
      </c>
      <c r="F148" s="50">
        <v>17.3</v>
      </c>
      <c r="G148" s="50">
        <v>3.8</v>
      </c>
      <c r="I148" s="1">
        <f t="shared" si="12"/>
        <v>2005</v>
      </c>
      <c r="J148" s="3">
        <f t="shared" si="10"/>
        <v>17.3</v>
      </c>
      <c r="K148" s="3">
        <f t="shared" si="11"/>
        <v>3.7999999999999994</v>
      </c>
      <c r="L148" s="3">
        <f t="shared" si="13"/>
        <v>13.500000000000002</v>
      </c>
    </row>
    <row r="149" spans="1:12">
      <c r="A149" s="51">
        <v>2006</v>
      </c>
      <c r="B149" s="50">
        <v>16.399999999999999</v>
      </c>
      <c r="C149" s="50">
        <v>3.9</v>
      </c>
      <c r="D149" s="50">
        <v>16.399999999999999</v>
      </c>
      <c r="E149" s="50">
        <v>3.9</v>
      </c>
      <c r="F149" s="50">
        <v>16.399999999999999</v>
      </c>
      <c r="G149" s="50">
        <v>3.9</v>
      </c>
      <c r="I149" s="1">
        <f t="shared" si="12"/>
        <v>2006</v>
      </c>
      <c r="J149" s="3">
        <f t="shared" si="10"/>
        <v>16.399999999999999</v>
      </c>
      <c r="K149" s="3">
        <f t="shared" si="11"/>
        <v>3.9</v>
      </c>
      <c r="L149" s="3">
        <f t="shared" si="13"/>
        <v>12.499999999999998</v>
      </c>
    </row>
    <row r="150" spans="1:12">
      <c r="A150" s="51">
        <v>2007</v>
      </c>
      <c r="B150" s="50">
        <v>16.600000000000001</v>
      </c>
      <c r="C150" s="50">
        <v>4</v>
      </c>
      <c r="D150" s="50">
        <v>16.600000000000001</v>
      </c>
      <c r="E150" s="50">
        <v>4</v>
      </c>
      <c r="F150" s="50">
        <v>16.600000000000001</v>
      </c>
      <c r="G150" s="50">
        <v>4</v>
      </c>
      <c r="I150" s="1">
        <f t="shared" si="12"/>
        <v>2007</v>
      </c>
      <c r="J150" s="3">
        <f t="shared" si="10"/>
        <v>16.600000000000001</v>
      </c>
      <c r="K150" s="3">
        <f t="shared" si="11"/>
        <v>4</v>
      </c>
      <c r="L150" s="3">
        <f t="shared" si="13"/>
        <v>12.600000000000001</v>
      </c>
    </row>
    <row r="151" spans="1:12">
      <c r="A151" s="51">
        <v>2008</v>
      </c>
      <c r="B151" s="50">
        <v>16.8</v>
      </c>
      <c r="C151" s="50">
        <v>4.0999999999999996</v>
      </c>
      <c r="D151" s="50">
        <v>16.8</v>
      </c>
      <c r="E151" s="50">
        <v>4.0999999999999996</v>
      </c>
      <c r="F151" s="50">
        <v>16.8</v>
      </c>
      <c r="G151" s="50">
        <v>4.0999999999999996</v>
      </c>
      <c r="I151" s="1">
        <f t="shared" si="12"/>
        <v>2008</v>
      </c>
      <c r="J151" s="3">
        <f t="shared" si="10"/>
        <v>16.8</v>
      </c>
      <c r="K151" s="3">
        <f t="shared" si="11"/>
        <v>4.0999999999999996</v>
      </c>
      <c r="L151" s="3">
        <f t="shared" si="13"/>
        <v>12.700000000000001</v>
      </c>
    </row>
    <row r="152" spans="1:12">
      <c r="A152" s="51">
        <v>2009</v>
      </c>
      <c r="B152" s="50">
        <v>16.5</v>
      </c>
      <c r="C152" s="50">
        <v>4.0999999999999996</v>
      </c>
      <c r="D152" s="50">
        <v>16.5</v>
      </c>
      <c r="E152" s="50">
        <v>4.0999999999999996</v>
      </c>
      <c r="F152" s="50">
        <v>16.5</v>
      </c>
      <c r="G152" s="50">
        <v>4.0999999999999996</v>
      </c>
      <c r="I152" s="1">
        <f t="shared" si="12"/>
        <v>2009</v>
      </c>
      <c r="J152" s="3">
        <f t="shared" si="10"/>
        <v>16.5</v>
      </c>
      <c r="K152" s="3">
        <f t="shared" si="11"/>
        <v>4.0999999999999996</v>
      </c>
      <c r="L152" s="3">
        <f t="shared" si="13"/>
        <v>12.4</v>
      </c>
    </row>
    <row r="153" spans="1:12">
      <c r="A153" s="51">
        <v>2010</v>
      </c>
      <c r="B153" s="50">
        <v>15.4</v>
      </c>
      <c r="C153" s="50">
        <v>4.3</v>
      </c>
      <c r="D153" s="50">
        <v>15.4</v>
      </c>
      <c r="E153" s="50">
        <v>4.3</v>
      </c>
      <c r="F153" s="50">
        <v>15.4</v>
      </c>
      <c r="G153" s="50">
        <v>4.3</v>
      </c>
      <c r="I153" s="1">
        <f t="shared" si="12"/>
        <v>2010</v>
      </c>
      <c r="J153" s="3">
        <f t="shared" si="10"/>
        <v>15.4</v>
      </c>
      <c r="K153" s="3">
        <f t="shared" si="11"/>
        <v>4.3</v>
      </c>
      <c r="L153" s="3">
        <f t="shared" si="13"/>
        <v>11.100000000000001</v>
      </c>
    </row>
    <row r="154" spans="1:12">
      <c r="A154" s="51">
        <v>2011</v>
      </c>
      <c r="B154" s="50">
        <v>15.8</v>
      </c>
      <c r="C154" s="50">
        <v>4.3</v>
      </c>
      <c r="D154" s="50">
        <v>15.8</v>
      </c>
      <c r="E154" s="50">
        <v>4.3</v>
      </c>
      <c r="F154" s="50">
        <v>15.8</v>
      </c>
      <c r="G154" s="50">
        <v>4.3</v>
      </c>
      <c r="I154" s="1">
        <f t="shared" si="12"/>
        <v>2011</v>
      </c>
      <c r="J154" s="3">
        <f t="shared" si="10"/>
        <v>15.800000000000002</v>
      </c>
      <c r="K154" s="3">
        <f t="shared" si="11"/>
        <v>4.3</v>
      </c>
      <c r="L154" s="3">
        <f t="shared" si="13"/>
        <v>11.500000000000004</v>
      </c>
    </row>
    <row r="155" spans="1:12">
      <c r="A155" s="51">
        <v>2012</v>
      </c>
      <c r="B155" s="50">
        <v>15.5</v>
      </c>
      <c r="C155" s="50">
        <v>4.3</v>
      </c>
      <c r="D155" s="50">
        <v>15.5</v>
      </c>
      <c r="E155" s="50">
        <v>4.3</v>
      </c>
      <c r="F155" s="50">
        <v>15.5</v>
      </c>
      <c r="G155" s="50">
        <v>4.3</v>
      </c>
      <c r="I155" s="1">
        <f t="shared" si="12"/>
        <v>2012</v>
      </c>
      <c r="J155" s="3">
        <f t="shared" si="10"/>
        <v>15.5</v>
      </c>
      <c r="K155" s="3">
        <f t="shared" si="11"/>
        <v>4.3</v>
      </c>
      <c r="L155" s="3">
        <f t="shared" si="13"/>
        <v>11.2</v>
      </c>
    </row>
    <row r="156" spans="1:12">
      <c r="A156" s="51">
        <v>2013</v>
      </c>
      <c r="B156" s="50">
        <v>14.8</v>
      </c>
      <c r="C156" s="50">
        <v>4.3</v>
      </c>
      <c r="D156" s="50">
        <v>14.8</v>
      </c>
      <c r="E156" s="50">
        <v>4.3</v>
      </c>
      <c r="F156" s="50">
        <v>14.8</v>
      </c>
      <c r="G156" s="50">
        <v>4.3</v>
      </c>
      <c r="I156" s="1">
        <f t="shared" si="12"/>
        <v>2013</v>
      </c>
      <c r="J156" s="3">
        <f t="shared" si="10"/>
        <v>14.800000000000002</v>
      </c>
      <c r="K156" s="3">
        <f t="shared" si="11"/>
        <v>4.3</v>
      </c>
      <c r="L156" s="3">
        <f t="shared" si="13"/>
        <v>10.500000000000004</v>
      </c>
    </row>
    <row r="157" spans="1:12">
      <c r="A157" s="51">
        <v>2014</v>
      </c>
      <c r="B157" s="50">
        <v>14.8</v>
      </c>
      <c r="C157" s="50">
        <v>4.5</v>
      </c>
      <c r="D157" s="50">
        <v>14.8</v>
      </c>
      <c r="E157" s="50">
        <v>4.5</v>
      </c>
      <c r="F157" s="50">
        <v>14.8</v>
      </c>
      <c r="G157" s="50">
        <v>4.5</v>
      </c>
      <c r="I157" s="1">
        <f t="shared" si="12"/>
        <v>2014</v>
      </c>
      <c r="J157" s="3">
        <f t="shared" si="10"/>
        <v>14.800000000000002</v>
      </c>
      <c r="K157" s="3">
        <f t="shared" si="11"/>
        <v>4.5</v>
      </c>
      <c r="L157" s="3">
        <f t="shared" si="13"/>
        <v>10.300000000000002</v>
      </c>
    </row>
    <row r="158" spans="1:12">
      <c r="A158" s="51">
        <v>2015</v>
      </c>
      <c r="B158" s="50">
        <v>14.7</v>
      </c>
      <c r="C158" s="50">
        <v>4.5</v>
      </c>
      <c r="D158" s="50">
        <v>14.7</v>
      </c>
      <c r="E158" s="50">
        <v>4.5</v>
      </c>
      <c r="F158" s="50">
        <v>14.7</v>
      </c>
      <c r="G158" s="50">
        <v>4.5</v>
      </c>
      <c r="I158" s="1">
        <f t="shared" si="12"/>
        <v>2015</v>
      </c>
      <c r="J158" s="3">
        <f t="shared" si="10"/>
        <v>14.699999999999998</v>
      </c>
      <c r="K158" s="3">
        <f t="shared" si="11"/>
        <v>4.5</v>
      </c>
      <c r="L158" s="3">
        <f t="shared" si="13"/>
        <v>10.199999999999998</v>
      </c>
    </row>
    <row r="159" spans="1:12">
      <c r="A159" s="51">
        <v>2016</v>
      </c>
      <c r="B159" s="50">
        <v>14.2</v>
      </c>
      <c r="C159" s="50">
        <v>4.8</v>
      </c>
      <c r="D159" s="50">
        <v>14.2</v>
      </c>
      <c r="E159" s="50">
        <v>4.8</v>
      </c>
      <c r="F159" s="50">
        <v>14.2</v>
      </c>
      <c r="G159" s="50">
        <v>4.8</v>
      </c>
      <c r="I159" s="1">
        <f t="shared" si="12"/>
        <v>2016</v>
      </c>
      <c r="J159" s="3">
        <f t="shared" si="10"/>
        <v>14.199999999999998</v>
      </c>
      <c r="K159" s="3">
        <f t="shared" si="11"/>
        <v>4.8</v>
      </c>
      <c r="L159" s="3">
        <f t="shared" si="13"/>
        <v>9.3999999999999986</v>
      </c>
    </row>
    <row r="160" spans="1:12">
      <c r="A160" s="51">
        <v>2017</v>
      </c>
      <c r="B160" s="50">
        <v>13.8</v>
      </c>
      <c r="C160" s="50">
        <v>5</v>
      </c>
      <c r="D160" s="50">
        <v>13.8</v>
      </c>
      <c r="E160" s="50">
        <v>5</v>
      </c>
      <c r="F160" s="50">
        <v>13.8</v>
      </c>
      <c r="G160" s="50">
        <v>5</v>
      </c>
      <c r="I160" s="1">
        <f t="shared" si="12"/>
        <v>2017</v>
      </c>
      <c r="J160" s="3">
        <f t="shared" si="10"/>
        <v>13.800000000000002</v>
      </c>
      <c r="K160" s="3">
        <f t="shared" si="11"/>
        <v>5</v>
      </c>
      <c r="L160" s="3">
        <f t="shared" si="13"/>
        <v>8.8000000000000025</v>
      </c>
    </row>
    <row r="161" spans="1:12">
      <c r="A161" s="51">
        <v>2018</v>
      </c>
      <c r="B161" s="50">
        <v>13.6</v>
      </c>
      <c r="C161" s="50">
        <v>5.0999999999999996</v>
      </c>
      <c r="D161" s="50">
        <v>13.6</v>
      </c>
      <c r="E161" s="50">
        <v>5.0999999999999996</v>
      </c>
      <c r="F161" s="50">
        <v>13.6</v>
      </c>
      <c r="G161" s="50">
        <v>5.0999999999999996</v>
      </c>
      <c r="I161" s="1">
        <f t="shared" si="12"/>
        <v>2018</v>
      </c>
      <c r="J161" s="3">
        <f t="shared" si="10"/>
        <v>13.6</v>
      </c>
      <c r="K161" s="3">
        <f t="shared" si="11"/>
        <v>5.0999999999999996</v>
      </c>
      <c r="L161" s="3">
        <f t="shared" si="13"/>
        <v>8.5</v>
      </c>
    </row>
    <row r="162" spans="1:12">
      <c r="A162" s="51">
        <v>2019</v>
      </c>
      <c r="B162" s="50">
        <v>12.7</v>
      </c>
      <c r="C162" s="50">
        <v>5.0999999999999996</v>
      </c>
      <c r="D162" s="50">
        <v>12.7</v>
      </c>
      <c r="E162" s="50">
        <v>5.0999999999999996</v>
      </c>
      <c r="F162" s="50">
        <v>12.7</v>
      </c>
      <c r="G162" s="50">
        <v>5.0999999999999996</v>
      </c>
      <c r="I162" s="1">
        <f t="shared" si="12"/>
        <v>2019</v>
      </c>
      <c r="J162" s="3">
        <f t="shared" ref="J162:J166" si="14">(B162+D162+F162)/3</f>
        <v>12.699999999999998</v>
      </c>
      <c r="K162" s="3">
        <f t="shared" ref="K162:K166" si="15">(C162+E162+G162)/3</f>
        <v>5.0999999999999996</v>
      </c>
      <c r="L162" s="3">
        <f t="shared" si="13"/>
        <v>7.5999999999999979</v>
      </c>
    </row>
    <row r="163" spans="1:12">
      <c r="A163" s="51">
        <v>2020</v>
      </c>
      <c r="B163" s="50">
        <v>11.4</v>
      </c>
      <c r="C163" s="50">
        <v>5.6</v>
      </c>
      <c r="D163" s="50">
        <v>11.4</v>
      </c>
      <c r="E163" s="50">
        <v>5.6</v>
      </c>
      <c r="F163" s="50">
        <v>11.4</v>
      </c>
      <c r="G163" s="50">
        <v>5.6</v>
      </c>
      <c r="I163" s="1">
        <f t="shared" si="12"/>
        <v>2020</v>
      </c>
      <c r="J163" s="3">
        <f t="shared" si="14"/>
        <v>11.4</v>
      </c>
      <c r="K163" s="3">
        <f t="shared" si="15"/>
        <v>5.5999999999999988</v>
      </c>
      <c r="L163" s="3">
        <f t="shared" si="13"/>
        <v>5.8000000000000016</v>
      </c>
    </row>
    <row r="164" spans="1:12">
      <c r="A164" s="51">
        <v>2021</v>
      </c>
      <c r="B164" s="50">
        <v>10.5</v>
      </c>
      <c r="C164" s="50">
        <v>6.6</v>
      </c>
      <c r="D164" s="50">
        <v>10.5</v>
      </c>
      <c r="E164" s="50">
        <v>6.6</v>
      </c>
      <c r="F164" s="50">
        <v>10.5</v>
      </c>
      <c r="G164" s="50">
        <v>6.6</v>
      </c>
      <c r="I164" s="1">
        <f t="shared" si="12"/>
        <v>2021</v>
      </c>
      <c r="J164" s="3">
        <f t="shared" si="14"/>
        <v>10.5</v>
      </c>
      <c r="K164" s="3">
        <f t="shared" si="15"/>
        <v>6.5999999999999988</v>
      </c>
      <c r="L164" s="3">
        <f t="shared" si="13"/>
        <v>3.9000000000000012</v>
      </c>
    </row>
    <row r="165" spans="1:12">
      <c r="A165" s="51">
        <v>2022</v>
      </c>
      <c r="B165" s="50">
        <v>10.3</v>
      </c>
      <c r="C165" s="50">
        <v>6.1</v>
      </c>
      <c r="D165" s="50">
        <v>10.3</v>
      </c>
      <c r="E165" s="50">
        <v>6.1</v>
      </c>
      <c r="F165" s="50">
        <v>10.3</v>
      </c>
      <c r="G165" s="50">
        <v>6.1</v>
      </c>
      <c r="I165" s="1">
        <f t="shared" si="12"/>
        <v>2022</v>
      </c>
      <c r="J165" s="3">
        <f t="shared" si="14"/>
        <v>10.3</v>
      </c>
      <c r="K165" s="3">
        <f t="shared" si="15"/>
        <v>6.0999999999999988</v>
      </c>
      <c r="L165" s="3">
        <f t="shared" si="13"/>
        <v>4.200000000000002</v>
      </c>
    </row>
    <row r="166" spans="1:12">
      <c r="A166" s="51">
        <v>2023</v>
      </c>
      <c r="B166" s="50">
        <v>10.199999999999999</v>
      </c>
      <c r="C166" s="50">
        <v>5.5</v>
      </c>
      <c r="D166" s="50">
        <v>10.199999999999999</v>
      </c>
      <c r="E166" s="50">
        <v>5.5</v>
      </c>
      <c r="F166" s="50">
        <v>10.199999999999999</v>
      </c>
      <c r="G166" s="50">
        <v>5.5</v>
      </c>
      <c r="I166" s="1">
        <f t="shared" si="12"/>
        <v>2023</v>
      </c>
      <c r="J166" s="3">
        <f t="shared" si="14"/>
        <v>10.199999999999999</v>
      </c>
      <c r="K166" s="3">
        <f t="shared" si="15"/>
        <v>5.5</v>
      </c>
      <c r="L166" s="3">
        <f t="shared" si="13"/>
        <v>4.6999999999999993</v>
      </c>
    </row>
  </sheetData>
  <mergeCells count="3">
    <mergeCell ref="B3:C3"/>
    <mergeCell ref="D3:E3"/>
    <mergeCell ref="F3:G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92EE-F3BE-4A2A-8C58-AB79D00338C5}">
  <dimension ref="A1:D135"/>
  <sheetViews>
    <sheetView workbookViewId="0">
      <selection activeCell="AI21" sqref="AI21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4">
      <c r="A1" s="13" t="s">
        <v>73</v>
      </c>
      <c r="B1" s="13" t="s">
        <v>89</v>
      </c>
      <c r="C1" s="13" t="s">
        <v>90</v>
      </c>
      <c r="D1" s="13" t="s">
        <v>88</v>
      </c>
    </row>
    <row r="2" spans="1:4">
      <c r="A2" s="17">
        <v>1890</v>
      </c>
      <c r="B2" s="3">
        <v>45.8</v>
      </c>
      <c r="C2" s="3">
        <v>28.8</v>
      </c>
      <c r="D2" s="3">
        <f>B2-C2</f>
        <v>16.999999999999996</v>
      </c>
    </row>
    <row r="3" spans="1:4">
      <c r="A3" s="17">
        <v>1891</v>
      </c>
      <c r="B3" s="3">
        <v>45.9</v>
      </c>
      <c r="C3" s="3">
        <v>28.8</v>
      </c>
      <c r="D3" s="3">
        <f t="shared" ref="D3:D66" si="0">B3-C3</f>
        <v>17.099999999999998</v>
      </c>
    </row>
    <row r="4" spans="1:4">
      <c r="A4" s="17">
        <v>1892</v>
      </c>
      <c r="B4" s="3">
        <v>46</v>
      </c>
      <c r="C4" s="3">
        <v>28.9</v>
      </c>
      <c r="D4" s="3">
        <f t="shared" si="0"/>
        <v>17.100000000000001</v>
      </c>
    </row>
    <row r="5" spans="1:4">
      <c r="A5" s="17">
        <v>1893</v>
      </c>
      <c r="B5" s="3">
        <v>46.1</v>
      </c>
      <c r="C5" s="3">
        <v>29</v>
      </c>
      <c r="D5" s="3">
        <f t="shared" si="0"/>
        <v>17.100000000000001</v>
      </c>
    </row>
    <row r="6" spans="1:4">
      <c r="A6" s="17">
        <v>1894</v>
      </c>
      <c r="B6" s="3">
        <v>46.3</v>
      </c>
      <c r="C6" s="3">
        <v>29.1</v>
      </c>
      <c r="D6" s="3">
        <f t="shared" si="0"/>
        <v>17.199999999999996</v>
      </c>
    </row>
    <row r="7" spans="1:4">
      <c r="A7" s="17">
        <v>1895</v>
      </c>
      <c r="B7" s="3">
        <v>46.5</v>
      </c>
      <c r="C7" s="3">
        <v>29.3</v>
      </c>
      <c r="D7" s="3">
        <f t="shared" si="0"/>
        <v>17.2</v>
      </c>
    </row>
    <row r="8" spans="1:4">
      <c r="A8" s="17">
        <v>1896</v>
      </c>
      <c r="B8" s="3">
        <v>46.6</v>
      </c>
      <c r="C8" s="3">
        <v>29.4</v>
      </c>
      <c r="D8" s="3">
        <f t="shared" si="0"/>
        <v>17.200000000000003</v>
      </c>
    </row>
    <row r="9" spans="1:4">
      <c r="A9" s="17">
        <v>1897</v>
      </c>
      <c r="B9" s="3">
        <v>46.8</v>
      </c>
      <c r="C9" s="3">
        <v>29.4</v>
      </c>
      <c r="D9" s="3">
        <f t="shared" si="0"/>
        <v>17.399999999999999</v>
      </c>
    </row>
    <row r="10" spans="1:4">
      <c r="A10" s="17">
        <v>1898</v>
      </c>
      <c r="B10" s="3">
        <v>46.8</v>
      </c>
      <c r="C10" s="3">
        <v>29.3</v>
      </c>
      <c r="D10" s="3">
        <f t="shared" si="0"/>
        <v>17.499999999999996</v>
      </c>
    </row>
    <row r="11" spans="1:4">
      <c r="A11" s="17">
        <v>1899</v>
      </c>
      <c r="B11" s="3">
        <v>46.8</v>
      </c>
      <c r="C11" s="3">
        <v>29.2</v>
      </c>
      <c r="D11" s="3">
        <f t="shared" si="0"/>
        <v>17.599999999999998</v>
      </c>
    </row>
    <row r="12" spans="1:4">
      <c r="A12" s="17">
        <v>1900</v>
      </c>
      <c r="B12" s="3">
        <v>46.7</v>
      </c>
      <c r="C12" s="3">
        <v>28.9</v>
      </c>
      <c r="D12" s="3">
        <f t="shared" si="0"/>
        <v>17.800000000000004</v>
      </c>
    </row>
    <row r="13" spans="1:4">
      <c r="A13" s="17">
        <v>1901</v>
      </c>
      <c r="B13" s="3">
        <v>46.8</v>
      </c>
      <c r="C13" s="3">
        <v>28.8</v>
      </c>
      <c r="D13" s="3">
        <f t="shared" si="0"/>
        <v>17.999999999999996</v>
      </c>
    </row>
    <row r="14" spans="1:4">
      <c r="A14" s="17">
        <v>1902</v>
      </c>
      <c r="B14" s="3">
        <v>46.8</v>
      </c>
      <c r="C14" s="3">
        <v>28.7</v>
      </c>
      <c r="D14" s="3">
        <f t="shared" si="0"/>
        <v>18.099999999999998</v>
      </c>
    </row>
    <row r="15" spans="1:4">
      <c r="A15" s="17">
        <v>1903</v>
      </c>
      <c r="B15" s="3">
        <v>47</v>
      </c>
      <c r="C15" s="3">
        <v>28.7</v>
      </c>
      <c r="D15" s="3">
        <f t="shared" si="0"/>
        <v>18.3</v>
      </c>
    </row>
    <row r="16" spans="1:4">
      <c r="A16" s="17">
        <v>1904</v>
      </c>
      <c r="B16" s="3">
        <v>47.2</v>
      </c>
      <c r="C16" s="3">
        <v>28.8</v>
      </c>
      <c r="D16" s="3">
        <f t="shared" si="0"/>
        <v>18.400000000000002</v>
      </c>
    </row>
    <row r="17" spans="1:4">
      <c r="A17" s="17">
        <v>1905</v>
      </c>
      <c r="B17" s="3">
        <v>47.5</v>
      </c>
      <c r="C17" s="3">
        <v>29</v>
      </c>
      <c r="D17" s="3">
        <f t="shared" si="0"/>
        <v>18.5</v>
      </c>
    </row>
    <row r="18" spans="1:4">
      <c r="A18" s="17">
        <v>1906</v>
      </c>
      <c r="B18" s="3">
        <v>47.8</v>
      </c>
      <c r="C18" s="3">
        <v>29</v>
      </c>
      <c r="D18" s="3">
        <f t="shared" si="0"/>
        <v>18.799999999999997</v>
      </c>
    </row>
    <row r="19" spans="1:4">
      <c r="A19" s="17">
        <v>1907</v>
      </c>
      <c r="B19" s="3">
        <v>48.1</v>
      </c>
      <c r="C19" s="3">
        <v>28.8</v>
      </c>
      <c r="D19" s="3">
        <f t="shared" si="0"/>
        <v>19.3</v>
      </c>
    </row>
    <row r="20" spans="1:4">
      <c r="A20" s="17">
        <v>1908</v>
      </c>
      <c r="B20" s="3">
        <v>48.5</v>
      </c>
      <c r="C20" s="3">
        <v>28.4</v>
      </c>
      <c r="D20" s="3">
        <f t="shared" si="0"/>
        <v>20.100000000000001</v>
      </c>
    </row>
    <row r="21" spans="1:4">
      <c r="A21" s="17">
        <v>1909</v>
      </c>
      <c r="B21" s="3">
        <v>49</v>
      </c>
      <c r="C21" s="3">
        <v>27.9</v>
      </c>
      <c r="D21" s="3">
        <f t="shared" si="0"/>
        <v>21.1</v>
      </c>
    </row>
    <row r="22" spans="1:4">
      <c r="A22" s="17">
        <v>1910</v>
      </c>
      <c r="B22" s="3">
        <v>49.5</v>
      </c>
      <c r="C22" s="3">
        <v>27.2</v>
      </c>
      <c r="D22" s="3">
        <f t="shared" si="0"/>
        <v>22.3</v>
      </c>
    </row>
    <row r="23" spans="1:4">
      <c r="A23" s="17">
        <v>1911</v>
      </c>
      <c r="B23" s="3">
        <v>49.6</v>
      </c>
      <c r="C23" s="3">
        <v>26.9</v>
      </c>
      <c r="D23" s="3">
        <f t="shared" si="0"/>
        <v>22.700000000000003</v>
      </c>
    </row>
    <row r="24" spans="1:4">
      <c r="A24" s="17">
        <v>1912</v>
      </c>
      <c r="B24" s="3">
        <v>49.3</v>
      </c>
      <c r="C24" s="3">
        <v>26.9</v>
      </c>
      <c r="D24" s="3">
        <f t="shared" si="0"/>
        <v>22.4</v>
      </c>
    </row>
    <row r="25" spans="1:4">
      <c r="A25" s="17">
        <v>1913</v>
      </c>
      <c r="B25" s="3">
        <v>48.6</v>
      </c>
      <c r="C25" s="3">
        <v>27.2</v>
      </c>
      <c r="D25" s="3">
        <f t="shared" si="0"/>
        <v>21.400000000000002</v>
      </c>
    </row>
    <row r="26" spans="1:4">
      <c r="A26" s="17">
        <v>1914</v>
      </c>
      <c r="B26" s="3">
        <v>47.6</v>
      </c>
      <c r="C26" s="3">
        <v>27.8</v>
      </c>
      <c r="D26" s="3">
        <f t="shared" si="0"/>
        <v>19.8</v>
      </c>
    </row>
    <row r="27" spans="1:4">
      <c r="A27" s="17">
        <v>1915</v>
      </c>
      <c r="B27" s="3">
        <v>46.2</v>
      </c>
      <c r="C27" s="3">
        <v>28.9</v>
      </c>
      <c r="D27" s="3">
        <f t="shared" si="0"/>
        <v>17.300000000000004</v>
      </c>
    </row>
    <row r="28" spans="1:4">
      <c r="A28" s="17">
        <v>1916</v>
      </c>
      <c r="B28" s="3">
        <v>45.1</v>
      </c>
      <c r="C28" s="3">
        <v>29.4</v>
      </c>
      <c r="D28" s="3">
        <f t="shared" si="0"/>
        <v>15.700000000000003</v>
      </c>
    </row>
    <row r="29" spans="1:4">
      <c r="A29" s="17">
        <v>1917</v>
      </c>
      <c r="B29" s="3">
        <v>44.4</v>
      </c>
      <c r="C29" s="3">
        <v>29.5</v>
      </c>
      <c r="D29" s="3">
        <f t="shared" si="0"/>
        <v>14.899999999999999</v>
      </c>
    </row>
    <row r="30" spans="1:4">
      <c r="A30" s="17">
        <v>1918</v>
      </c>
      <c r="B30" s="3">
        <v>44</v>
      </c>
      <c r="C30" s="3">
        <v>29.1</v>
      </c>
      <c r="D30" s="3">
        <f t="shared" si="0"/>
        <v>14.899999999999999</v>
      </c>
    </row>
    <row r="31" spans="1:4">
      <c r="A31" s="17">
        <v>1919</v>
      </c>
      <c r="B31" s="3">
        <v>43.9</v>
      </c>
      <c r="C31" s="3">
        <v>28.2</v>
      </c>
      <c r="D31" s="3">
        <f t="shared" si="0"/>
        <v>15.7</v>
      </c>
    </row>
    <row r="32" spans="1:4">
      <c r="A32" s="17">
        <v>1920</v>
      </c>
      <c r="B32" s="3">
        <v>44.2</v>
      </c>
      <c r="C32" s="3">
        <v>26.8</v>
      </c>
      <c r="D32" s="3">
        <f t="shared" si="0"/>
        <v>17.400000000000002</v>
      </c>
    </row>
    <row r="33" spans="1:4">
      <c r="A33" s="17">
        <v>1921</v>
      </c>
      <c r="B33" s="3">
        <v>44.5</v>
      </c>
      <c r="C33" s="3">
        <v>25.8</v>
      </c>
      <c r="D33" s="3">
        <f t="shared" si="0"/>
        <v>18.7</v>
      </c>
    </row>
    <row r="34" spans="1:4">
      <c r="A34" s="17">
        <v>1922</v>
      </c>
      <c r="B34" s="3">
        <v>44.9</v>
      </c>
      <c r="C34" s="3">
        <v>25</v>
      </c>
      <c r="D34" s="3">
        <f t="shared" si="0"/>
        <v>19.899999999999999</v>
      </c>
    </row>
    <row r="35" spans="1:4">
      <c r="A35" s="17">
        <v>1923</v>
      </c>
      <c r="B35" s="3">
        <v>45.2</v>
      </c>
      <c r="C35" s="3">
        <v>24.4</v>
      </c>
      <c r="D35" s="3">
        <f t="shared" si="0"/>
        <v>20.800000000000004</v>
      </c>
    </row>
    <row r="36" spans="1:4">
      <c r="A36" s="17">
        <v>1924</v>
      </c>
      <c r="B36" s="3">
        <v>45.6</v>
      </c>
      <c r="C36" s="3">
        <v>24.1</v>
      </c>
      <c r="D36" s="3">
        <f t="shared" si="0"/>
        <v>21.5</v>
      </c>
    </row>
    <row r="37" spans="1:4">
      <c r="A37" s="17">
        <v>1925</v>
      </c>
      <c r="B37" s="3">
        <v>46.1</v>
      </c>
      <c r="C37" s="3">
        <v>24.1</v>
      </c>
      <c r="D37" s="3">
        <f t="shared" si="0"/>
        <v>22</v>
      </c>
    </row>
    <row r="38" spans="1:4">
      <c r="A38" s="17">
        <v>1926</v>
      </c>
      <c r="B38" s="3">
        <v>46.3</v>
      </c>
      <c r="C38" s="3">
        <v>23.9</v>
      </c>
      <c r="D38" s="3">
        <f t="shared" si="0"/>
        <v>22.4</v>
      </c>
    </row>
    <row r="39" spans="1:4">
      <c r="A39" s="17">
        <v>1927</v>
      </c>
      <c r="B39" s="3">
        <v>46.4</v>
      </c>
      <c r="C39" s="3">
        <v>23.7</v>
      </c>
      <c r="D39" s="3">
        <f t="shared" si="0"/>
        <v>22.7</v>
      </c>
    </row>
    <row r="40" spans="1:4">
      <c r="A40" s="17">
        <v>1928</v>
      </c>
      <c r="B40" s="3">
        <v>46.3</v>
      </c>
      <c r="C40" s="3">
        <v>23.4</v>
      </c>
      <c r="D40" s="3">
        <f t="shared" si="0"/>
        <v>22.9</v>
      </c>
    </row>
    <row r="41" spans="1:4">
      <c r="A41" s="17">
        <v>1929</v>
      </c>
      <c r="B41" s="3">
        <v>45.9</v>
      </c>
      <c r="C41" s="3">
        <v>23</v>
      </c>
      <c r="D41" s="3">
        <f t="shared" si="0"/>
        <v>22.9</v>
      </c>
    </row>
    <row r="42" spans="1:4">
      <c r="A42" s="17">
        <v>1930</v>
      </c>
      <c r="B42" s="3">
        <v>45.4</v>
      </c>
      <c r="C42" s="3">
        <v>22.5</v>
      </c>
      <c r="D42" s="3">
        <f t="shared" si="0"/>
        <v>22.9</v>
      </c>
    </row>
    <row r="43" spans="1:4">
      <c r="A43" s="17">
        <v>1931</v>
      </c>
      <c r="B43" s="3">
        <v>45</v>
      </c>
      <c r="C43" s="3">
        <v>22</v>
      </c>
      <c r="D43" s="3">
        <f t="shared" si="0"/>
        <v>23</v>
      </c>
    </row>
    <row r="44" spans="1:4">
      <c r="A44" s="17">
        <v>1932</v>
      </c>
      <c r="B44" s="3">
        <v>44.6</v>
      </c>
      <c r="C44" s="3">
        <v>21.5</v>
      </c>
      <c r="D44" s="3">
        <f t="shared" si="0"/>
        <v>23.1</v>
      </c>
    </row>
    <row r="45" spans="1:4">
      <c r="A45" s="17">
        <v>1933</v>
      </c>
      <c r="B45" s="3">
        <v>44.2</v>
      </c>
      <c r="C45" s="3">
        <v>21</v>
      </c>
      <c r="D45" s="3">
        <f t="shared" si="0"/>
        <v>23.200000000000003</v>
      </c>
    </row>
    <row r="46" spans="1:4">
      <c r="A46" s="17">
        <v>1934</v>
      </c>
      <c r="B46" s="3">
        <v>43.9</v>
      </c>
      <c r="C46" s="3">
        <v>20.5</v>
      </c>
      <c r="D46" s="3">
        <f t="shared" si="0"/>
        <v>23.4</v>
      </c>
    </row>
    <row r="47" spans="1:4">
      <c r="A47" s="17">
        <v>1935</v>
      </c>
      <c r="B47" s="3">
        <v>43.6</v>
      </c>
      <c r="C47" s="3">
        <v>20</v>
      </c>
      <c r="D47" s="3">
        <f t="shared" si="0"/>
        <v>23.6</v>
      </c>
    </row>
    <row r="48" spans="1:4">
      <c r="A48" s="17">
        <v>1936</v>
      </c>
      <c r="B48" s="3">
        <v>43.4</v>
      </c>
      <c r="C48" s="3">
        <v>19.5</v>
      </c>
      <c r="D48" s="3">
        <f t="shared" si="0"/>
        <v>23.9</v>
      </c>
    </row>
    <row r="49" spans="1:4">
      <c r="A49" s="17">
        <v>1937</v>
      </c>
      <c r="B49" s="3">
        <v>43.3</v>
      </c>
      <c r="C49" s="3">
        <v>19.100000000000001</v>
      </c>
      <c r="D49" s="3">
        <f t="shared" si="0"/>
        <v>24.199999999999996</v>
      </c>
    </row>
    <row r="50" spans="1:4">
      <c r="A50" s="17">
        <v>1938</v>
      </c>
      <c r="B50" s="3">
        <v>43.1</v>
      </c>
      <c r="C50" s="3">
        <v>18.8</v>
      </c>
      <c r="D50" s="3">
        <f t="shared" si="0"/>
        <v>24.3</v>
      </c>
    </row>
    <row r="51" spans="1:4">
      <c r="A51" s="17">
        <v>1939</v>
      </c>
      <c r="B51" s="3">
        <v>43.1</v>
      </c>
      <c r="C51" s="3">
        <v>18.600000000000001</v>
      </c>
      <c r="D51" s="3">
        <f t="shared" si="0"/>
        <v>24.5</v>
      </c>
    </row>
    <row r="52" spans="1:4">
      <c r="A52" s="17">
        <v>1940</v>
      </c>
      <c r="B52" s="3">
        <v>43</v>
      </c>
      <c r="C52" s="3">
        <v>18.5</v>
      </c>
      <c r="D52" s="3">
        <f t="shared" si="0"/>
        <v>24.5</v>
      </c>
    </row>
    <row r="53" spans="1:4">
      <c r="A53" s="17">
        <v>1941</v>
      </c>
      <c r="B53" s="3">
        <v>42.9</v>
      </c>
      <c r="C53" s="3">
        <v>18.2</v>
      </c>
      <c r="D53" s="3">
        <f t="shared" si="0"/>
        <v>24.7</v>
      </c>
    </row>
    <row r="54" spans="1:4">
      <c r="A54" s="17">
        <v>1942</v>
      </c>
      <c r="B54" s="3">
        <v>42.8</v>
      </c>
      <c r="C54" s="3">
        <v>17.600000000000001</v>
      </c>
      <c r="D54" s="3">
        <f t="shared" si="0"/>
        <v>25.199999999999996</v>
      </c>
    </row>
    <row r="55" spans="1:4">
      <c r="A55" s="17">
        <v>1943</v>
      </c>
      <c r="B55" s="3">
        <v>42.7</v>
      </c>
      <c r="C55" s="3">
        <v>16.899999999999999</v>
      </c>
      <c r="D55" s="3">
        <f t="shared" si="0"/>
        <v>25.800000000000004</v>
      </c>
    </row>
    <row r="56" spans="1:4">
      <c r="A56" s="17">
        <v>1944</v>
      </c>
      <c r="B56" s="3">
        <v>42.5</v>
      </c>
      <c r="C56" s="3">
        <v>16</v>
      </c>
      <c r="D56" s="3">
        <f t="shared" si="0"/>
        <v>26.5</v>
      </c>
    </row>
    <row r="57" spans="1:4">
      <c r="A57" s="17">
        <v>1945</v>
      </c>
      <c r="B57" s="3">
        <v>42.3</v>
      </c>
      <c r="C57" s="3">
        <v>14.9</v>
      </c>
      <c r="D57" s="3">
        <f t="shared" si="0"/>
        <v>27.4</v>
      </c>
    </row>
    <row r="58" spans="1:4">
      <c r="A58" s="17">
        <v>1946</v>
      </c>
      <c r="B58" s="3">
        <v>42.3</v>
      </c>
      <c r="C58" s="3">
        <v>13.9</v>
      </c>
      <c r="D58" s="3">
        <f t="shared" si="0"/>
        <v>28.4</v>
      </c>
    </row>
    <row r="59" spans="1:4">
      <c r="A59" s="17">
        <v>1947</v>
      </c>
      <c r="B59" s="3">
        <v>42.5</v>
      </c>
      <c r="C59" s="3">
        <v>13.1</v>
      </c>
      <c r="D59" s="3">
        <f t="shared" si="0"/>
        <v>29.4</v>
      </c>
    </row>
    <row r="60" spans="1:4">
      <c r="A60" s="17">
        <v>1948</v>
      </c>
      <c r="B60" s="3">
        <v>42.9</v>
      </c>
      <c r="C60" s="3">
        <v>12.4</v>
      </c>
      <c r="D60" s="3">
        <f t="shared" si="0"/>
        <v>30.5</v>
      </c>
    </row>
    <row r="61" spans="1:4">
      <c r="A61" s="17">
        <v>1949</v>
      </c>
      <c r="B61" s="3">
        <v>43.4</v>
      </c>
      <c r="C61" s="3">
        <v>11.9</v>
      </c>
      <c r="D61" s="3">
        <f t="shared" si="0"/>
        <v>31.5</v>
      </c>
    </row>
    <row r="62" spans="1:4">
      <c r="A62" s="17">
        <v>1950</v>
      </c>
      <c r="B62" s="3">
        <v>44.1</v>
      </c>
      <c r="C62" s="3">
        <v>11.5</v>
      </c>
      <c r="D62" s="3">
        <f t="shared" si="0"/>
        <v>32.6</v>
      </c>
    </row>
    <row r="63" spans="1:4">
      <c r="A63" s="17">
        <v>1951</v>
      </c>
      <c r="B63" s="3">
        <v>44.7</v>
      </c>
      <c r="C63" s="3">
        <v>11.1</v>
      </c>
      <c r="D63" s="3">
        <f t="shared" si="0"/>
        <v>33.6</v>
      </c>
    </row>
    <row r="64" spans="1:4">
      <c r="A64" s="17">
        <v>1952</v>
      </c>
      <c r="B64" s="3">
        <v>45.2</v>
      </c>
      <c r="C64" s="3">
        <v>10.8</v>
      </c>
      <c r="D64" s="3">
        <f t="shared" si="0"/>
        <v>34.400000000000006</v>
      </c>
    </row>
    <row r="65" spans="1:4">
      <c r="A65" s="17">
        <v>1953</v>
      </c>
      <c r="B65" s="3">
        <v>45.5</v>
      </c>
      <c r="C65" s="3">
        <v>10.5</v>
      </c>
      <c r="D65" s="3">
        <f t="shared" si="0"/>
        <v>35</v>
      </c>
    </row>
    <row r="66" spans="1:4">
      <c r="A66" s="17">
        <v>1954</v>
      </c>
      <c r="B66" s="3">
        <v>45.6</v>
      </c>
      <c r="C66" s="3">
        <v>10.199999999999999</v>
      </c>
      <c r="D66" s="3">
        <f t="shared" si="0"/>
        <v>35.400000000000006</v>
      </c>
    </row>
    <row r="67" spans="1:4">
      <c r="A67" s="17">
        <v>1955</v>
      </c>
      <c r="B67" s="3">
        <v>45.6</v>
      </c>
      <c r="C67" s="3">
        <v>9.9</v>
      </c>
      <c r="D67" s="3">
        <f t="shared" ref="D67:D130" si="1">B67-C67</f>
        <v>35.700000000000003</v>
      </c>
    </row>
    <row r="68" spans="1:4">
      <c r="A68" s="17">
        <v>1956</v>
      </c>
      <c r="B68" s="3">
        <v>45.7</v>
      </c>
      <c r="C68" s="3">
        <v>9.6999999999999993</v>
      </c>
      <c r="D68" s="3">
        <f t="shared" si="1"/>
        <v>36</v>
      </c>
    </row>
    <row r="69" spans="1:4">
      <c r="A69" s="17">
        <v>1957</v>
      </c>
      <c r="B69" s="3">
        <v>45.8</v>
      </c>
      <c r="C69" s="3">
        <v>9.6</v>
      </c>
      <c r="D69" s="3">
        <f t="shared" si="1"/>
        <v>36.199999999999996</v>
      </c>
    </row>
    <row r="70" spans="1:4">
      <c r="A70" s="17">
        <v>1958</v>
      </c>
      <c r="B70" s="3">
        <v>46</v>
      </c>
      <c r="C70" s="3">
        <v>9.3000000000000007</v>
      </c>
      <c r="D70" s="3">
        <f t="shared" si="1"/>
        <v>36.700000000000003</v>
      </c>
    </row>
    <row r="71" spans="1:4">
      <c r="A71" s="17">
        <v>1959</v>
      </c>
      <c r="B71" s="3">
        <v>45.9</v>
      </c>
      <c r="C71" s="3">
        <v>9</v>
      </c>
      <c r="D71" s="3">
        <f t="shared" si="1"/>
        <v>36.9</v>
      </c>
    </row>
    <row r="72" spans="1:4">
      <c r="A72" s="17">
        <v>1960</v>
      </c>
      <c r="B72" s="3">
        <v>45.5</v>
      </c>
      <c r="C72" s="3">
        <v>8.6999999999999993</v>
      </c>
      <c r="D72" s="3">
        <f t="shared" si="1"/>
        <v>36.799999999999997</v>
      </c>
    </row>
    <row r="73" spans="1:4">
      <c r="A73" s="17">
        <v>1961</v>
      </c>
      <c r="B73" s="3">
        <v>44.8</v>
      </c>
      <c r="C73" s="3">
        <v>8.4</v>
      </c>
      <c r="D73" s="3">
        <f t="shared" si="1"/>
        <v>36.4</v>
      </c>
    </row>
    <row r="74" spans="1:4">
      <c r="A74" s="17">
        <v>1962</v>
      </c>
      <c r="B74" s="3">
        <v>43.9</v>
      </c>
      <c r="C74" s="3">
        <v>8.1999999999999993</v>
      </c>
      <c r="D74" s="3">
        <f t="shared" si="1"/>
        <v>35.700000000000003</v>
      </c>
    </row>
    <row r="75" spans="1:4">
      <c r="A75" s="17">
        <v>1963</v>
      </c>
      <c r="B75" s="3">
        <v>42.7</v>
      </c>
      <c r="C75" s="3">
        <v>8</v>
      </c>
      <c r="D75" s="3">
        <f t="shared" si="1"/>
        <v>34.700000000000003</v>
      </c>
    </row>
    <row r="76" spans="1:4">
      <c r="A76" s="17">
        <v>1964</v>
      </c>
      <c r="B76" s="3">
        <v>41.4</v>
      </c>
      <c r="C76" s="3">
        <v>7.8</v>
      </c>
      <c r="D76" s="3">
        <f t="shared" si="1"/>
        <v>33.6</v>
      </c>
    </row>
    <row r="77" spans="1:4">
      <c r="A77" s="17">
        <v>1965</v>
      </c>
      <c r="B77" s="3">
        <v>39.9</v>
      </c>
      <c r="C77" s="3">
        <v>7.6</v>
      </c>
      <c r="D77" s="3">
        <f t="shared" si="1"/>
        <v>32.299999999999997</v>
      </c>
    </row>
    <row r="78" spans="1:4">
      <c r="A78" s="17">
        <v>1966</v>
      </c>
      <c r="B78" s="3">
        <v>38.299999999999997</v>
      </c>
      <c r="C78" s="3">
        <v>7.3</v>
      </c>
      <c r="D78" s="3">
        <f t="shared" si="1"/>
        <v>30.999999999999996</v>
      </c>
    </row>
    <row r="79" spans="1:4">
      <c r="A79" s="17">
        <v>1967</v>
      </c>
      <c r="B79" s="3">
        <v>36.799999999999997</v>
      </c>
      <c r="C79" s="3">
        <v>7</v>
      </c>
      <c r="D79" s="3">
        <f t="shared" si="1"/>
        <v>29.799999999999997</v>
      </c>
    </row>
    <row r="80" spans="1:4">
      <c r="A80" s="17">
        <v>1968</v>
      </c>
      <c r="B80" s="3">
        <v>34.6</v>
      </c>
      <c r="C80" s="3">
        <v>6.8</v>
      </c>
      <c r="D80" s="3">
        <f t="shared" si="1"/>
        <v>27.8</v>
      </c>
    </row>
    <row r="81" spans="1:4">
      <c r="A81" s="17">
        <v>1969</v>
      </c>
      <c r="B81" s="3">
        <v>33.799999999999997</v>
      </c>
      <c r="C81" s="3">
        <v>6.5</v>
      </c>
      <c r="D81" s="3">
        <f t="shared" si="1"/>
        <v>27.299999999999997</v>
      </c>
    </row>
    <row r="82" spans="1:4">
      <c r="A82" s="17">
        <v>1970</v>
      </c>
      <c r="B82" s="3">
        <v>32.6</v>
      </c>
      <c r="C82" s="3">
        <v>6.3</v>
      </c>
      <c r="D82" s="3">
        <f t="shared" si="1"/>
        <v>26.3</v>
      </c>
    </row>
    <row r="83" spans="1:4">
      <c r="A83" s="17">
        <v>1971</v>
      </c>
      <c r="B83" s="3">
        <v>31.6</v>
      </c>
      <c r="C83" s="3">
        <v>6</v>
      </c>
      <c r="D83" s="3">
        <f t="shared" si="1"/>
        <v>25.6</v>
      </c>
    </row>
    <row r="84" spans="1:4">
      <c r="A84" s="17">
        <v>1972</v>
      </c>
      <c r="B84" s="3">
        <v>30.7</v>
      </c>
      <c r="C84" s="3">
        <v>5.7</v>
      </c>
      <c r="D84" s="3">
        <f t="shared" si="1"/>
        <v>25</v>
      </c>
    </row>
    <row r="85" spans="1:4">
      <c r="A85" s="17">
        <v>1973</v>
      </c>
      <c r="B85" s="3">
        <v>30.1</v>
      </c>
      <c r="C85" s="3">
        <v>5.5</v>
      </c>
      <c r="D85" s="3">
        <f t="shared" si="1"/>
        <v>24.6</v>
      </c>
    </row>
    <row r="86" spans="1:4">
      <c r="A86" s="17">
        <v>1974</v>
      </c>
      <c r="B86" s="3">
        <v>29.9</v>
      </c>
      <c r="C86" s="3">
        <v>5.2</v>
      </c>
      <c r="D86" s="3">
        <f t="shared" si="1"/>
        <v>24.7</v>
      </c>
    </row>
    <row r="87" spans="1:4">
      <c r="A87" s="17">
        <v>1975</v>
      </c>
      <c r="B87" s="3">
        <v>29.8</v>
      </c>
      <c r="C87" s="3">
        <v>4.9000000000000004</v>
      </c>
      <c r="D87" s="3">
        <f t="shared" si="1"/>
        <v>24.9</v>
      </c>
    </row>
    <row r="88" spans="1:4">
      <c r="A88" s="17">
        <v>1976</v>
      </c>
      <c r="B88" s="3">
        <v>29.9</v>
      </c>
      <c r="C88" s="3">
        <v>4.7</v>
      </c>
      <c r="D88" s="3">
        <f t="shared" si="1"/>
        <v>25.2</v>
      </c>
    </row>
    <row r="89" spans="1:4">
      <c r="A89" s="17">
        <v>1977</v>
      </c>
      <c r="B89" s="3">
        <v>30</v>
      </c>
      <c r="C89" s="3">
        <v>4.5999999999999996</v>
      </c>
      <c r="D89" s="3">
        <f t="shared" si="1"/>
        <v>25.4</v>
      </c>
    </row>
    <row r="90" spans="1:4">
      <c r="A90" s="17">
        <v>1978</v>
      </c>
      <c r="B90" s="3">
        <v>30.2</v>
      </c>
      <c r="C90" s="3">
        <v>4.5</v>
      </c>
      <c r="D90" s="3">
        <f t="shared" si="1"/>
        <v>25.7</v>
      </c>
    </row>
    <row r="91" spans="1:4">
      <c r="A91" s="17">
        <v>1979</v>
      </c>
      <c r="B91" s="3">
        <v>30.5</v>
      </c>
      <c r="C91" s="3">
        <v>4.3</v>
      </c>
      <c r="D91" s="3">
        <f t="shared" si="1"/>
        <v>26.2</v>
      </c>
    </row>
    <row r="92" spans="1:4">
      <c r="A92" s="17">
        <v>1980</v>
      </c>
      <c r="B92" s="3">
        <v>30.4</v>
      </c>
      <c r="C92" s="3">
        <v>4.2</v>
      </c>
      <c r="D92" s="3">
        <f t="shared" si="1"/>
        <v>26.2</v>
      </c>
    </row>
    <row r="93" spans="1:4">
      <c r="A93" s="17">
        <v>1981</v>
      </c>
      <c r="B93" s="3">
        <v>30.4</v>
      </c>
      <c r="C93" s="3">
        <v>4.0999999999999996</v>
      </c>
      <c r="D93" s="3">
        <f t="shared" si="1"/>
        <v>26.299999999999997</v>
      </c>
    </row>
    <row r="94" spans="1:4">
      <c r="A94" s="17">
        <v>1982</v>
      </c>
      <c r="B94" s="3">
        <v>30.5</v>
      </c>
      <c r="C94" s="3">
        <v>4</v>
      </c>
      <c r="D94" s="3">
        <f t="shared" si="1"/>
        <v>26.5</v>
      </c>
    </row>
    <row r="95" spans="1:4">
      <c r="A95" s="17">
        <v>1983</v>
      </c>
      <c r="B95" s="3">
        <v>30.5</v>
      </c>
      <c r="C95" s="3">
        <v>3.9</v>
      </c>
      <c r="D95" s="3">
        <f t="shared" si="1"/>
        <v>26.6</v>
      </c>
    </row>
    <row r="96" spans="1:4">
      <c r="A96" s="17">
        <v>1984</v>
      </c>
      <c r="B96" s="3">
        <v>30.5</v>
      </c>
      <c r="C96" s="3">
        <v>3.9</v>
      </c>
      <c r="D96" s="3">
        <f t="shared" si="1"/>
        <v>26.6</v>
      </c>
    </row>
    <row r="97" spans="1:4">
      <c r="A97" s="17">
        <v>1985</v>
      </c>
      <c r="B97" s="3">
        <v>30.4</v>
      </c>
      <c r="C97" s="3">
        <v>3.9</v>
      </c>
      <c r="D97" s="3">
        <f t="shared" si="1"/>
        <v>26.5</v>
      </c>
    </row>
    <row r="98" spans="1:4">
      <c r="A98" s="17">
        <v>1986</v>
      </c>
      <c r="B98" s="3">
        <v>29.8</v>
      </c>
      <c r="C98" s="3">
        <v>3.9</v>
      </c>
      <c r="D98" s="3">
        <f t="shared" si="1"/>
        <v>25.900000000000002</v>
      </c>
    </row>
    <row r="99" spans="1:4">
      <c r="A99" s="17">
        <v>1987</v>
      </c>
      <c r="B99" s="3">
        <v>29.1</v>
      </c>
      <c r="C99" s="3">
        <v>3.8</v>
      </c>
      <c r="D99" s="3">
        <f t="shared" si="1"/>
        <v>25.3</v>
      </c>
    </row>
    <row r="100" spans="1:4">
      <c r="A100" s="17">
        <v>1988</v>
      </c>
      <c r="B100" s="3">
        <v>28.3</v>
      </c>
      <c r="C100" s="3">
        <v>3.8</v>
      </c>
      <c r="D100" s="3">
        <f t="shared" si="1"/>
        <v>24.5</v>
      </c>
    </row>
    <row r="101" spans="1:4">
      <c r="A101" s="17">
        <v>1989</v>
      </c>
      <c r="B101" s="3">
        <v>27.5</v>
      </c>
      <c r="C101" s="3">
        <v>3.7</v>
      </c>
      <c r="D101" s="3">
        <f t="shared" si="1"/>
        <v>23.8</v>
      </c>
    </row>
    <row r="102" spans="1:4">
      <c r="A102" s="17">
        <v>1990</v>
      </c>
      <c r="B102" s="3">
        <v>26.7</v>
      </c>
      <c r="C102" s="3">
        <v>3.7</v>
      </c>
      <c r="D102" s="3">
        <f t="shared" si="1"/>
        <v>23</v>
      </c>
    </row>
    <row r="103" spans="1:4">
      <c r="A103" s="17">
        <v>1991</v>
      </c>
      <c r="B103" s="3">
        <v>25.7</v>
      </c>
      <c r="C103" s="3">
        <v>3.7</v>
      </c>
      <c r="D103" s="3">
        <f t="shared" si="1"/>
        <v>22</v>
      </c>
    </row>
    <row r="104" spans="1:4">
      <c r="A104" s="17">
        <v>1992</v>
      </c>
      <c r="B104" s="3">
        <v>25</v>
      </c>
      <c r="C104" s="3">
        <v>3.7</v>
      </c>
      <c r="D104" s="3">
        <f t="shared" si="1"/>
        <v>21.3</v>
      </c>
    </row>
    <row r="105" spans="1:4">
      <c r="A105" s="17">
        <v>1993</v>
      </c>
      <c r="B105" s="3">
        <v>24.3</v>
      </c>
      <c r="C105" s="3">
        <v>3.8</v>
      </c>
      <c r="D105" s="3">
        <f t="shared" si="1"/>
        <v>20.5</v>
      </c>
    </row>
    <row r="106" spans="1:4">
      <c r="A106" s="17">
        <v>1994</v>
      </c>
      <c r="B106" s="3">
        <v>23.6</v>
      </c>
      <c r="C106" s="3">
        <v>3.8</v>
      </c>
      <c r="D106" s="3">
        <f t="shared" si="1"/>
        <v>19.8</v>
      </c>
    </row>
    <row r="107" spans="1:4">
      <c r="A107" s="17">
        <v>1995</v>
      </c>
      <c r="B107" s="3">
        <v>23</v>
      </c>
      <c r="C107" s="3">
        <v>3.9</v>
      </c>
      <c r="D107" s="3">
        <f t="shared" si="1"/>
        <v>19.100000000000001</v>
      </c>
    </row>
    <row r="108" spans="1:4">
      <c r="A108" s="17">
        <v>1996</v>
      </c>
      <c r="B108" s="3">
        <v>22.2</v>
      </c>
      <c r="C108" s="3">
        <v>3.9</v>
      </c>
      <c r="D108" s="3">
        <f t="shared" si="1"/>
        <v>18.3</v>
      </c>
    </row>
    <row r="109" spans="1:4">
      <c r="A109" s="17">
        <v>1997</v>
      </c>
      <c r="B109" s="3">
        <v>21.5</v>
      </c>
      <c r="C109" s="3">
        <v>3.9</v>
      </c>
      <c r="D109" s="3">
        <f t="shared" si="1"/>
        <v>17.600000000000001</v>
      </c>
    </row>
    <row r="110" spans="1:4">
      <c r="A110" s="17">
        <v>1998</v>
      </c>
      <c r="B110" s="3">
        <v>21</v>
      </c>
      <c r="C110" s="3">
        <v>3.9</v>
      </c>
      <c r="D110" s="3">
        <f t="shared" si="1"/>
        <v>17.100000000000001</v>
      </c>
    </row>
    <row r="111" spans="1:4">
      <c r="A111" s="17">
        <v>1999</v>
      </c>
      <c r="B111" s="3">
        <v>20.7</v>
      </c>
      <c r="C111" s="3">
        <v>3.9</v>
      </c>
      <c r="D111" s="3">
        <f t="shared" si="1"/>
        <v>16.8</v>
      </c>
    </row>
    <row r="112" spans="1:4">
      <c r="A112" s="17">
        <v>2000</v>
      </c>
      <c r="B112" s="3">
        <v>20.2</v>
      </c>
      <c r="C112" s="3">
        <v>3.9</v>
      </c>
      <c r="D112" s="3">
        <f t="shared" si="1"/>
        <v>16.3</v>
      </c>
    </row>
    <row r="113" spans="1:4">
      <c r="A113" s="17">
        <v>2001</v>
      </c>
      <c r="B113" s="3">
        <v>19.399999999999999</v>
      </c>
      <c r="C113" s="3">
        <v>3.9</v>
      </c>
      <c r="D113" s="3">
        <f t="shared" si="1"/>
        <v>15.499999999999998</v>
      </c>
    </row>
    <row r="114" spans="1:4">
      <c r="A114" s="17">
        <v>2002</v>
      </c>
      <c r="B114" s="3">
        <v>18.2</v>
      </c>
      <c r="C114" s="3">
        <v>3.9</v>
      </c>
      <c r="D114" s="3">
        <f t="shared" si="1"/>
        <v>14.299999999999999</v>
      </c>
    </row>
    <row r="115" spans="1:4">
      <c r="A115" s="17">
        <v>2003</v>
      </c>
      <c r="B115" s="3">
        <v>17.600000000000001</v>
      </c>
      <c r="C115" s="3">
        <v>3.9</v>
      </c>
      <c r="D115" s="3">
        <f t="shared" si="1"/>
        <v>13.700000000000001</v>
      </c>
    </row>
    <row r="116" spans="1:4">
      <c r="A116" s="17">
        <v>2004</v>
      </c>
      <c r="B116" s="3">
        <v>17.100000000000001</v>
      </c>
      <c r="C116" s="3">
        <v>3.9</v>
      </c>
      <c r="D116" s="3">
        <f t="shared" si="1"/>
        <v>13.200000000000001</v>
      </c>
    </row>
    <row r="117" spans="1:4">
      <c r="A117" s="17">
        <v>2005</v>
      </c>
      <c r="B117" s="3">
        <v>17.3</v>
      </c>
      <c r="C117" s="3">
        <v>3.8</v>
      </c>
      <c r="D117" s="3">
        <f t="shared" si="1"/>
        <v>13.5</v>
      </c>
    </row>
    <row r="118" spans="1:4">
      <c r="A118" s="17">
        <v>2006</v>
      </c>
      <c r="B118" s="3">
        <v>16.399999999999999</v>
      </c>
      <c r="C118" s="3">
        <v>3.9</v>
      </c>
      <c r="D118" s="3">
        <f t="shared" si="1"/>
        <v>12.499999999999998</v>
      </c>
    </row>
    <row r="119" spans="1:4">
      <c r="A119" s="17">
        <v>2007</v>
      </c>
      <c r="B119" s="3">
        <v>16.600000000000001</v>
      </c>
      <c r="C119" s="3">
        <v>4</v>
      </c>
      <c r="D119" s="3">
        <f t="shared" si="1"/>
        <v>12.600000000000001</v>
      </c>
    </row>
    <row r="120" spans="1:4">
      <c r="A120" s="17">
        <v>2008</v>
      </c>
      <c r="B120" s="3">
        <v>16.8</v>
      </c>
      <c r="C120" s="3">
        <v>4.0999999999999996</v>
      </c>
      <c r="D120" s="3">
        <f t="shared" si="1"/>
        <v>12.700000000000001</v>
      </c>
    </row>
    <row r="121" spans="1:4">
      <c r="A121" s="17">
        <v>2009</v>
      </c>
      <c r="B121" s="3">
        <v>16.5</v>
      </c>
      <c r="C121" s="3">
        <v>4.0999999999999996</v>
      </c>
      <c r="D121" s="3">
        <f t="shared" si="1"/>
        <v>12.4</v>
      </c>
    </row>
    <row r="122" spans="1:4">
      <c r="A122" s="17">
        <v>2010</v>
      </c>
      <c r="B122" s="3">
        <v>15.4</v>
      </c>
      <c r="C122" s="3">
        <v>4.3</v>
      </c>
      <c r="D122" s="3">
        <f t="shared" si="1"/>
        <v>11.100000000000001</v>
      </c>
    </row>
    <row r="123" spans="1:4">
      <c r="A123" s="17">
        <v>2011</v>
      </c>
      <c r="B123" s="3">
        <v>15.8</v>
      </c>
      <c r="C123" s="3">
        <v>4.3</v>
      </c>
      <c r="D123" s="3">
        <f t="shared" si="1"/>
        <v>11.5</v>
      </c>
    </row>
    <row r="124" spans="1:4">
      <c r="A124" s="17">
        <v>2012</v>
      </c>
      <c r="B124" s="3">
        <v>15.5</v>
      </c>
      <c r="C124" s="3">
        <v>4.3</v>
      </c>
      <c r="D124" s="3">
        <f t="shared" si="1"/>
        <v>11.2</v>
      </c>
    </row>
    <row r="125" spans="1:4">
      <c r="A125" s="17">
        <v>2013</v>
      </c>
      <c r="B125" s="3">
        <v>14.8</v>
      </c>
      <c r="C125" s="3">
        <v>4.3</v>
      </c>
      <c r="D125" s="3">
        <f t="shared" si="1"/>
        <v>10.5</v>
      </c>
    </row>
    <row r="126" spans="1:4">
      <c r="A126" s="17">
        <v>2014</v>
      </c>
      <c r="B126" s="3">
        <v>14.8</v>
      </c>
      <c r="C126" s="3">
        <v>4.5</v>
      </c>
      <c r="D126" s="3">
        <f t="shared" si="1"/>
        <v>10.3</v>
      </c>
    </row>
    <row r="127" spans="1:4">
      <c r="A127" s="17">
        <v>2015</v>
      </c>
      <c r="B127" s="3">
        <v>14.7</v>
      </c>
      <c r="C127" s="3">
        <v>4.5</v>
      </c>
      <c r="D127" s="3">
        <f t="shared" si="1"/>
        <v>10.199999999999999</v>
      </c>
    </row>
    <row r="128" spans="1:4">
      <c r="A128" s="17">
        <v>2016</v>
      </c>
      <c r="B128" s="3">
        <v>14.2</v>
      </c>
      <c r="C128" s="3">
        <v>4.8</v>
      </c>
      <c r="D128" s="3">
        <f t="shared" si="1"/>
        <v>9.3999999999999986</v>
      </c>
    </row>
    <row r="129" spans="1:4">
      <c r="A129" s="17">
        <v>2017</v>
      </c>
      <c r="B129" s="3">
        <v>13.8</v>
      </c>
      <c r="C129" s="3">
        <v>5</v>
      </c>
      <c r="D129" s="3">
        <f t="shared" si="1"/>
        <v>8.8000000000000007</v>
      </c>
    </row>
    <row r="130" spans="1:4">
      <c r="A130" s="17">
        <v>2018</v>
      </c>
      <c r="B130" s="3">
        <v>13.6</v>
      </c>
      <c r="C130" s="3">
        <v>5.0999999999999996</v>
      </c>
      <c r="D130" s="3">
        <f t="shared" si="1"/>
        <v>8.5</v>
      </c>
    </row>
    <row r="131" spans="1:4">
      <c r="A131" s="17">
        <v>2019</v>
      </c>
      <c r="B131" s="3">
        <v>12.7</v>
      </c>
      <c r="C131" s="3">
        <v>5.0999999999999996</v>
      </c>
      <c r="D131" s="3">
        <f t="shared" ref="D131:D135" si="2">B131-C131</f>
        <v>7.6</v>
      </c>
    </row>
    <row r="132" spans="1:4">
      <c r="A132" s="17">
        <v>2020</v>
      </c>
      <c r="B132" s="3">
        <v>11.4</v>
      </c>
      <c r="C132" s="3">
        <v>5.6</v>
      </c>
      <c r="D132" s="3">
        <f t="shared" si="2"/>
        <v>5.8000000000000007</v>
      </c>
    </row>
    <row r="133" spans="1:4">
      <c r="A133" s="17">
        <v>2021</v>
      </c>
      <c r="B133" s="3">
        <v>10.5</v>
      </c>
      <c r="C133" s="3">
        <v>6.6</v>
      </c>
      <c r="D133" s="3">
        <f t="shared" si="2"/>
        <v>3.9000000000000004</v>
      </c>
    </row>
    <row r="134" spans="1:4">
      <c r="A134" s="17">
        <v>2022</v>
      </c>
      <c r="B134" s="3">
        <v>10.3</v>
      </c>
      <c r="C134" s="3">
        <v>6.1</v>
      </c>
      <c r="D134" s="3">
        <f t="shared" si="2"/>
        <v>4.2000000000000011</v>
      </c>
    </row>
    <row r="135" spans="1:4">
      <c r="A135" s="17">
        <v>2023</v>
      </c>
      <c r="B135" s="3">
        <v>10.199999999999999</v>
      </c>
      <c r="C135" s="3">
        <v>5.5</v>
      </c>
      <c r="D135" s="3">
        <f t="shared" si="2"/>
        <v>4.6999999999999993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CE3D-9F16-41D2-B019-C7113AF6E34D}">
  <dimension ref="A1:L125"/>
  <sheetViews>
    <sheetView workbookViewId="0">
      <selection activeCell="AA63" sqref="AA63"/>
    </sheetView>
  </sheetViews>
  <sheetFormatPr defaultRowHeight="15"/>
  <cols>
    <col min="1" max="1" width="5" bestFit="1" customWidth="1"/>
    <col min="2" max="2" width="9.5703125" bestFit="1" customWidth="1"/>
    <col min="3" max="3" width="9.28515625" bestFit="1" customWidth="1"/>
    <col min="4" max="4" width="10.7109375" bestFit="1" customWidth="1"/>
    <col min="5" max="5" width="11.85546875" bestFit="1" customWidth="1"/>
    <col min="6" max="6" width="11.5703125" bestFit="1" customWidth="1"/>
    <col min="7" max="7" width="13.140625" bestFit="1" customWidth="1"/>
    <col min="8" max="8" width="7.140625" bestFit="1" customWidth="1"/>
    <col min="9" max="9" width="6.85546875" bestFit="1" customWidth="1"/>
    <col min="10" max="10" width="8.28515625" bestFit="1" customWidth="1"/>
    <col min="11" max="11" width="12.42578125" bestFit="1" customWidth="1"/>
    <col min="12" max="12" width="12.28515625" bestFit="1" customWidth="1"/>
  </cols>
  <sheetData>
    <row r="1" spans="1:12">
      <c r="A1" s="4" t="s">
        <v>73</v>
      </c>
      <c r="B1" s="4" t="s">
        <v>216</v>
      </c>
      <c r="C1" s="4" t="s">
        <v>217</v>
      </c>
      <c r="D1" s="4" t="s">
        <v>218</v>
      </c>
      <c r="E1" s="4" t="s">
        <v>219</v>
      </c>
      <c r="F1" s="4" t="s">
        <v>220</v>
      </c>
      <c r="G1" s="4" t="s">
        <v>221</v>
      </c>
      <c r="H1" s="4" t="s">
        <v>222</v>
      </c>
      <c r="I1" s="4" t="s">
        <v>223</v>
      </c>
      <c r="J1" s="4" t="s">
        <v>224</v>
      </c>
      <c r="K1" s="4" t="s">
        <v>225</v>
      </c>
      <c r="L1" s="4" t="s">
        <v>226</v>
      </c>
    </row>
    <row r="2" spans="1:12">
      <c r="A2">
        <v>1900</v>
      </c>
      <c r="B2" s="3">
        <v>43.8</v>
      </c>
      <c r="C2" s="3">
        <v>23.7</v>
      </c>
      <c r="D2" s="3">
        <f>B2-C2</f>
        <v>20.099999999999998</v>
      </c>
      <c r="K2" s="27">
        <f>1000*(L3-L2)/L2</f>
        <v>49.375</v>
      </c>
      <c r="L2" s="25">
        <v>1600</v>
      </c>
    </row>
    <row r="3" spans="1:12">
      <c r="A3">
        <f>A2+1</f>
        <v>1901</v>
      </c>
      <c r="B3" s="3">
        <v>44</v>
      </c>
      <c r="C3" s="3">
        <v>23.7</v>
      </c>
      <c r="D3" s="3">
        <f t="shared" ref="D3:D51" si="0">B3-C3</f>
        <v>20.3</v>
      </c>
      <c r="K3" s="27">
        <f t="shared" ref="K3:K66" si="1">1000*(L4-L3)/L3</f>
        <v>47.051816557474687</v>
      </c>
      <c r="L3" s="25">
        <v>1679</v>
      </c>
    </row>
    <row r="4" spans="1:12">
      <c r="A4">
        <f t="shared" ref="A4:A67" si="2">A3+1</f>
        <v>1902</v>
      </c>
      <c r="B4" s="3">
        <v>44.4</v>
      </c>
      <c r="C4" s="3">
        <v>23.7</v>
      </c>
      <c r="D4" s="3">
        <f t="shared" si="0"/>
        <v>20.7</v>
      </c>
      <c r="E4" s="21">
        <v>44.7</v>
      </c>
      <c r="F4" s="21">
        <v>23.7</v>
      </c>
      <c r="G4" s="21">
        <f>E4-F4</f>
        <v>21.000000000000004</v>
      </c>
      <c r="K4" s="27">
        <f t="shared" si="1"/>
        <v>44.937428896473264</v>
      </c>
      <c r="L4" s="25">
        <v>1758</v>
      </c>
    </row>
    <row r="5" spans="1:12">
      <c r="A5">
        <f t="shared" si="2"/>
        <v>1903</v>
      </c>
      <c r="B5" s="3">
        <v>45</v>
      </c>
      <c r="C5" s="3">
        <v>23.7</v>
      </c>
      <c r="D5" s="3">
        <f t="shared" si="0"/>
        <v>21.3</v>
      </c>
      <c r="E5" s="21">
        <v>45.528799999999997</v>
      </c>
      <c r="F5" s="21">
        <v>23.661300000000001</v>
      </c>
      <c r="G5" s="21">
        <f t="shared" ref="G5:G68" si="3">E5-F5</f>
        <v>21.867499999999996</v>
      </c>
      <c r="K5" s="27">
        <f t="shared" si="1"/>
        <v>22.863364180729452</v>
      </c>
      <c r="L5" s="25">
        <v>1837</v>
      </c>
    </row>
    <row r="6" spans="1:12">
      <c r="A6">
        <f t="shared" si="2"/>
        <v>1904</v>
      </c>
      <c r="B6" s="3">
        <v>45.8</v>
      </c>
      <c r="C6" s="3">
        <v>23.8</v>
      </c>
      <c r="D6" s="3">
        <f t="shared" si="0"/>
        <v>21.999999999999996</v>
      </c>
      <c r="E6" s="21">
        <v>46.290399999999998</v>
      </c>
      <c r="F6" s="21">
        <v>23.6173</v>
      </c>
      <c r="G6" s="21">
        <f t="shared" si="3"/>
        <v>22.673099999999998</v>
      </c>
      <c r="K6" s="27">
        <f t="shared" si="1"/>
        <v>25.545502927088876</v>
      </c>
      <c r="L6" s="25">
        <v>1879</v>
      </c>
    </row>
    <row r="7" spans="1:12">
      <c r="A7">
        <f t="shared" si="2"/>
        <v>1905</v>
      </c>
      <c r="B7" s="3">
        <v>46.8</v>
      </c>
      <c r="C7" s="3">
        <v>23.8</v>
      </c>
      <c r="D7" s="3">
        <f t="shared" si="0"/>
        <v>22.999999999999996</v>
      </c>
      <c r="E7" s="21">
        <v>46.9176</v>
      </c>
      <c r="F7" s="21">
        <v>23.5626</v>
      </c>
      <c r="G7" s="21">
        <f t="shared" si="3"/>
        <v>23.355</v>
      </c>
      <c r="K7" s="27">
        <f t="shared" si="1"/>
        <v>26.984950700570835</v>
      </c>
      <c r="L7" s="25">
        <v>1927</v>
      </c>
    </row>
    <row r="8" spans="1:12">
      <c r="A8">
        <f t="shared" si="2"/>
        <v>1906</v>
      </c>
      <c r="B8" s="3">
        <v>47.5</v>
      </c>
      <c r="C8" s="3">
        <v>23.7</v>
      </c>
      <c r="D8" s="3">
        <f t="shared" si="0"/>
        <v>23.8</v>
      </c>
      <c r="E8" s="21">
        <v>47.343200000000003</v>
      </c>
      <c r="F8" s="21">
        <v>23.491900000000001</v>
      </c>
      <c r="G8" s="21">
        <f t="shared" si="3"/>
        <v>23.851300000000002</v>
      </c>
      <c r="K8" s="27">
        <f t="shared" si="1"/>
        <v>27.791814047498736</v>
      </c>
      <c r="L8" s="25">
        <v>1979</v>
      </c>
    </row>
    <row r="9" spans="1:12">
      <c r="A9">
        <f t="shared" si="2"/>
        <v>1907</v>
      </c>
      <c r="B9" s="3">
        <v>47.8</v>
      </c>
      <c r="C9" s="3">
        <v>23.5</v>
      </c>
      <c r="D9" s="3">
        <f t="shared" si="0"/>
        <v>24.299999999999997</v>
      </c>
      <c r="E9" s="21">
        <v>47.5</v>
      </c>
      <c r="F9" s="21">
        <v>23.4</v>
      </c>
      <c r="G9" s="21">
        <f t="shared" si="3"/>
        <v>24.1</v>
      </c>
      <c r="K9" s="27">
        <f t="shared" si="1"/>
        <v>28.515240904621436</v>
      </c>
      <c r="L9" s="25">
        <v>2034</v>
      </c>
    </row>
    <row r="10" spans="1:12">
      <c r="A10">
        <f t="shared" si="2"/>
        <v>1908</v>
      </c>
      <c r="B10" s="3">
        <v>47.7</v>
      </c>
      <c r="C10" s="3">
        <v>23.1</v>
      </c>
      <c r="D10" s="3">
        <f t="shared" si="0"/>
        <v>24.6</v>
      </c>
      <c r="E10" s="21">
        <v>47.331400000000002</v>
      </c>
      <c r="F10" s="21">
        <v>23.1252</v>
      </c>
      <c r="G10" s="21">
        <f t="shared" si="3"/>
        <v>24.206200000000003</v>
      </c>
      <c r="K10" s="27">
        <f t="shared" si="1"/>
        <v>29.636711281070745</v>
      </c>
      <c r="L10" s="25">
        <v>2092</v>
      </c>
    </row>
    <row r="11" spans="1:12">
      <c r="A11">
        <f t="shared" si="2"/>
        <v>1909</v>
      </c>
      <c r="B11" s="3">
        <v>47.2</v>
      </c>
      <c r="C11" s="3">
        <v>22.5</v>
      </c>
      <c r="D11" s="3">
        <f t="shared" si="0"/>
        <v>24.700000000000003</v>
      </c>
      <c r="E11" s="21">
        <v>46.890300000000003</v>
      </c>
      <c r="F11" s="21">
        <v>22.620899999999999</v>
      </c>
      <c r="G11" s="21">
        <f t="shared" si="3"/>
        <v>24.269400000000005</v>
      </c>
      <c r="K11" s="27">
        <f t="shared" si="1"/>
        <v>30.176415970287838</v>
      </c>
      <c r="L11" s="25">
        <v>2154</v>
      </c>
    </row>
    <row r="12" spans="1:12">
      <c r="A12">
        <f t="shared" si="2"/>
        <v>1910</v>
      </c>
      <c r="B12" s="3">
        <v>46.4</v>
      </c>
      <c r="C12" s="3">
        <v>21.8</v>
      </c>
      <c r="D12" s="3">
        <f t="shared" si="0"/>
        <v>24.599999999999998</v>
      </c>
      <c r="E12" s="21">
        <v>46.273400000000002</v>
      </c>
      <c r="F12" s="21">
        <v>22.053899999999999</v>
      </c>
      <c r="G12" s="21">
        <f t="shared" si="3"/>
        <v>24.219500000000004</v>
      </c>
      <c r="K12" s="27">
        <f t="shared" si="1"/>
        <v>30.64443442992339</v>
      </c>
      <c r="L12" s="25">
        <v>2219</v>
      </c>
    </row>
    <row r="13" spans="1:12">
      <c r="A13">
        <f t="shared" si="2"/>
        <v>1911</v>
      </c>
      <c r="B13" s="3">
        <v>45.6</v>
      </c>
      <c r="C13" s="3">
        <v>21.3</v>
      </c>
      <c r="D13" s="3">
        <f t="shared" si="0"/>
        <v>24.3</v>
      </c>
      <c r="E13" s="21">
        <v>45.5777</v>
      </c>
      <c r="F13" s="21">
        <v>21.5913</v>
      </c>
      <c r="G13" s="21">
        <f t="shared" si="3"/>
        <v>23.9864</v>
      </c>
      <c r="K13" s="27">
        <f t="shared" si="1"/>
        <v>31.04503716659379</v>
      </c>
      <c r="L13" s="25">
        <v>2287</v>
      </c>
    </row>
    <row r="14" spans="1:12">
      <c r="A14">
        <f t="shared" si="2"/>
        <v>1912</v>
      </c>
      <c r="B14" s="3">
        <v>44.7</v>
      </c>
      <c r="C14" s="3">
        <v>21.1</v>
      </c>
      <c r="D14" s="3">
        <f t="shared" si="0"/>
        <v>23.6</v>
      </c>
      <c r="E14" s="21">
        <v>44.9</v>
      </c>
      <c r="F14" s="21">
        <v>21.4</v>
      </c>
      <c r="G14" s="21">
        <f t="shared" si="3"/>
        <v>23.5</v>
      </c>
      <c r="K14" s="27">
        <f t="shared" si="1"/>
        <v>23.324851569126377</v>
      </c>
      <c r="L14" s="25">
        <v>2358</v>
      </c>
    </row>
    <row r="15" spans="1:12">
      <c r="A15">
        <f t="shared" si="2"/>
        <v>1913</v>
      </c>
      <c r="B15" s="3">
        <v>43.9</v>
      </c>
      <c r="C15" s="3">
        <v>21.2</v>
      </c>
      <c r="D15" s="3">
        <f t="shared" si="0"/>
        <v>22.7</v>
      </c>
      <c r="E15" s="21">
        <v>44.195900000000002</v>
      </c>
      <c r="F15" s="21">
        <v>21.493600000000001</v>
      </c>
      <c r="G15" s="21">
        <f t="shared" si="3"/>
        <v>22.702300000000001</v>
      </c>
      <c r="K15" s="27">
        <f t="shared" si="1"/>
        <v>38.95565685868214</v>
      </c>
      <c r="L15" s="25">
        <v>2413</v>
      </c>
    </row>
    <row r="16" spans="1:12">
      <c r="A16">
        <f t="shared" si="2"/>
        <v>1914</v>
      </c>
      <c r="B16" s="3">
        <v>43.1</v>
      </c>
      <c r="C16" s="3">
        <v>21.5</v>
      </c>
      <c r="D16" s="3">
        <f t="shared" si="0"/>
        <v>21.6</v>
      </c>
      <c r="E16" s="21">
        <v>43.387300000000003</v>
      </c>
      <c r="F16" s="21">
        <v>21.716799999999999</v>
      </c>
      <c r="G16" s="21">
        <f t="shared" si="3"/>
        <v>21.670500000000004</v>
      </c>
      <c r="K16" s="27">
        <f t="shared" si="1"/>
        <v>31.112883925009971</v>
      </c>
      <c r="L16" s="25">
        <v>2507</v>
      </c>
    </row>
    <row r="17" spans="1:12">
      <c r="A17">
        <f t="shared" si="2"/>
        <v>1915</v>
      </c>
      <c r="B17" s="3">
        <v>42.3</v>
      </c>
      <c r="C17" s="3">
        <v>22.1</v>
      </c>
      <c r="D17" s="3">
        <f t="shared" si="0"/>
        <v>20.199999999999996</v>
      </c>
      <c r="E17" s="21">
        <v>42.520800000000001</v>
      </c>
      <c r="F17" s="21">
        <v>21.9832</v>
      </c>
      <c r="G17" s="21">
        <f t="shared" si="3"/>
        <v>20.537600000000001</v>
      </c>
      <c r="K17" s="27">
        <f t="shared" si="1"/>
        <v>30.56092843326886</v>
      </c>
      <c r="L17" s="25">
        <v>2585</v>
      </c>
    </row>
    <row r="18" spans="1:12">
      <c r="A18">
        <f t="shared" si="2"/>
        <v>1916</v>
      </c>
      <c r="B18" s="3">
        <v>41.5</v>
      </c>
      <c r="C18" s="3">
        <v>22.4</v>
      </c>
      <c r="D18" s="3">
        <f t="shared" si="0"/>
        <v>19.100000000000001</v>
      </c>
      <c r="E18" s="21">
        <v>41.642899999999997</v>
      </c>
      <c r="F18" s="21">
        <v>22.206399999999999</v>
      </c>
      <c r="G18" s="21">
        <f t="shared" si="3"/>
        <v>19.436499999999999</v>
      </c>
      <c r="K18" s="27">
        <f t="shared" si="1"/>
        <v>30.780780780780781</v>
      </c>
      <c r="L18" s="25">
        <v>2664</v>
      </c>
    </row>
    <row r="19" spans="1:12">
      <c r="A19">
        <f t="shared" si="2"/>
        <v>1917</v>
      </c>
      <c r="B19" s="3">
        <v>40.700000000000003</v>
      </c>
      <c r="C19" s="3">
        <v>22.5</v>
      </c>
      <c r="D19" s="3">
        <f t="shared" si="0"/>
        <v>18.200000000000003</v>
      </c>
      <c r="E19" s="21">
        <v>40.799999999999997</v>
      </c>
      <c r="F19" s="21">
        <v>22.3</v>
      </c>
      <c r="G19" s="21">
        <f t="shared" si="3"/>
        <v>18.499999999999996</v>
      </c>
      <c r="K19" s="27">
        <f t="shared" si="1"/>
        <v>29.861616897305172</v>
      </c>
      <c r="L19" s="25">
        <v>2746</v>
      </c>
    </row>
    <row r="20" spans="1:12">
      <c r="A20">
        <f t="shared" si="2"/>
        <v>1918</v>
      </c>
      <c r="B20" s="3">
        <v>39.9</v>
      </c>
      <c r="C20" s="3">
        <v>22.2</v>
      </c>
      <c r="D20" s="3">
        <f t="shared" si="0"/>
        <v>17.7</v>
      </c>
      <c r="E20" s="21">
        <v>39.992100000000001</v>
      </c>
      <c r="F20" s="21">
        <v>22.0989</v>
      </c>
      <c r="G20" s="21">
        <f t="shared" si="3"/>
        <v>17.8932</v>
      </c>
      <c r="K20" s="27">
        <f t="shared" si="1"/>
        <v>29.702970297029704</v>
      </c>
      <c r="L20" s="25">
        <v>2828</v>
      </c>
    </row>
    <row r="21" spans="1:12">
      <c r="A21">
        <f t="shared" si="2"/>
        <v>1919</v>
      </c>
      <c r="B21" s="3">
        <v>39.200000000000003</v>
      </c>
      <c r="C21" s="3">
        <v>21.8</v>
      </c>
      <c r="D21" s="3">
        <f t="shared" si="0"/>
        <v>17.400000000000002</v>
      </c>
      <c r="E21" s="21">
        <v>39.188000000000002</v>
      </c>
      <c r="F21" s="21">
        <v>21.576599999999999</v>
      </c>
      <c r="G21" s="21">
        <f t="shared" si="3"/>
        <v>17.611400000000003</v>
      </c>
      <c r="K21" s="27">
        <f t="shared" si="1"/>
        <v>29.189560439560438</v>
      </c>
      <c r="L21" s="25">
        <v>2912</v>
      </c>
    </row>
    <row r="22" spans="1:12">
      <c r="A22">
        <f t="shared" si="2"/>
        <v>1920</v>
      </c>
      <c r="B22" s="3">
        <v>38.4</v>
      </c>
      <c r="C22" s="3">
        <v>21</v>
      </c>
      <c r="D22" s="3">
        <f t="shared" si="0"/>
        <v>17.399999999999999</v>
      </c>
      <c r="E22" s="21">
        <v>38.387999999999998</v>
      </c>
      <c r="F22" s="21">
        <v>20.854900000000001</v>
      </c>
      <c r="G22" s="21">
        <f t="shared" si="3"/>
        <v>17.533099999999997</v>
      </c>
      <c r="K22" s="27">
        <f t="shared" si="1"/>
        <v>28.695362028695364</v>
      </c>
      <c r="L22" s="25">
        <v>2997</v>
      </c>
    </row>
    <row r="23" spans="1:12">
      <c r="A23">
        <f t="shared" si="2"/>
        <v>1921</v>
      </c>
      <c r="B23" s="3">
        <v>37.6</v>
      </c>
      <c r="C23" s="3">
        <v>20.2</v>
      </c>
      <c r="D23" s="3">
        <f t="shared" si="0"/>
        <v>17.400000000000002</v>
      </c>
      <c r="E23" s="21">
        <v>37.591900000000003</v>
      </c>
      <c r="F23" s="21">
        <v>20.055499999999999</v>
      </c>
      <c r="G23" s="21">
        <f t="shared" si="3"/>
        <v>17.536400000000004</v>
      </c>
      <c r="K23" s="27">
        <f t="shared" si="1"/>
        <v>28.219266947778138</v>
      </c>
      <c r="L23" s="25">
        <v>3083</v>
      </c>
    </row>
    <row r="24" spans="1:12">
      <c r="A24">
        <f t="shared" si="2"/>
        <v>1922</v>
      </c>
      <c r="B24" s="3">
        <v>36.799999999999997</v>
      </c>
      <c r="C24" s="3">
        <v>19.399999999999999</v>
      </c>
      <c r="D24" s="3">
        <f t="shared" si="0"/>
        <v>17.399999999999999</v>
      </c>
      <c r="E24" s="21">
        <v>36.799999999999997</v>
      </c>
      <c r="F24" s="21">
        <v>19.3</v>
      </c>
      <c r="G24" s="21">
        <f t="shared" si="3"/>
        <v>17.499999999999996</v>
      </c>
      <c r="K24" s="27">
        <f t="shared" si="1"/>
        <v>27.444794952681388</v>
      </c>
      <c r="L24" s="25">
        <v>3170</v>
      </c>
    </row>
    <row r="25" spans="1:12">
      <c r="A25">
        <f t="shared" si="2"/>
        <v>1923</v>
      </c>
      <c r="B25" s="3">
        <v>35.9</v>
      </c>
      <c r="C25" s="3">
        <v>18.5</v>
      </c>
      <c r="D25" s="3">
        <f t="shared" si="0"/>
        <v>17.399999999999999</v>
      </c>
      <c r="E25" s="21">
        <v>35.961500000000001</v>
      </c>
      <c r="F25" s="21">
        <v>18.513200000000001</v>
      </c>
      <c r="G25" s="21">
        <f t="shared" si="3"/>
        <v>17.4483</v>
      </c>
      <c r="K25" s="27">
        <f t="shared" si="1"/>
        <v>27.018728891618053</v>
      </c>
      <c r="L25" s="25">
        <v>3257</v>
      </c>
    </row>
    <row r="26" spans="1:12">
      <c r="A26">
        <f t="shared" si="2"/>
        <v>1924</v>
      </c>
      <c r="B26" s="3">
        <v>35</v>
      </c>
      <c r="C26" s="3">
        <v>17.600000000000001</v>
      </c>
      <c r="D26" s="3">
        <f t="shared" si="0"/>
        <v>17.399999999999999</v>
      </c>
      <c r="E26" s="21">
        <v>35.076300000000003</v>
      </c>
      <c r="F26" s="21">
        <v>17.607199999999999</v>
      </c>
      <c r="G26" s="21">
        <f t="shared" si="3"/>
        <v>17.469100000000005</v>
      </c>
      <c r="K26" s="27">
        <f t="shared" si="1"/>
        <v>26.00896860986547</v>
      </c>
      <c r="L26" s="25">
        <v>3345</v>
      </c>
    </row>
    <row r="27" spans="1:12">
      <c r="A27">
        <f t="shared" si="2"/>
        <v>1925</v>
      </c>
      <c r="B27" s="3">
        <v>34.200000000000003</v>
      </c>
      <c r="C27" s="3">
        <v>16.600000000000001</v>
      </c>
      <c r="D27" s="3">
        <f t="shared" si="0"/>
        <v>17.600000000000001</v>
      </c>
      <c r="E27" s="21">
        <v>34.220399999999998</v>
      </c>
      <c r="F27" s="21">
        <v>16.6845</v>
      </c>
      <c r="G27" s="21">
        <f t="shared" si="3"/>
        <v>17.535899999999998</v>
      </c>
      <c r="K27" s="27">
        <f t="shared" si="1"/>
        <v>25.34965034965035</v>
      </c>
      <c r="L27" s="25">
        <v>3432</v>
      </c>
    </row>
    <row r="28" spans="1:12">
      <c r="A28">
        <f t="shared" si="2"/>
        <v>1926</v>
      </c>
      <c r="B28" s="3">
        <v>33.4</v>
      </c>
      <c r="C28" s="3">
        <v>15.8</v>
      </c>
      <c r="D28" s="3">
        <f t="shared" si="0"/>
        <v>17.599999999999998</v>
      </c>
      <c r="E28" s="21">
        <v>33.469700000000003</v>
      </c>
      <c r="F28" s="21">
        <v>15.847899999999999</v>
      </c>
      <c r="G28" s="21">
        <f t="shared" si="3"/>
        <v>17.621800000000004</v>
      </c>
      <c r="K28" s="27">
        <f t="shared" si="1"/>
        <v>24.722932651321397</v>
      </c>
      <c r="L28" s="25">
        <v>3519</v>
      </c>
    </row>
    <row r="29" spans="1:12">
      <c r="A29">
        <f t="shared" si="2"/>
        <v>1927</v>
      </c>
      <c r="B29" s="3">
        <v>32.799999999999997</v>
      </c>
      <c r="C29" s="3">
        <v>15.1</v>
      </c>
      <c r="D29" s="3">
        <f t="shared" si="0"/>
        <v>17.699999999999996</v>
      </c>
      <c r="E29" s="21">
        <v>32.9</v>
      </c>
      <c r="F29" s="21">
        <v>15.2</v>
      </c>
      <c r="G29" s="21">
        <f t="shared" si="3"/>
        <v>17.7</v>
      </c>
      <c r="K29" s="27">
        <f t="shared" si="1"/>
        <v>-27.45424292845258</v>
      </c>
      <c r="L29" s="25">
        <v>3606</v>
      </c>
    </row>
    <row r="30" spans="1:12">
      <c r="A30">
        <f t="shared" si="2"/>
        <v>1928</v>
      </c>
      <c r="B30" s="3">
        <v>32.299999999999997</v>
      </c>
      <c r="C30" s="3">
        <v>14.5</v>
      </c>
      <c r="D30" s="3">
        <f t="shared" si="0"/>
        <v>17.799999999999997</v>
      </c>
      <c r="E30" s="21">
        <v>32.459299999999999</v>
      </c>
      <c r="F30" s="21">
        <v>14.695399999999999</v>
      </c>
      <c r="G30" s="21">
        <f t="shared" si="3"/>
        <v>17.7639</v>
      </c>
      <c r="K30" s="27">
        <f t="shared" si="1"/>
        <v>19.960079840319363</v>
      </c>
      <c r="L30" s="25">
        <v>3507</v>
      </c>
    </row>
    <row r="31" spans="1:12">
      <c r="A31">
        <f t="shared" si="2"/>
        <v>1929</v>
      </c>
      <c r="B31" s="3">
        <v>32</v>
      </c>
      <c r="C31" s="3">
        <v>14.1</v>
      </c>
      <c r="D31" s="3">
        <f t="shared" si="0"/>
        <v>17.899999999999999</v>
      </c>
      <c r="E31" s="21">
        <v>32.058599999999998</v>
      </c>
      <c r="F31" s="21">
        <v>14.2333</v>
      </c>
      <c r="G31" s="21">
        <f t="shared" si="3"/>
        <v>17.825299999999999</v>
      </c>
      <c r="K31" s="27">
        <f t="shared" si="1"/>
        <v>19.569471624266146</v>
      </c>
      <c r="L31" s="25">
        <v>3577</v>
      </c>
    </row>
    <row r="32" spans="1:12">
      <c r="A32">
        <f t="shared" si="2"/>
        <v>1930</v>
      </c>
      <c r="B32" s="3">
        <v>31.7</v>
      </c>
      <c r="C32" s="3">
        <v>13.7</v>
      </c>
      <c r="D32" s="3">
        <f t="shared" si="0"/>
        <v>18</v>
      </c>
      <c r="E32" s="21">
        <v>31.7181</v>
      </c>
      <c r="F32" s="21">
        <v>13.833500000000001</v>
      </c>
      <c r="G32" s="21">
        <f t="shared" si="3"/>
        <v>17.884599999999999</v>
      </c>
      <c r="K32" s="27">
        <f t="shared" si="1"/>
        <v>86.372360844529751</v>
      </c>
      <c r="L32" s="25">
        <v>3647</v>
      </c>
    </row>
    <row r="33" spans="1:12">
      <c r="A33">
        <f t="shared" si="2"/>
        <v>1931</v>
      </c>
      <c r="B33" s="3">
        <v>31.5</v>
      </c>
      <c r="C33" s="3">
        <v>13.4</v>
      </c>
      <c r="D33" s="3">
        <f t="shared" si="0"/>
        <v>18.100000000000001</v>
      </c>
      <c r="E33" s="21">
        <v>31.458500000000001</v>
      </c>
      <c r="F33" s="21">
        <v>13.5158</v>
      </c>
      <c r="G33" s="21">
        <f t="shared" si="3"/>
        <v>17.942700000000002</v>
      </c>
      <c r="K33" s="27">
        <f t="shared" si="1"/>
        <v>0</v>
      </c>
      <c r="L33" s="25">
        <v>3962</v>
      </c>
    </row>
    <row r="34" spans="1:12">
      <c r="A34">
        <f t="shared" si="2"/>
        <v>1932</v>
      </c>
      <c r="B34" s="3">
        <v>31.3</v>
      </c>
      <c r="C34" s="3">
        <v>13.2</v>
      </c>
      <c r="D34" s="3">
        <f t="shared" si="0"/>
        <v>18.100000000000001</v>
      </c>
      <c r="E34" s="21">
        <v>31.3</v>
      </c>
      <c r="F34" s="21">
        <v>13.3</v>
      </c>
      <c r="G34" s="21">
        <f t="shared" si="3"/>
        <v>18</v>
      </c>
      <c r="K34" s="27">
        <f t="shared" si="1"/>
        <v>0</v>
      </c>
      <c r="L34" s="25">
        <v>3962</v>
      </c>
    </row>
    <row r="35" spans="1:12">
      <c r="A35">
        <f t="shared" si="2"/>
        <v>1933</v>
      </c>
      <c r="B35" s="3">
        <v>31.1</v>
      </c>
      <c r="C35" s="3">
        <v>13.1</v>
      </c>
      <c r="D35" s="3">
        <f t="shared" si="0"/>
        <v>18</v>
      </c>
      <c r="E35" s="21">
        <v>31.2041</v>
      </c>
      <c r="F35" s="21">
        <v>13.172000000000001</v>
      </c>
      <c r="G35" s="21">
        <f t="shared" si="3"/>
        <v>18.0321</v>
      </c>
      <c r="K35" s="27">
        <f t="shared" si="1"/>
        <v>19.434628975265017</v>
      </c>
      <c r="L35" s="25">
        <v>3962</v>
      </c>
    </row>
    <row r="36" spans="1:12">
      <c r="A36">
        <f t="shared" si="2"/>
        <v>1934</v>
      </c>
      <c r="B36" s="3">
        <v>30.9</v>
      </c>
      <c r="C36" s="3">
        <v>13</v>
      </c>
      <c r="D36" s="3">
        <f t="shared" si="0"/>
        <v>17.899999999999999</v>
      </c>
      <c r="E36" s="21">
        <v>31.121600000000001</v>
      </c>
      <c r="F36" s="21">
        <v>13.086</v>
      </c>
      <c r="G36" s="21">
        <f t="shared" si="3"/>
        <v>18.035600000000002</v>
      </c>
      <c r="K36" s="27">
        <f t="shared" si="1"/>
        <v>7.9227531567219609</v>
      </c>
      <c r="L36" s="25">
        <v>4039</v>
      </c>
    </row>
    <row r="37" spans="1:12">
      <c r="A37">
        <f t="shared" si="2"/>
        <v>1935</v>
      </c>
      <c r="B37" s="3">
        <v>30.7</v>
      </c>
      <c r="C37" s="3">
        <v>13</v>
      </c>
      <c r="D37" s="3">
        <f t="shared" si="0"/>
        <v>17.7</v>
      </c>
      <c r="E37" s="21">
        <v>31.057099999999998</v>
      </c>
      <c r="F37" s="21">
        <v>13.013999999999999</v>
      </c>
      <c r="G37" s="21">
        <f t="shared" si="3"/>
        <v>18.043099999999999</v>
      </c>
      <c r="K37" s="27">
        <f t="shared" si="1"/>
        <v>9.3343158929010066</v>
      </c>
      <c r="L37" s="25">
        <v>4071</v>
      </c>
    </row>
    <row r="38" spans="1:12">
      <c r="A38">
        <f t="shared" si="2"/>
        <v>1936</v>
      </c>
      <c r="B38" s="3">
        <v>30.7</v>
      </c>
      <c r="C38" s="3">
        <v>12.9</v>
      </c>
      <c r="D38" s="3">
        <f t="shared" si="0"/>
        <v>17.799999999999997</v>
      </c>
      <c r="E38" s="21">
        <v>31.015000000000001</v>
      </c>
      <c r="F38" s="21">
        <v>12.928000000000001</v>
      </c>
      <c r="G38" s="21">
        <f t="shared" si="3"/>
        <v>18.087</v>
      </c>
      <c r="K38" s="27">
        <f t="shared" si="1"/>
        <v>13.628620102214651</v>
      </c>
      <c r="L38" s="25">
        <v>4109</v>
      </c>
    </row>
    <row r="39" spans="1:12">
      <c r="A39">
        <f t="shared" si="2"/>
        <v>1937</v>
      </c>
      <c r="B39" s="3">
        <v>30.8</v>
      </c>
      <c r="C39" s="3">
        <v>12.8</v>
      </c>
      <c r="D39" s="3">
        <f t="shared" si="0"/>
        <v>18</v>
      </c>
      <c r="E39" s="21">
        <v>31</v>
      </c>
      <c r="F39" s="21">
        <v>12.8</v>
      </c>
      <c r="G39" s="21">
        <f t="shared" si="3"/>
        <v>18.2</v>
      </c>
      <c r="K39" s="27">
        <f t="shared" si="1"/>
        <v>15.126050420168067</v>
      </c>
      <c r="L39" s="25">
        <v>4165</v>
      </c>
    </row>
    <row r="40" spans="1:12">
      <c r="A40">
        <f t="shared" si="2"/>
        <v>1938</v>
      </c>
      <c r="B40" s="3">
        <v>31</v>
      </c>
      <c r="C40" s="3">
        <v>12.5</v>
      </c>
      <c r="D40" s="3">
        <f t="shared" si="0"/>
        <v>18.5</v>
      </c>
      <c r="E40" s="21">
        <v>31.103999999999999</v>
      </c>
      <c r="F40" s="21">
        <v>12.5663</v>
      </c>
      <c r="G40" s="21">
        <f t="shared" si="3"/>
        <v>18.537700000000001</v>
      </c>
      <c r="K40" s="27">
        <f t="shared" si="1"/>
        <v>5.9129612109744558</v>
      </c>
      <c r="L40" s="25">
        <v>4228</v>
      </c>
    </row>
    <row r="41" spans="1:12">
      <c r="A41">
        <f t="shared" si="2"/>
        <v>1939</v>
      </c>
      <c r="B41" s="3">
        <v>31.3</v>
      </c>
      <c r="C41" s="3">
        <v>12.2</v>
      </c>
      <c r="D41" s="3">
        <f t="shared" si="0"/>
        <v>19.100000000000001</v>
      </c>
      <c r="E41" s="21">
        <v>31.352</v>
      </c>
      <c r="F41" s="21">
        <v>12.212899999999999</v>
      </c>
      <c r="G41" s="21">
        <f t="shared" si="3"/>
        <v>19.139099999999999</v>
      </c>
      <c r="K41" s="27">
        <f t="shared" si="1"/>
        <v>8.9348695038796144</v>
      </c>
      <c r="L41" s="25">
        <v>4253</v>
      </c>
    </row>
    <row r="42" spans="1:12">
      <c r="A42">
        <f t="shared" si="2"/>
        <v>1940</v>
      </c>
      <c r="B42" s="3">
        <v>31.8</v>
      </c>
      <c r="C42" s="3">
        <v>11.8</v>
      </c>
      <c r="D42" s="3">
        <f t="shared" si="0"/>
        <v>20</v>
      </c>
      <c r="E42" s="21">
        <v>31.648</v>
      </c>
      <c r="F42" s="21">
        <v>11.7864</v>
      </c>
      <c r="G42" s="21">
        <f t="shared" si="3"/>
        <v>19.861599999999999</v>
      </c>
      <c r="K42" s="27">
        <f t="shared" si="1"/>
        <v>8.1566068515497552</v>
      </c>
      <c r="L42" s="25">
        <v>4291</v>
      </c>
    </row>
    <row r="43" spans="1:12">
      <c r="A43">
        <f t="shared" si="2"/>
        <v>1941</v>
      </c>
      <c r="B43" s="3">
        <v>32.1</v>
      </c>
      <c r="C43" s="3">
        <v>11.4</v>
      </c>
      <c r="D43" s="3">
        <f t="shared" si="0"/>
        <v>20.700000000000003</v>
      </c>
      <c r="E43" s="21">
        <v>31.896000000000001</v>
      </c>
      <c r="F43" s="21">
        <v>11.333299999999999</v>
      </c>
      <c r="G43" s="21">
        <f t="shared" si="3"/>
        <v>20.5627</v>
      </c>
      <c r="K43" s="27">
        <f t="shared" si="1"/>
        <v>10.6333795654184</v>
      </c>
      <c r="L43" s="25">
        <v>4326</v>
      </c>
    </row>
    <row r="44" spans="1:12">
      <c r="A44">
        <f t="shared" si="2"/>
        <v>1942</v>
      </c>
      <c r="B44" s="3">
        <v>32.1</v>
      </c>
      <c r="C44" s="3">
        <v>11</v>
      </c>
      <c r="D44" s="3">
        <f t="shared" si="0"/>
        <v>21.1</v>
      </c>
      <c r="E44" s="21">
        <v>32</v>
      </c>
      <c r="F44" s="21">
        <v>10.9</v>
      </c>
      <c r="G44" s="21">
        <f t="shared" si="3"/>
        <v>21.1</v>
      </c>
      <c r="K44" s="27">
        <f t="shared" si="1"/>
        <v>93.092406221408964</v>
      </c>
      <c r="L44" s="25">
        <v>4372</v>
      </c>
    </row>
    <row r="45" spans="1:12">
      <c r="A45">
        <f t="shared" si="2"/>
        <v>1943</v>
      </c>
      <c r="B45" s="3">
        <v>31.9</v>
      </c>
      <c r="C45" s="3">
        <v>10.5</v>
      </c>
      <c r="D45" s="3">
        <f t="shared" si="0"/>
        <v>21.4</v>
      </c>
      <c r="E45" s="21">
        <v>31.798400000000001</v>
      </c>
      <c r="F45" s="21">
        <v>10.4625</v>
      </c>
      <c r="G45" s="21">
        <f t="shared" si="3"/>
        <v>21.335900000000002</v>
      </c>
      <c r="K45" s="27">
        <f t="shared" si="1"/>
        <v>14.64741577735928</v>
      </c>
      <c r="L45" s="25">
        <v>4779</v>
      </c>
    </row>
    <row r="46" spans="1:12">
      <c r="A46">
        <f t="shared" si="2"/>
        <v>1944</v>
      </c>
      <c r="B46" s="3">
        <v>31.5</v>
      </c>
      <c r="C46" s="3">
        <v>9.9</v>
      </c>
      <c r="D46" s="3">
        <f t="shared" si="0"/>
        <v>21.6</v>
      </c>
      <c r="E46" s="21">
        <v>31.311199999999999</v>
      </c>
      <c r="F46" s="21">
        <v>9.9888999999999992</v>
      </c>
      <c r="G46" s="21">
        <f t="shared" si="3"/>
        <v>21.322299999999998</v>
      </c>
      <c r="K46" s="27">
        <f t="shared" si="1"/>
        <v>17.116931326046608</v>
      </c>
      <c r="L46" s="25">
        <v>4849</v>
      </c>
    </row>
    <row r="47" spans="1:12">
      <c r="A47">
        <f t="shared" si="2"/>
        <v>1945</v>
      </c>
      <c r="B47" s="3">
        <v>30.8</v>
      </c>
      <c r="C47" s="3">
        <v>9.4</v>
      </c>
      <c r="D47" s="3">
        <f t="shared" si="0"/>
        <v>21.4</v>
      </c>
      <c r="E47" s="21">
        <v>30.7148</v>
      </c>
      <c r="F47" s="21">
        <v>9.5139999999999993</v>
      </c>
      <c r="G47" s="21">
        <f t="shared" si="3"/>
        <v>21.200800000000001</v>
      </c>
      <c r="K47" s="27">
        <f t="shared" si="1"/>
        <v>21.695052716950528</v>
      </c>
      <c r="L47" s="25">
        <v>4932</v>
      </c>
    </row>
    <row r="48" spans="1:12">
      <c r="A48">
        <f t="shared" si="2"/>
        <v>1946</v>
      </c>
      <c r="B48" s="3">
        <v>30.3</v>
      </c>
      <c r="C48" s="3">
        <v>8.9</v>
      </c>
      <c r="D48" s="3">
        <f t="shared" si="0"/>
        <v>21.4</v>
      </c>
      <c r="E48" s="21">
        <v>30.185600000000001</v>
      </c>
      <c r="F48" s="21">
        <v>9.0726999999999993</v>
      </c>
      <c r="G48" s="21">
        <f t="shared" si="3"/>
        <v>21.112900000000003</v>
      </c>
      <c r="K48" s="27">
        <f t="shared" si="1"/>
        <v>22.425084342131374</v>
      </c>
      <c r="L48" s="25">
        <v>5039</v>
      </c>
    </row>
    <row r="49" spans="1:12">
      <c r="A49">
        <f t="shared" si="2"/>
        <v>1947</v>
      </c>
      <c r="B49" s="3">
        <v>29.9</v>
      </c>
      <c r="C49" s="3">
        <v>8.6</v>
      </c>
      <c r="D49" s="3">
        <f t="shared" si="0"/>
        <v>21.299999999999997</v>
      </c>
      <c r="E49" s="21">
        <v>29.9</v>
      </c>
      <c r="F49" s="21">
        <v>8.6999999999999993</v>
      </c>
      <c r="G49" s="21">
        <f t="shared" si="3"/>
        <v>21.2</v>
      </c>
      <c r="K49" s="27">
        <f t="shared" si="1"/>
        <v>22.51552795031056</v>
      </c>
      <c r="L49" s="25">
        <v>5152</v>
      </c>
    </row>
    <row r="50" spans="1:12">
      <c r="A50">
        <f t="shared" si="2"/>
        <v>1948</v>
      </c>
      <c r="B50" s="3">
        <v>29.6</v>
      </c>
      <c r="C50" s="3">
        <v>8.4</v>
      </c>
      <c r="D50" s="3">
        <f t="shared" si="0"/>
        <v>21.200000000000003</v>
      </c>
      <c r="E50" s="21">
        <v>29.8186</v>
      </c>
      <c r="F50" s="21">
        <v>8.3666999999999998</v>
      </c>
      <c r="G50" s="21">
        <f t="shared" si="3"/>
        <v>21.451900000000002</v>
      </c>
      <c r="K50" s="27">
        <f t="shared" si="1"/>
        <v>22.399392558845861</v>
      </c>
      <c r="L50" s="25">
        <v>5268</v>
      </c>
    </row>
    <row r="51" spans="1:12">
      <c r="A51">
        <f t="shared" si="2"/>
        <v>1949</v>
      </c>
      <c r="B51" s="3">
        <v>29.5</v>
      </c>
      <c r="C51" s="3">
        <v>8.3000000000000007</v>
      </c>
      <c r="D51" s="3">
        <f t="shared" si="0"/>
        <v>21.2</v>
      </c>
      <c r="E51" s="21">
        <v>29.7698</v>
      </c>
      <c r="F51" s="21">
        <v>8.0403000000000002</v>
      </c>
      <c r="G51" s="21">
        <f t="shared" si="3"/>
        <v>21.729500000000002</v>
      </c>
      <c r="K51" s="27">
        <f t="shared" si="1"/>
        <v>22.651318232454511</v>
      </c>
      <c r="L51" s="25">
        <v>5386</v>
      </c>
    </row>
    <row r="52" spans="1:12">
      <c r="A52">
        <f t="shared" si="2"/>
        <v>1950</v>
      </c>
      <c r="E52" s="21">
        <v>29.7316</v>
      </c>
      <c r="F52" s="21">
        <v>7.7506000000000004</v>
      </c>
      <c r="G52" s="21">
        <f t="shared" si="3"/>
        <v>21.981000000000002</v>
      </c>
      <c r="H52" s="3">
        <v>32.1</v>
      </c>
      <c r="I52" s="3">
        <v>11.2</v>
      </c>
      <c r="J52" s="3">
        <f>H52-I52</f>
        <v>20.900000000000002</v>
      </c>
      <c r="K52" s="27">
        <f t="shared" si="1"/>
        <v>20.515613652868556</v>
      </c>
      <c r="L52" s="25">
        <v>5508</v>
      </c>
    </row>
    <row r="53" spans="1:12">
      <c r="A53">
        <f t="shared" si="2"/>
        <v>1951</v>
      </c>
      <c r="E53" s="21">
        <v>29.682300000000001</v>
      </c>
      <c r="F53" s="21">
        <v>7.5273000000000003</v>
      </c>
      <c r="G53" s="21">
        <f t="shared" si="3"/>
        <v>22.155000000000001</v>
      </c>
      <c r="H53" s="3">
        <v>31.4</v>
      </c>
      <c r="I53" s="3">
        <v>10.9</v>
      </c>
      <c r="J53" s="3">
        <f t="shared" ref="J53:J116" si="4">H53-I53</f>
        <v>20.5</v>
      </c>
      <c r="K53" s="27">
        <f t="shared" si="1"/>
        <v>18.502045899306172</v>
      </c>
      <c r="L53" s="25">
        <v>5621</v>
      </c>
    </row>
    <row r="54" spans="1:12">
      <c r="A54">
        <f t="shared" si="2"/>
        <v>1952</v>
      </c>
      <c r="E54" s="21">
        <v>29.6</v>
      </c>
      <c r="F54" s="21">
        <v>7.4</v>
      </c>
      <c r="G54" s="21">
        <f t="shared" si="3"/>
        <v>22.200000000000003</v>
      </c>
      <c r="H54" s="3">
        <v>31.3</v>
      </c>
      <c r="I54" s="3">
        <v>10.5</v>
      </c>
      <c r="J54" s="3">
        <f t="shared" si="4"/>
        <v>20.8</v>
      </c>
      <c r="K54" s="27">
        <f t="shared" si="1"/>
        <v>26.375545851528383</v>
      </c>
      <c r="L54" s="25">
        <v>5725</v>
      </c>
    </row>
    <row r="55" spans="1:12">
      <c r="A55">
        <f t="shared" si="2"/>
        <v>1953</v>
      </c>
      <c r="E55" s="21">
        <v>29.292899999999999</v>
      </c>
      <c r="F55" s="21">
        <v>7.3348000000000004</v>
      </c>
      <c r="G55" s="21">
        <f t="shared" si="3"/>
        <v>21.958099999999998</v>
      </c>
      <c r="H55" s="3">
        <v>31.2</v>
      </c>
      <c r="I55" s="3">
        <v>10.3</v>
      </c>
      <c r="J55" s="3">
        <f t="shared" si="4"/>
        <v>20.9</v>
      </c>
      <c r="K55" s="27">
        <f t="shared" si="1"/>
        <v>21.102791014295438</v>
      </c>
      <c r="L55" s="25">
        <v>5876</v>
      </c>
    </row>
    <row r="56" spans="1:12">
      <c r="A56">
        <f t="shared" si="2"/>
        <v>1954</v>
      </c>
      <c r="E56" s="21">
        <v>28.713999999999999</v>
      </c>
      <c r="F56" s="21">
        <v>7.2797000000000001</v>
      </c>
      <c r="G56" s="21">
        <f t="shared" si="3"/>
        <v>21.4343</v>
      </c>
      <c r="H56" s="3">
        <v>31.2</v>
      </c>
      <c r="I56" s="3">
        <v>10</v>
      </c>
      <c r="J56" s="3">
        <f t="shared" si="4"/>
        <v>21.2</v>
      </c>
      <c r="K56" s="27">
        <f t="shared" si="1"/>
        <v>21.166666666666668</v>
      </c>
      <c r="L56" s="25">
        <v>6000</v>
      </c>
    </row>
    <row r="57" spans="1:12">
      <c r="A57">
        <f t="shared" si="2"/>
        <v>1955</v>
      </c>
      <c r="E57" s="21">
        <v>28.058599999999998</v>
      </c>
      <c r="F57" s="21">
        <v>7.2370999999999999</v>
      </c>
      <c r="G57" s="21">
        <f t="shared" si="3"/>
        <v>20.8215</v>
      </c>
      <c r="H57" s="3">
        <v>31.1</v>
      </c>
      <c r="I57" s="3">
        <v>9.8000000000000007</v>
      </c>
      <c r="J57" s="3">
        <f t="shared" si="4"/>
        <v>21.3</v>
      </c>
      <c r="K57" s="27">
        <f t="shared" si="1"/>
        <v>21.054349600130571</v>
      </c>
      <c r="L57" s="25">
        <v>6127</v>
      </c>
    </row>
    <row r="58" spans="1:12">
      <c r="A58">
        <f t="shared" si="2"/>
        <v>1956</v>
      </c>
      <c r="E58" s="21">
        <v>27.522200000000002</v>
      </c>
      <c r="F58" s="21">
        <v>7.2096999999999998</v>
      </c>
      <c r="G58" s="21">
        <f t="shared" si="3"/>
        <v>20.3125</v>
      </c>
      <c r="H58" s="3">
        <v>31.1</v>
      </c>
      <c r="I58" s="3">
        <v>9.6</v>
      </c>
      <c r="J58" s="3">
        <f t="shared" si="4"/>
        <v>21.5</v>
      </c>
      <c r="K58" s="27">
        <f t="shared" si="1"/>
        <v>21.099744245524295</v>
      </c>
      <c r="L58" s="25">
        <v>6256</v>
      </c>
    </row>
    <row r="59" spans="1:12">
      <c r="A59">
        <f t="shared" si="2"/>
        <v>1957</v>
      </c>
      <c r="E59" s="21">
        <v>27.3</v>
      </c>
      <c r="F59" s="21">
        <v>7.2</v>
      </c>
      <c r="G59" s="21">
        <f t="shared" si="3"/>
        <v>20.100000000000001</v>
      </c>
      <c r="H59" s="3">
        <v>31.1</v>
      </c>
      <c r="I59" s="3">
        <v>9.4</v>
      </c>
      <c r="J59" s="3">
        <f t="shared" si="4"/>
        <v>21.700000000000003</v>
      </c>
      <c r="K59" s="27">
        <f t="shared" si="1"/>
        <v>21.133375078271758</v>
      </c>
      <c r="L59" s="25">
        <v>6388</v>
      </c>
    </row>
    <row r="60" spans="1:12">
      <c r="A60">
        <f t="shared" si="2"/>
        <v>1958</v>
      </c>
      <c r="E60" s="21">
        <v>28.007200000000001</v>
      </c>
      <c r="F60" s="21">
        <v>7.2103999999999999</v>
      </c>
      <c r="G60" s="21">
        <f t="shared" si="3"/>
        <v>20.796800000000001</v>
      </c>
      <c r="H60" s="3">
        <v>31.2</v>
      </c>
      <c r="I60" s="3">
        <v>9.1999999999999993</v>
      </c>
      <c r="J60" s="3">
        <f t="shared" si="4"/>
        <v>22</v>
      </c>
      <c r="K60" s="27">
        <f t="shared" si="1"/>
        <v>21.155909857427563</v>
      </c>
      <c r="L60" s="25">
        <v>6523</v>
      </c>
    </row>
    <row r="61" spans="1:12">
      <c r="A61">
        <f t="shared" si="2"/>
        <v>1959</v>
      </c>
      <c r="E61" s="21">
        <v>29.6936</v>
      </c>
      <c r="F61" s="21">
        <v>7.2351999999999999</v>
      </c>
      <c r="G61" s="21">
        <f t="shared" si="3"/>
        <v>22.458400000000001</v>
      </c>
      <c r="H61" s="3">
        <v>31.9</v>
      </c>
      <c r="I61" s="3">
        <v>9.1</v>
      </c>
      <c r="J61" s="3">
        <f t="shared" si="4"/>
        <v>22.799999999999997</v>
      </c>
      <c r="K61" s="27">
        <f t="shared" si="1"/>
        <v>20.417354751538809</v>
      </c>
      <c r="L61" s="25">
        <v>6661</v>
      </c>
    </row>
    <row r="62" spans="1:12">
      <c r="A62">
        <f t="shared" si="2"/>
        <v>1960</v>
      </c>
      <c r="E62" s="21">
        <v>31.706399999999999</v>
      </c>
      <c r="F62" s="21">
        <v>7.2648000000000001</v>
      </c>
      <c r="G62" s="21">
        <f t="shared" si="3"/>
        <v>24.441599999999998</v>
      </c>
      <c r="H62" s="3">
        <v>32.799999999999997</v>
      </c>
      <c r="I62" s="3">
        <v>8.9</v>
      </c>
      <c r="J62" s="3">
        <f t="shared" si="4"/>
        <v>23.9</v>
      </c>
      <c r="K62" s="27">
        <f t="shared" si="1"/>
        <v>20.008827423863469</v>
      </c>
      <c r="L62" s="25">
        <v>6797</v>
      </c>
    </row>
    <row r="63" spans="1:12">
      <c r="A63">
        <f t="shared" si="2"/>
        <v>1961</v>
      </c>
      <c r="E63" s="21">
        <v>33.392800000000001</v>
      </c>
      <c r="F63" s="21">
        <v>7.2896000000000001</v>
      </c>
      <c r="G63" s="21">
        <f t="shared" si="3"/>
        <v>26.103200000000001</v>
      </c>
      <c r="H63" s="3">
        <v>33.700000000000003</v>
      </c>
      <c r="I63" s="3">
        <v>8.8000000000000007</v>
      </c>
      <c r="J63" s="3">
        <f t="shared" si="4"/>
        <v>24.900000000000002</v>
      </c>
      <c r="K63" s="27">
        <f t="shared" si="1"/>
        <v>20.914467041684695</v>
      </c>
      <c r="L63" s="25">
        <v>6933</v>
      </c>
    </row>
    <row r="64" spans="1:12">
      <c r="A64">
        <f t="shared" si="2"/>
        <v>1962</v>
      </c>
      <c r="E64" s="21">
        <v>34.1</v>
      </c>
      <c r="F64" s="21">
        <v>7.3</v>
      </c>
      <c r="G64" s="21">
        <f t="shared" si="3"/>
        <v>26.8</v>
      </c>
      <c r="H64" s="3">
        <v>34.6</v>
      </c>
      <c r="I64" s="3">
        <v>8.6</v>
      </c>
      <c r="J64" s="3">
        <f t="shared" si="4"/>
        <v>26</v>
      </c>
      <c r="K64" s="27">
        <f t="shared" si="1"/>
        <v>20.627295846284262</v>
      </c>
      <c r="L64" s="25">
        <v>7078</v>
      </c>
    </row>
    <row r="65" spans="1:12">
      <c r="A65">
        <f t="shared" si="2"/>
        <v>1963</v>
      </c>
      <c r="E65" s="21">
        <v>34.010399999999997</v>
      </c>
      <c r="F65" s="21">
        <v>7.2888000000000002</v>
      </c>
      <c r="G65" s="21">
        <f t="shared" si="3"/>
        <v>26.721599999999995</v>
      </c>
      <c r="H65" s="3">
        <v>35.4</v>
      </c>
      <c r="I65" s="3">
        <v>8.6</v>
      </c>
      <c r="J65" s="3">
        <f t="shared" si="4"/>
        <v>26.799999999999997</v>
      </c>
      <c r="K65" s="27">
        <f t="shared" si="1"/>
        <v>20.487264673311184</v>
      </c>
      <c r="L65" s="25">
        <v>7224</v>
      </c>
    </row>
    <row r="66" spans="1:12">
      <c r="A66">
        <f t="shared" si="2"/>
        <v>1964</v>
      </c>
      <c r="E66" s="21">
        <v>33.767200000000003</v>
      </c>
      <c r="F66" s="21">
        <v>7.2584</v>
      </c>
      <c r="G66" s="21">
        <f t="shared" si="3"/>
        <v>26.508800000000001</v>
      </c>
      <c r="H66" s="3">
        <v>34.9</v>
      </c>
      <c r="I66" s="3">
        <v>8.3000000000000007</v>
      </c>
      <c r="J66" s="3">
        <f t="shared" si="4"/>
        <v>26.599999999999998</v>
      </c>
      <c r="K66" s="27">
        <f t="shared" si="1"/>
        <v>20.482908301682041</v>
      </c>
      <c r="L66" s="25">
        <v>7372</v>
      </c>
    </row>
    <row r="67" spans="1:12">
      <c r="A67">
        <f t="shared" si="2"/>
        <v>1965</v>
      </c>
      <c r="E67" s="21">
        <v>33.408799999999999</v>
      </c>
      <c r="F67" s="21">
        <v>7.2135999999999996</v>
      </c>
      <c r="G67" s="21">
        <f t="shared" si="3"/>
        <v>26.1952</v>
      </c>
      <c r="H67" s="3">
        <v>34.4</v>
      </c>
      <c r="I67" s="3">
        <v>8.1</v>
      </c>
      <c r="J67" s="3">
        <f t="shared" si="4"/>
        <v>26.299999999999997</v>
      </c>
      <c r="K67" s="27">
        <f t="shared" ref="K67:K73" si="5">1000*(L68-L67)/L67</f>
        <v>20.204705569586601</v>
      </c>
      <c r="L67" s="25">
        <v>7523</v>
      </c>
    </row>
    <row r="68" spans="1:12">
      <c r="A68">
        <f t="shared" ref="A68:A125" si="6">A67+1</f>
        <v>1966</v>
      </c>
      <c r="E68" s="21">
        <v>32.973599999999998</v>
      </c>
      <c r="F68" s="21">
        <v>7.1592000000000002</v>
      </c>
      <c r="G68" s="21">
        <f t="shared" si="3"/>
        <v>25.814399999999999</v>
      </c>
      <c r="H68" s="3">
        <v>33.4</v>
      </c>
      <c r="I68" s="3">
        <v>7.9</v>
      </c>
      <c r="J68" s="3">
        <f t="shared" si="4"/>
        <v>25.5</v>
      </c>
      <c r="K68" s="27">
        <f t="shared" si="5"/>
        <v>20.195439739413679</v>
      </c>
      <c r="L68" s="25">
        <v>7675</v>
      </c>
    </row>
    <row r="69" spans="1:12">
      <c r="A69">
        <f t="shared" si="6"/>
        <v>1967</v>
      </c>
      <c r="E69" s="21">
        <v>32.5</v>
      </c>
      <c r="F69" s="21">
        <v>7.1</v>
      </c>
      <c r="G69" s="21">
        <f t="shared" ref="G69" si="7">E69-F69</f>
        <v>25.4</v>
      </c>
      <c r="H69" s="3">
        <v>32.5</v>
      </c>
      <c r="I69" s="3">
        <v>7.7</v>
      </c>
      <c r="J69" s="3">
        <f t="shared" si="4"/>
        <v>24.8</v>
      </c>
      <c r="K69" s="27">
        <f t="shared" si="5"/>
        <v>20.051085568326947</v>
      </c>
      <c r="L69" s="25">
        <v>7830</v>
      </c>
    </row>
    <row r="70" spans="1:12">
      <c r="A70">
        <f t="shared" si="6"/>
        <v>1968</v>
      </c>
      <c r="H70" s="3">
        <v>31.6</v>
      </c>
      <c r="I70" s="3">
        <v>7.5</v>
      </c>
      <c r="J70" s="3">
        <f t="shared" si="4"/>
        <v>24.1</v>
      </c>
      <c r="K70" s="27">
        <f t="shared" si="5"/>
        <v>19.782145987229246</v>
      </c>
      <c r="L70" s="25">
        <v>7987</v>
      </c>
    </row>
    <row r="71" spans="1:12">
      <c r="A71">
        <f t="shared" si="6"/>
        <v>1969</v>
      </c>
      <c r="H71" s="3">
        <v>31</v>
      </c>
      <c r="I71" s="3">
        <v>7.3</v>
      </c>
      <c r="J71" s="3">
        <f t="shared" si="4"/>
        <v>23.7</v>
      </c>
      <c r="K71" s="27">
        <f t="shared" si="5"/>
        <v>19.88950276243094</v>
      </c>
      <c r="L71" s="25">
        <v>8145</v>
      </c>
    </row>
    <row r="72" spans="1:12">
      <c r="A72">
        <f t="shared" si="6"/>
        <v>1970</v>
      </c>
      <c r="H72" s="3">
        <v>29.9</v>
      </c>
      <c r="I72" s="3">
        <v>7</v>
      </c>
      <c r="J72" s="3">
        <f t="shared" si="4"/>
        <v>22.9</v>
      </c>
      <c r="K72" s="27">
        <f t="shared" si="5"/>
        <v>19.622005537498495</v>
      </c>
      <c r="L72" s="25">
        <v>8307</v>
      </c>
    </row>
    <row r="73" spans="1:12">
      <c r="A73">
        <f t="shared" si="6"/>
        <v>1971</v>
      </c>
      <c r="H73" s="3">
        <v>28.5</v>
      </c>
      <c r="I73" s="3">
        <v>6.8</v>
      </c>
      <c r="J73" s="3">
        <f t="shared" si="4"/>
        <v>21.7</v>
      </c>
      <c r="K73" s="27">
        <f t="shared" si="5"/>
        <v>19.598583234946872</v>
      </c>
      <c r="L73" s="25">
        <v>8470</v>
      </c>
    </row>
    <row r="74" spans="1:12">
      <c r="A74">
        <f t="shared" si="6"/>
        <v>1972</v>
      </c>
      <c r="H74" s="3">
        <v>27.2</v>
      </c>
      <c r="I74" s="3">
        <v>6.7</v>
      </c>
      <c r="J74" s="3">
        <f t="shared" si="4"/>
        <v>20.5</v>
      </c>
      <c r="K74" s="27"/>
      <c r="L74" s="25">
        <v>8636</v>
      </c>
    </row>
    <row r="75" spans="1:12">
      <c r="A75">
        <f t="shared" si="6"/>
        <v>1973</v>
      </c>
      <c r="H75" s="3">
        <v>25.8</v>
      </c>
      <c r="I75" s="3">
        <v>6.6</v>
      </c>
      <c r="J75" s="3">
        <f t="shared" si="4"/>
        <v>19.200000000000003</v>
      </c>
    </row>
    <row r="76" spans="1:12">
      <c r="A76">
        <f t="shared" si="6"/>
        <v>1974</v>
      </c>
      <c r="H76" s="3">
        <v>24.1</v>
      </c>
      <c r="I76" s="3">
        <v>6.5</v>
      </c>
      <c r="J76" s="3">
        <f t="shared" si="4"/>
        <v>17.600000000000001</v>
      </c>
    </row>
    <row r="77" spans="1:12">
      <c r="A77">
        <f t="shared" si="6"/>
        <v>1975</v>
      </c>
      <c r="H77" s="3">
        <v>21.6</v>
      </c>
      <c r="I77" s="3">
        <v>6.4</v>
      </c>
      <c r="J77" s="3">
        <f t="shared" si="4"/>
        <v>15.200000000000001</v>
      </c>
    </row>
    <row r="78" spans="1:12">
      <c r="A78">
        <f t="shared" si="6"/>
        <v>1976</v>
      </c>
      <c r="H78" s="3">
        <v>19.399999999999999</v>
      </c>
      <c r="I78" s="3">
        <v>6.3</v>
      </c>
      <c r="J78" s="3">
        <f t="shared" si="4"/>
        <v>13.099999999999998</v>
      </c>
    </row>
    <row r="79" spans="1:12">
      <c r="A79">
        <f t="shared" si="6"/>
        <v>1977</v>
      </c>
      <c r="H79" s="3">
        <v>17.3</v>
      </c>
      <c r="I79" s="3">
        <v>6.2</v>
      </c>
      <c r="J79" s="3">
        <f t="shared" si="4"/>
        <v>11.100000000000001</v>
      </c>
    </row>
    <row r="80" spans="1:12">
      <c r="A80">
        <f t="shared" si="6"/>
        <v>1978</v>
      </c>
      <c r="H80" s="3">
        <v>15.1</v>
      </c>
      <c r="I80" s="3">
        <v>6.2</v>
      </c>
      <c r="J80" s="3">
        <f t="shared" si="4"/>
        <v>8.8999999999999986</v>
      </c>
    </row>
    <row r="81" spans="1:10">
      <c r="A81">
        <f t="shared" si="6"/>
        <v>1979</v>
      </c>
      <c r="H81" s="3">
        <v>14.6</v>
      </c>
      <c r="I81" s="3">
        <v>6.3</v>
      </c>
      <c r="J81" s="3">
        <f t="shared" si="4"/>
        <v>8.3000000000000007</v>
      </c>
    </row>
    <row r="82" spans="1:10">
      <c r="A82">
        <f t="shared" si="6"/>
        <v>1980</v>
      </c>
      <c r="H82" s="3">
        <v>13.9</v>
      </c>
      <c r="I82" s="3">
        <v>6.3</v>
      </c>
      <c r="J82" s="3">
        <f t="shared" si="4"/>
        <v>7.6000000000000005</v>
      </c>
    </row>
    <row r="83" spans="1:10">
      <c r="A83">
        <f t="shared" si="6"/>
        <v>1981</v>
      </c>
      <c r="H83" s="3">
        <v>13.9</v>
      </c>
      <c r="I83" s="3">
        <v>6.4</v>
      </c>
      <c r="J83" s="3">
        <f t="shared" si="4"/>
        <v>7.5</v>
      </c>
    </row>
    <row r="84" spans="1:10">
      <c r="A84">
        <f t="shared" si="6"/>
        <v>1982</v>
      </c>
      <c r="H84" s="3">
        <v>15.9</v>
      </c>
      <c r="I84" s="3">
        <v>6.3</v>
      </c>
      <c r="J84" s="3">
        <f t="shared" si="4"/>
        <v>9.6000000000000014</v>
      </c>
    </row>
    <row r="85" spans="1:10">
      <c r="A85">
        <f t="shared" si="6"/>
        <v>1983</v>
      </c>
      <c r="H85" s="3">
        <v>16.5</v>
      </c>
      <c r="I85" s="3">
        <v>6.3</v>
      </c>
      <c r="J85" s="3">
        <f t="shared" si="4"/>
        <v>10.199999999999999</v>
      </c>
    </row>
    <row r="86" spans="1:10">
      <c r="A86">
        <f t="shared" si="6"/>
        <v>1984</v>
      </c>
      <c r="H86" s="3">
        <v>16.5</v>
      </c>
      <c r="I86" s="3">
        <v>6.4</v>
      </c>
      <c r="J86" s="3">
        <f t="shared" si="4"/>
        <v>10.1</v>
      </c>
    </row>
    <row r="87" spans="1:10">
      <c r="A87">
        <f t="shared" si="6"/>
        <v>1985</v>
      </c>
      <c r="H87" s="3">
        <v>16.7</v>
      </c>
      <c r="I87" s="3">
        <v>6.6</v>
      </c>
      <c r="J87" s="3">
        <f t="shared" si="4"/>
        <v>10.1</v>
      </c>
    </row>
    <row r="88" spans="1:10">
      <c r="A88">
        <f t="shared" si="6"/>
        <v>1986</v>
      </c>
      <c r="H88" s="3">
        <v>17</v>
      </c>
      <c r="I88" s="3">
        <v>6.6</v>
      </c>
      <c r="J88" s="3">
        <f t="shared" si="4"/>
        <v>10.4</v>
      </c>
    </row>
    <row r="89" spans="1:10">
      <c r="A89">
        <f t="shared" si="6"/>
        <v>1987</v>
      </c>
      <c r="H89" s="3">
        <v>17.3</v>
      </c>
      <c r="I89" s="3">
        <v>6.7</v>
      </c>
      <c r="J89" s="3">
        <f t="shared" si="4"/>
        <v>10.600000000000001</v>
      </c>
    </row>
    <row r="90" spans="1:10">
      <c r="A90">
        <f t="shared" si="6"/>
        <v>1988</v>
      </c>
      <c r="H90" s="3">
        <v>18</v>
      </c>
      <c r="I90" s="3">
        <v>6.8</v>
      </c>
      <c r="J90" s="3">
        <f t="shared" si="4"/>
        <v>11.2</v>
      </c>
    </row>
    <row r="91" spans="1:10">
      <c r="A91">
        <f t="shared" si="6"/>
        <v>1989</v>
      </c>
      <c r="H91" s="3">
        <v>17.8</v>
      </c>
      <c r="I91" s="3">
        <v>6.9</v>
      </c>
      <c r="J91" s="3">
        <f t="shared" si="4"/>
        <v>10.9</v>
      </c>
    </row>
    <row r="92" spans="1:10">
      <c r="A92">
        <f t="shared" si="6"/>
        <v>1990</v>
      </c>
      <c r="H92" s="3">
        <v>17.600000000000001</v>
      </c>
      <c r="I92" s="3">
        <v>7</v>
      </c>
      <c r="J92" s="3">
        <f t="shared" si="4"/>
        <v>10.600000000000001</v>
      </c>
    </row>
    <row r="93" spans="1:10">
      <c r="A93">
        <f t="shared" si="6"/>
        <v>1991</v>
      </c>
      <c r="H93" s="3">
        <v>16.100000000000001</v>
      </c>
      <c r="I93" s="3">
        <v>7.2</v>
      </c>
      <c r="J93" s="3">
        <f t="shared" si="4"/>
        <v>8.9000000000000021</v>
      </c>
    </row>
    <row r="94" spans="1:10">
      <c r="A94">
        <f t="shared" si="6"/>
        <v>1992</v>
      </c>
      <c r="H94" s="3">
        <v>15</v>
      </c>
      <c r="I94" s="3">
        <v>7.3</v>
      </c>
      <c r="J94" s="3">
        <f t="shared" si="4"/>
        <v>7.7</v>
      </c>
    </row>
    <row r="95" spans="1:10">
      <c r="A95">
        <f t="shared" si="6"/>
        <v>1993</v>
      </c>
      <c r="H95" s="3">
        <v>14.1</v>
      </c>
      <c r="I95" s="3">
        <v>7.4</v>
      </c>
      <c r="J95" s="3">
        <f t="shared" si="4"/>
        <v>6.6999999999999993</v>
      </c>
    </row>
    <row r="96" spans="1:10">
      <c r="A96">
        <f t="shared" si="6"/>
        <v>1994</v>
      </c>
      <c r="H96" s="3">
        <v>13.7</v>
      </c>
      <c r="I96" s="3">
        <v>7.4</v>
      </c>
      <c r="J96" s="3">
        <f t="shared" si="4"/>
        <v>6.2999999999999989</v>
      </c>
    </row>
    <row r="97" spans="1:10">
      <c r="A97">
        <f t="shared" si="6"/>
        <v>1995</v>
      </c>
      <c r="H97" s="3">
        <v>13.5</v>
      </c>
      <c r="I97" s="3">
        <v>7.4</v>
      </c>
      <c r="J97" s="3">
        <f t="shared" si="4"/>
        <v>6.1</v>
      </c>
    </row>
    <row r="98" spans="1:10">
      <c r="A98">
        <f t="shared" si="6"/>
        <v>1996</v>
      </c>
      <c r="H98" s="3">
        <v>13</v>
      </c>
      <c r="I98" s="3">
        <v>7.3</v>
      </c>
      <c r="J98" s="3">
        <f t="shared" si="4"/>
        <v>5.7</v>
      </c>
    </row>
    <row r="99" spans="1:10">
      <c r="A99">
        <f t="shared" si="6"/>
        <v>1997</v>
      </c>
      <c r="H99" s="3">
        <v>13.8</v>
      </c>
      <c r="I99" s="3">
        <v>7.3</v>
      </c>
      <c r="J99" s="3">
        <f t="shared" si="4"/>
        <v>6.5000000000000009</v>
      </c>
    </row>
    <row r="100" spans="1:10">
      <c r="A100">
        <f t="shared" si="6"/>
        <v>1998</v>
      </c>
      <c r="H100" s="3">
        <v>13.7</v>
      </c>
      <c r="I100" s="3">
        <v>7.2</v>
      </c>
      <c r="J100" s="3">
        <f t="shared" si="4"/>
        <v>6.4999999999999991</v>
      </c>
    </row>
    <row r="101" spans="1:10">
      <c r="A101">
        <f t="shared" si="6"/>
        <v>1999</v>
      </c>
      <c r="H101" s="3">
        <v>13.5</v>
      </c>
      <c r="I101" s="3">
        <v>7.2</v>
      </c>
      <c r="J101" s="3">
        <f t="shared" si="4"/>
        <v>6.3</v>
      </c>
    </row>
    <row r="102" spans="1:10">
      <c r="A102">
        <f t="shared" si="6"/>
        <v>2000</v>
      </c>
      <c r="H102" s="3">
        <v>12.9</v>
      </c>
      <c r="I102" s="3">
        <v>7.4</v>
      </c>
      <c r="J102" s="3">
        <f t="shared" si="4"/>
        <v>5.5</v>
      </c>
    </row>
    <row r="103" spans="1:10">
      <c r="A103">
        <f t="shared" si="6"/>
        <v>2001</v>
      </c>
      <c r="H103" s="3">
        <v>12.4</v>
      </c>
      <c r="I103" s="3">
        <v>7.3</v>
      </c>
      <c r="J103" s="3">
        <f t="shared" si="4"/>
        <v>5.1000000000000005</v>
      </c>
    </row>
    <row r="104" spans="1:10">
      <c r="A104">
        <f t="shared" si="6"/>
        <v>2002</v>
      </c>
      <c r="H104" s="3">
        <v>12.5</v>
      </c>
      <c r="I104" s="3">
        <v>7.3</v>
      </c>
      <c r="J104" s="3">
        <f t="shared" si="4"/>
        <v>5.2</v>
      </c>
    </row>
    <row r="105" spans="1:10">
      <c r="A105">
        <f t="shared" si="6"/>
        <v>2003</v>
      </c>
      <c r="H105" s="3">
        <v>12.1</v>
      </c>
      <c r="I105" s="3">
        <v>7.1</v>
      </c>
      <c r="J105" s="3">
        <f t="shared" si="4"/>
        <v>5</v>
      </c>
    </row>
    <row r="106" spans="1:10">
      <c r="A106">
        <f t="shared" si="6"/>
        <v>2004</v>
      </c>
      <c r="H106" s="3">
        <v>11.3</v>
      </c>
      <c r="I106" s="3">
        <v>7.3</v>
      </c>
      <c r="J106" s="3">
        <f t="shared" si="4"/>
        <v>4.0000000000000009</v>
      </c>
    </row>
    <row r="107" spans="1:10">
      <c r="A107">
        <f t="shared" si="6"/>
        <v>2005</v>
      </c>
      <c r="H107" s="3">
        <v>10.6</v>
      </c>
      <c r="I107" s="3">
        <v>7.4</v>
      </c>
      <c r="J107" s="3">
        <f t="shared" si="4"/>
        <v>3.1999999999999993</v>
      </c>
    </row>
    <row r="108" spans="1:10">
      <c r="A108">
        <f t="shared" si="6"/>
        <v>2006</v>
      </c>
      <c r="H108" s="3">
        <v>9.9</v>
      </c>
      <c r="I108" s="3">
        <v>7.7</v>
      </c>
      <c r="J108" s="3">
        <f t="shared" si="4"/>
        <v>2.2000000000000002</v>
      </c>
    </row>
    <row r="109" spans="1:10">
      <c r="A109">
        <f t="shared" si="6"/>
        <v>2007</v>
      </c>
      <c r="H109" s="3">
        <v>10</v>
      </c>
      <c r="I109" s="3">
        <v>7.8</v>
      </c>
      <c r="J109" s="3">
        <f t="shared" si="4"/>
        <v>2.2000000000000002</v>
      </c>
    </row>
    <row r="110" spans="1:10">
      <c r="A110">
        <f t="shared" si="6"/>
        <v>2008</v>
      </c>
      <c r="H110" s="3">
        <v>10.9</v>
      </c>
      <c r="I110" s="3">
        <v>8</v>
      </c>
      <c r="J110" s="3">
        <f t="shared" si="4"/>
        <v>2.9000000000000004</v>
      </c>
    </row>
    <row r="111" spans="1:10">
      <c r="A111">
        <f t="shared" si="6"/>
        <v>2009</v>
      </c>
      <c r="H111" s="3">
        <v>11.5</v>
      </c>
      <c r="I111" s="3">
        <v>8.1999999999999993</v>
      </c>
      <c r="J111" s="3">
        <f t="shared" si="4"/>
        <v>3.3000000000000007</v>
      </c>
    </row>
    <row r="112" spans="1:10">
      <c r="A112">
        <f t="shared" si="6"/>
        <v>2010</v>
      </c>
      <c r="H112" s="3">
        <v>11.4</v>
      </c>
      <c r="I112" s="3">
        <v>8.1999999999999993</v>
      </c>
      <c r="J112" s="3">
        <f t="shared" si="4"/>
        <v>3.2000000000000011</v>
      </c>
    </row>
    <row r="113" spans="1:10">
      <c r="A113">
        <f t="shared" si="6"/>
        <v>2011</v>
      </c>
      <c r="H113" s="3">
        <v>11.8</v>
      </c>
      <c r="I113" s="3">
        <v>8.1999999999999993</v>
      </c>
      <c r="J113" s="3">
        <f t="shared" si="4"/>
        <v>3.6000000000000014</v>
      </c>
    </row>
    <row r="114" spans="1:10">
      <c r="A114">
        <f t="shared" si="6"/>
        <v>2012</v>
      </c>
      <c r="H114" s="3">
        <v>11.2</v>
      </c>
      <c r="I114" s="3">
        <v>8.1999999999999993</v>
      </c>
      <c r="J114" s="3">
        <f t="shared" si="4"/>
        <v>3</v>
      </c>
    </row>
    <row r="115" spans="1:10">
      <c r="A115">
        <f t="shared" si="6"/>
        <v>2013</v>
      </c>
      <c r="H115" s="3">
        <v>11.2</v>
      </c>
      <c r="I115" s="3">
        <v>8.5</v>
      </c>
      <c r="J115" s="3">
        <f t="shared" si="4"/>
        <v>2.6999999999999993</v>
      </c>
    </row>
    <row r="116" spans="1:10">
      <c r="A116">
        <f t="shared" si="6"/>
        <v>2014</v>
      </c>
      <c r="H116" s="3">
        <v>10.9</v>
      </c>
      <c r="I116" s="3">
        <v>8.9</v>
      </c>
      <c r="J116" s="3">
        <f t="shared" si="4"/>
        <v>2</v>
      </c>
    </row>
    <row r="117" spans="1:10">
      <c r="A117">
        <f t="shared" si="6"/>
        <v>2015</v>
      </c>
      <c r="H117" s="3">
        <v>10.9</v>
      </c>
      <c r="I117" s="3">
        <v>9.1</v>
      </c>
      <c r="J117" s="3">
        <f t="shared" ref="J117:J125" si="8">H117-I117</f>
        <v>1.8000000000000007</v>
      </c>
    </row>
    <row r="118" spans="1:10">
      <c r="A118">
        <f t="shared" si="6"/>
        <v>2016</v>
      </c>
      <c r="H118" s="3">
        <v>10.3</v>
      </c>
      <c r="I118" s="3">
        <v>9.4</v>
      </c>
      <c r="J118" s="3">
        <f t="shared" si="8"/>
        <v>0.90000000000000036</v>
      </c>
    </row>
    <row r="119" spans="1:10">
      <c r="A119">
        <f t="shared" si="6"/>
        <v>2017</v>
      </c>
      <c r="H119" s="3">
        <v>10.1</v>
      </c>
      <c r="I119" s="3">
        <v>9.9</v>
      </c>
      <c r="J119" s="3">
        <f t="shared" si="8"/>
        <v>0.19999999999999929</v>
      </c>
    </row>
    <row r="120" spans="1:10">
      <c r="A120">
        <f t="shared" si="6"/>
        <v>2018</v>
      </c>
      <c r="H120" s="3">
        <v>10.199999999999999</v>
      </c>
      <c r="I120" s="3">
        <v>9.9</v>
      </c>
      <c r="J120" s="3">
        <f t="shared" si="8"/>
        <v>0.29999999999999893</v>
      </c>
    </row>
    <row r="121" spans="1:10">
      <c r="A121">
        <f t="shared" si="6"/>
        <v>2019</v>
      </c>
      <c r="H121" s="3">
        <v>9.6999999999999993</v>
      </c>
      <c r="I121" s="3">
        <v>10</v>
      </c>
      <c r="J121" s="3">
        <f t="shared" si="8"/>
        <v>-0.30000000000000071</v>
      </c>
    </row>
    <row r="122" spans="1:10">
      <c r="A122">
        <f t="shared" si="6"/>
        <v>2020</v>
      </c>
      <c r="H122" s="3">
        <v>9.3000000000000007</v>
      </c>
      <c r="I122" s="3">
        <v>10.4</v>
      </c>
      <c r="J122" s="3">
        <f t="shared" si="8"/>
        <v>-1.0999999999999996</v>
      </c>
    </row>
    <row r="123" spans="1:10">
      <c r="A123">
        <f t="shared" si="6"/>
        <v>2021</v>
      </c>
      <c r="H123" s="3">
        <v>8.8000000000000007</v>
      </c>
      <c r="I123" s="3">
        <v>15.3</v>
      </c>
      <c r="J123" s="3">
        <f t="shared" si="8"/>
        <v>-6.5</v>
      </c>
    </row>
    <row r="124" spans="1:10">
      <c r="A124">
        <f t="shared" si="6"/>
        <v>2022</v>
      </c>
      <c r="H124" s="3">
        <v>8.6999999999999993</v>
      </c>
      <c r="I124" s="3">
        <v>10.3</v>
      </c>
      <c r="J124" s="3">
        <f t="shared" si="8"/>
        <v>-1.6000000000000014</v>
      </c>
    </row>
    <row r="125" spans="1:10">
      <c r="A125">
        <f t="shared" si="6"/>
        <v>2023</v>
      </c>
      <c r="H125" s="3">
        <v>8.6999999999999993</v>
      </c>
      <c r="I125" s="3">
        <v>10.1</v>
      </c>
      <c r="J125" s="3">
        <f t="shared" si="8"/>
        <v>-1.4000000000000004</v>
      </c>
    </row>
  </sheetData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3FEA-E344-43DC-A07D-E167D48729F5}">
  <dimension ref="A1:M1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46" sqref="M46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  <col min="12" max="12" width="4.5703125" customWidth="1"/>
  </cols>
  <sheetData>
    <row r="1" spans="1:13">
      <c r="B1" s="55" t="s">
        <v>115</v>
      </c>
      <c r="C1" s="55"/>
      <c r="D1" s="55" t="s">
        <v>75</v>
      </c>
      <c r="E1" s="55"/>
    </row>
    <row r="2" spans="1:13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83</v>
      </c>
      <c r="H2" s="13" t="s">
        <v>73</v>
      </c>
      <c r="I2" s="13" t="s">
        <v>89</v>
      </c>
      <c r="J2" s="13" t="s">
        <v>90</v>
      </c>
      <c r="K2" s="13" t="s">
        <v>88</v>
      </c>
      <c r="L2" s="13"/>
      <c r="M2" s="13" t="s">
        <v>227</v>
      </c>
    </row>
    <row r="3" spans="1:13">
      <c r="A3" s="1">
        <v>1902</v>
      </c>
      <c r="B3" s="21">
        <v>44.7</v>
      </c>
      <c r="C3" s="21">
        <v>23.7</v>
      </c>
      <c r="F3">
        <v>0</v>
      </c>
      <c r="H3" s="1">
        <f>A3</f>
        <v>1902</v>
      </c>
      <c r="I3" s="3">
        <f>IF(AND(ISNUMBER(B3),ISNUMBER(D3)),(1-$F3)*B3+$F3*D3,IF(ISNUMBER(D3),D3,IF(ISNUMBER(B3),B3,"")))</f>
        <v>44.7</v>
      </c>
      <c r="J3" s="3">
        <f>IF(AND(ISNUMBER(C3),ISNUMBER(E3)),(1-$F3)*C3+$F3*E3,IF(ISNUMBER(E3),E3,IF(ISNUMBER(C3),C3,"")))</f>
        <v>23.7</v>
      </c>
      <c r="K3" s="3">
        <f>I3-J3</f>
        <v>21.000000000000004</v>
      </c>
      <c r="L3" s="3"/>
    </row>
    <row r="4" spans="1:13">
      <c r="A4" s="1">
        <v>1903</v>
      </c>
      <c r="B4" s="21">
        <v>45.528799999999997</v>
      </c>
      <c r="C4" s="21">
        <v>23.661300000000001</v>
      </c>
      <c r="F4">
        <v>0</v>
      </c>
      <c r="H4" s="1">
        <f t="shared" ref="H4:H67" si="0">A4</f>
        <v>1903</v>
      </c>
      <c r="I4" s="3">
        <f t="shared" ref="I4:I67" si="1">IF(AND(ISNUMBER(B4),ISNUMBER(D4)),(1-$F4)*B4+$F4*D4,IF(ISNUMBER(D4),D4,IF(ISNUMBER(B4),B4,"")))</f>
        <v>45.528799999999997</v>
      </c>
      <c r="J4" s="3">
        <f t="shared" ref="J4:J67" si="2">IF(AND(ISNUMBER(C4),ISNUMBER(E4)),(1-$F4)*C4+$F4*E4,IF(ISNUMBER(E4),E4,IF(ISNUMBER(C4),C4,"")))</f>
        <v>23.661300000000001</v>
      </c>
      <c r="K4" s="3">
        <f t="shared" ref="K4:K67" si="3">I4-J4</f>
        <v>21.867499999999996</v>
      </c>
      <c r="L4" s="3"/>
    </row>
    <row r="5" spans="1:13">
      <c r="A5" s="1">
        <v>1904</v>
      </c>
      <c r="B5" s="21">
        <v>46.290399999999998</v>
      </c>
      <c r="C5" s="21">
        <v>23.6173</v>
      </c>
      <c r="F5">
        <v>0</v>
      </c>
      <c r="H5" s="1">
        <f t="shared" si="0"/>
        <v>1904</v>
      </c>
      <c r="I5" s="3">
        <f t="shared" si="1"/>
        <v>46.290399999999998</v>
      </c>
      <c r="J5" s="3">
        <f t="shared" si="2"/>
        <v>23.6173</v>
      </c>
      <c r="K5" s="3">
        <f t="shared" si="3"/>
        <v>22.673099999999998</v>
      </c>
      <c r="L5" s="3"/>
    </row>
    <row r="6" spans="1:13">
      <c r="A6" s="1">
        <v>1905</v>
      </c>
      <c r="B6" s="21">
        <v>46.9176</v>
      </c>
      <c r="C6" s="21">
        <v>23.5626</v>
      </c>
      <c r="F6">
        <v>0</v>
      </c>
      <c r="H6" s="1">
        <f t="shared" si="0"/>
        <v>1905</v>
      </c>
      <c r="I6" s="3">
        <f t="shared" si="1"/>
        <v>46.9176</v>
      </c>
      <c r="J6" s="3">
        <f t="shared" si="2"/>
        <v>23.5626</v>
      </c>
      <c r="K6" s="3">
        <f t="shared" si="3"/>
        <v>23.355</v>
      </c>
      <c r="L6" s="3"/>
    </row>
    <row r="7" spans="1:13">
      <c r="A7" s="1">
        <v>1906</v>
      </c>
      <c r="B7" s="21">
        <v>47.343200000000003</v>
      </c>
      <c r="C7" s="21">
        <v>23.491900000000001</v>
      </c>
      <c r="F7">
        <v>0</v>
      </c>
      <c r="H7" s="1">
        <f t="shared" si="0"/>
        <v>1906</v>
      </c>
      <c r="I7" s="3">
        <f t="shared" si="1"/>
        <v>47.343200000000003</v>
      </c>
      <c r="J7" s="3">
        <f t="shared" si="2"/>
        <v>23.491900000000001</v>
      </c>
      <c r="K7" s="3">
        <f t="shared" si="3"/>
        <v>23.851300000000002</v>
      </c>
      <c r="L7" s="3"/>
    </row>
    <row r="8" spans="1:13">
      <c r="A8" s="1">
        <v>1907</v>
      </c>
      <c r="B8" s="21">
        <v>47.5</v>
      </c>
      <c r="C8" s="21">
        <v>23.4</v>
      </c>
      <c r="F8">
        <v>0</v>
      </c>
      <c r="H8" s="1">
        <f t="shared" si="0"/>
        <v>1907</v>
      </c>
      <c r="I8" s="3">
        <f t="shared" si="1"/>
        <v>47.5</v>
      </c>
      <c r="J8" s="3">
        <f t="shared" si="2"/>
        <v>23.4</v>
      </c>
      <c r="K8" s="3">
        <f t="shared" si="3"/>
        <v>24.1</v>
      </c>
      <c r="L8" s="3"/>
    </row>
    <row r="9" spans="1:13">
      <c r="A9" s="1">
        <v>1908</v>
      </c>
      <c r="B9" s="21">
        <v>47.331400000000002</v>
      </c>
      <c r="C9" s="21">
        <v>23.1252</v>
      </c>
      <c r="F9">
        <v>0</v>
      </c>
      <c r="H9" s="1">
        <f t="shared" si="0"/>
        <v>1908</v>
      </c>
      <c r="I9" s="3">
        <f t="shared" si="1"/>
        <v>47.331400000000002</v>
      </c>
      <c r="J9" s="3">
        <f t="shared" si="2"/>
        <v>23.1252</v>
      </c>
      <c r="K9" s="3">
        <f t="shared" si="3"/>
        <v>24.206200000000003</v>
      </c>
      <c r="L9" s="3"/>
    </row>
    <row r="10" spans="1:13">
      <c r="A10" s="1">
        <v>1909</v>
      </c>
      <c r="B10" s="21">
        <v>46.890300000000003</v>
      </c>
      <c r="C10" s="21">
        <v>22.620899999999999</v>
      </c>
      <c r="F10">
        <v>0</v>
      </c>
      <c r="H10" s="1">
        <f t="shared" si="0"/>
        <v>1909</v>
      </c>
      <c r="I10" s="3">
        <f t="shared" si="1"/>
        <v>46.890300000000003</v>
      </c>
      <c r="J10" s="3">
        <f t="shared" si="2"/>
        <v>22.620899999999999</v>
      </c>
      <c r="K10" s="3">
        <f t="shared" si="3"/>
        <v>24.269400000000005</v>
      </c>
      <c r="L10" s="3"/>
    </row>
    <row r="11" spans="1:13">
      <c r="A11" s="1">
        <v>1910</v>
      </c>
      <c r="B11" s="21">
        <v>46.273400000000002</v>
      </c>
      <c r="C11" s="21">
        <v>22.053899999999999</v>
      </c>
      <c r="F11">
        <v>0</v>
      </c>
      <c r="H11" s="1">
        <f t="shared" si="0"/>
        <v>1910</v>
      </c>
      <c r="I11" s="3">
        <f t="shared" si="1"/>
        <v>46.273400000000002</v>
      </c>
      <c r="J11" s="3">
        <f t="shared" si="2"/>
        <v>22.053899999999999</v>
      </c>
      <c r="K11" s="3">
        <f t="shared" si="3"/>
        <v>24.219500000000004</v>
      </c>
      <c r="L11" s="3"/>
    </row>
    <row r="12" spans="1:13">
      <c r="A12" s="1">
        <v>1911</v>
      </c>
      <c r="B12" s="21">
        <v>45.5777</v>
      </c>
      <c r="C12" s="21">
        <v>21.5913</v>
      </c>
      <c r="F12">
        <v>0</v>
      </c>
      <c r="H12" s="1">
        <f t="shared" si="0"/>
        <v>1911</v>
      </c>
      <c r="I12" s="3">
        <f t="shared" si="1"/>
        <v>45.5777</v>
      </c>
      <c r="J12" s="3">
        <f t="shared" si="2"/>
        <v>21.5913</v>
      </c>
      <c r="K12" s="3">
        <f t="shared" si="3"/>
        <v>23.9864</v>
      </c>
      <c r="L12" s="3"/>
    </row>
    <row r="13" spans="1:13">
      <c r="A13" s="1">
        <v>1912</v>
      </c>
      <c r="B13" s="21">
        <v>44.9</v>
      </c>
      <c r="C13" s="21">
        <v>21.4</v>
      </c>
      <c r="F13">
        <v>0</v>
      </c>
      <c r="H13" s="1">
        <f t="shared" si="0"/>
        <v>1912</v>
      </c>
      <c r="I13" s="3">
        <f t="shared" si="1"/>
        <v>44.9</v>
      </c>
      <c r="J13" s="3">
        <f t="shared" si="2"/>
        <v>21.4</v>
      </c>
      <c r="K13" s="3">
        <f t="shared" si="3"/>
        <v>23.5</v>
      </c>
      <c r="L13" s="3"/>
    </row>
    <row r="14" spans="1:13">
      <c r="A14" s="1">
        <v>1913</v>
      </c>
      <c r="B14" s="21">
        <v>44.195900000000002</v>
      </c>
      <c r="C14" s="21">
        <v>21.493600000000001</v>
      </c>
      <c r="F14">
        <v>0</v>
      </c>
      <c r="H14" s="1">
        <f t="shared" si="0"/>
        <v>1913</v>
      </c>
      <c r="I14" s="3">
        <f t="shared" si="1"/>
        <v>44.195900000000002</v>
      </c>
      <c r="J14" s="3">
        <f t="shared" si="2"/>
        <v>21.493600000000001</v>
      </c>
      <c r="K14" s="3">
        <f t="shared" si="3"/>
        <v>22.702300000000001</v>
      </c>
      <c r="L14" s="3"/>
    </row>
    <row r="15" spans="1:13">
      <c r="A15" s="1">
        <v>1914</v>
      </c>
      <c r="B15" s="21">
        <v>43.387300000000003</v>
      </c>
      <c r="C15" s="21">
        <v>21.716799999999999</v>
      </c>
      <c r="F15">
        <v>0</v>
      </c>
      <c r="H15" s="1">
        <f t="shared" si="0"/>
        <v>1914</v>
      </c>
      <c r="I15" s="3">
        <f t="shared" si="1"/>
        <v>43.387300000000003</v>
      </c>
      <c r="J15" s="3">
        <f t="shared" si="2"/>
        <v>21.716799999999999</v>
      </c>
      <c r="K15" s="3">
        <f t="shared" si="3"/>
        <v>21.670500000000004</v>
      </c>
      <c r="L15" s="3"/>
    </row>
    <row r="16" spans="1:13">
      <c r="A16" s="1">
        <v>1915</v>
      </c>
      <c r="B16" s="21">
        <v>42.520800000000001</v>
      </c>
      <c r="C16" s="21">
        <v>21.9832</v>
      </c>
      <c r="F16">
        <v>0</v>
      </c>
      <c r="H16" s="1">
        <f t="shared" si="0"/>
        <v>1915</v>
      </c>
      <c r="I16" s="3">
        <f t="shared" si="1"/>
        <v>42.520800000000001</v>
      </c>
      <c r="J16" s="3">
        <f t="shared" si="2"/>
        <v>21.9832</v>
      </c>
      <c r="K16" s="3">
        <f t="shared" si="3"/>
        <v>20.537600000000001</v>
      </c>
      <c r="L16" s="3"/>
    </row>
    <row r="17" spans="1:12">
      <c r="A17" s="1">
        <v>1916</v>
      </c>
      <c r="B17" s="21">
        <v>41.642899999999997</v>
      </c>
      <c r="C17" s="21">
        <v>22.206399999999999</v>
      </c>
      <c r="F17">
        <v>0</v>
      </c>
      <c r="H17" s="1">
        <f t="shared" si="0"/>
        <v>1916</v>
      </c>
      <c r="I17" s="3">
        <f t="shared" si="1"/>
        <v>41.642899999999997</v>
      </c>
      <c r="J17" s="3">
        <f t="shared" si="2"/>
        <v>22.206399999999999</v>
      </c>
      <c r="K17" s="3">
        <f t="shared" si="3"/>
        <v>19.436499999999999</v>
      </c>
      <c r="L17" s="3"/>
    </row>
    <row r="18" spans="1:12">
      <c r="A18" s="1">
        <v>1917</v>
      </c>
      <c r="B18" s="21">
        <v>40.799999999999997</v>
      </c>
      <c r="C18" s="21">
        <v>22.3</v>
      </c>
      <c r="F18">
        <v>0</v>
      </c>
      <c r="H18" s="1">
        <f t="shared" si="0"/>
        <v>1917</v>
      </c>
      <c r="I18" s="3">
        <f t="shared" si="1"/>
        <v>40.799999999999997</v>
      </c>
      <c r="J18" s="3">
        <f t="shared" si="2"/>
        <v>22.3</v>
      </c>
      <c r="K18" s="3">
        <f t="shared" si="3"/>
        <v>18.499999999999996</v>
      </c>
      <c r="L18" s="3"/>
    </row>
    <row r="19" spans="1:12">
      <c r="A19" s="1">
        <v>1918</v>
      </c>
      <c r="B19" s="21">
        <v>39.992100000000001</v>
      </c>
      <c r="C19" s="21">
        <v>22.0989</v>
      </c>
      <c r="F19">
        <v>0</v>
      </c>
      <c r="H19" s="1">
        <f t="shared" si="0"/>
        <v>1918</v>
      </c>
      <c r="I19" s="3">
        <f t="shared" si="1"/>
        <v>39.992100000000001</v>
      </c>
      <c r="J19" s="3">
        <f t="shared" si="2"/>
        <v>22.0989</v>
      </c>
      <c r="K19" s="3">
        <f t="shared" si="3"/>
        <v>17.8932</v>
      </c>
      <c r="L19" s="3"/>
    </row>
    <row r="20" spans="1:12">
      <c r="A20" s="1">
        <v>1919</v>
      </c>
      <c r="B20" s="21">
        <v>39.188000000000002</v>
      </c>
      <c r="C20" s="21">
        <v>21.576599999999999</v>
      </c>
      <c r="F20">
        <v>0</v>
      </c>
      <c r="H20" s="1">
        <f t="shared" si="0"/>
        <v>1919</v>
      </c>
      <c r="I20" s="3">
        <f t="shared" si="1"/>
        <v>39.188000000000002</v>
      </c>
      <c r="J20" s="3">
        <f t="shared" si="2"/>
        <v>21.576599999999999</v>
      </c>
      <c r="K20" s="3">
        <f t="shared" si="3"/>
        <v>17.611400000000003</v>
      </c>
      <c r="L20" s="3"/>
    </row>
    <row r="21" spans="1:12">
      <c r="A21" s="1">
        <v>1920</v>
      </c>
      <c r="B21" s="21">
        <v>38.387999999999998</v>
      </c>
      <c r="C21" s="21">
        <v>20.854900000000001</v>
      </c>
      <c r="F21">
        <v>0</v>
      </c>
      <c r="H21" s="1">
        <f t="shared" si="0"/>
        <v>1920</v>
      </c>
      <c r="I21" s="3">
        <f t="shared" si="1"/>
        <v>38.387999999999998</v>
      </c>
      <c r="J21" s="3">
        <f t="shared" si="2"/>
        <v>20.854900000000001</v>
      </c>
      <c r="K21" s="3">
        <f t="shared" si="3"/>
        <v>17.533099999999997</v>
      </c>
      <c r="L21" s="3"/>
    </row>
    <row r="22" spans="1:12">
      <c r="A22" s="1">
        <v>1921</v>
      </c>
      <c r="B22" s="21">
        <v>37.591900000000003</v>
      </c>
      <c r="C22" s="21">
        <v>20.055499999999999</v>
      </c>
      <c r="F22">
        <v>0</v>
      </c>
      <c r="H22" s="1">
        <f t="shared" si="0"/>
        <v>1921</v>
      </c>
      <c r="I22" s="3">
        <f t="shared" si="1"/>
        <v>37.591900000000003</v>
      </c>
      <c r="J22" s="3">
        <f t="shared" si="2"/>
        <v>20.055499999999999</v>
      </c>
      <c r="K22" s="3">
        <f t="shared" si="3"/>
        <v>17.536400000000004</v>
      </c>
      <c r="L22" s="3"/>
    </row>
    <row r="23" spans="1:12">
      <c r="A23" s="1">
        <v>1922</v>
      </c>
      <c r="B23" s="21">
        <v>36.799999999999997</v>
      </c>
      <c r="C23" s="21">
        <v>19.3</v>
      </c>
      <c r="F23">
        <v>0</v>
      </c>
      <c r="H23" s="1">
        <f t="shared" si="0"/>
        <v>1922</v>
      </c>
      <c r="I23" s="3">
        <f t="shared" si="1"/>
        <v>36.799999999999997</v>
      </c>
      <c r="J23" s="3">
        <f t="shared" si="2"/>
        <v>19.3</v>
      </c>
      <c r="K23" s="3">
        <f t="shared" si="3"/>
        <v>17.499999999999996</v>
      </c>
      <c r="L23" s="3"/>
    </row>
    <row r="24" spans="1:12">
      <c r="A24" s="1">
        <v>1923</v>
      </c>
      <c r="B24" s="21">
        <v>35.961500000000001</v>
      </c>
      <c r="C24" s="21">
        <v>18.513200000000001</v>
      </c>
      <c r="F24">
        <v>0</v>
      </c>
      <c r="H24" s="1">
        <f t="shared" si="0"/>
        <v>1923</v>
      </c>
      <c r="I24" s="3">
        <f t="shared" si="1"/>
        <v>35.961500000000001</v>
      </c>
      <c r="J24" s="3">
        <f t="shared" si="2"/>
        <v>18.513200000000001</v>
      </c>
      <c r="K24" s="3">
        <f t="shared" si="3"/>
        <v>17.4483</v>
      </c>
      <c r="L24" s="3"/>
    </row>
    <row r="25" spans="1:12">
      <c r="A25" s="1">
        <v>1924</v>
      </c>
      <c r="B25" s="21">
        <v>35.076300000000003</v>
      </c>
      <c r="C25" s="21">
        <v>17.607199999999999</v>
      </c>
      <c r="F25">
        <v>0</v>
      </c>
      <c r="H25" s="1">
        <f t="shared" si="0"/>
        <v>1924</v>
      </c>
      <c r="I25" s="3">
        <f t="shared" si="1"/>
        <v>35.076300000000003</v>
      </c>
      <c r="J25" s="3">
        <f t="shared" si="2"/>
        <v>17.607199999999999</v>
      </c>
      <c r="K25" s="3">
        <f t="shared" si="3"/>
        <v>17.469100000000005</v>
      </c>
      <c r="L25" s="3"/>
    </row>
    <row r="26" spans="1:12">
      <c r="A26" s="1">
        <v>1925</v>
      </c>
      <c r="B26" s="21">
        <v>34.220399999999998</v>
      </c>
      <c r="C26" s="21">
        <v>16.6845</v>
      </c>
      <c r="F26">
        <v>0</v>
      </c>
      <c r="H26" s="1">
        <f t="shared" si="0"/>
        <v>1925</v>
      </c>
      <c r="I26" s="3">
        <f t="shared" si="1"/>
        <v>34.220399999999998</v>
      </c>
      <c r="J26" s="3">
        <f t="shared" si="2"/>
        <v>16.6845</v>
      </c>
      <c r="K26" s="3">
        <f t="shared" si="3"/>
        <v>17.535899999999998</v>
      </c>
      <c r="L26" s="3"/>
    </row>
    <row r="27" spans="1:12">
      <c r="A27" s="1">
        <v>1926</v>
      </c>
      <c r="B27" s="21">
        <v>33.469700000000003</v>
      </c>
      <c r="C27" s="21">
        <v>15.847899999999999</v>
      </c>
      <c r="F27">
        <v>0</v>
      </c>
      <c r="H27" s="1">
        <f t="shared" si="0"/>
        <v>1926</v>
      </c>
      <c r="I27" s="3">
        <f t="shared" si="1"/>
        <v>33.469700000000003</v>
      </c>
      <c r="J27" s="3">
        <f t="shared" si="2"/>
        <v>15.847899999999999</v>
      </c>
      <c r="K27" s="3">
        <f t="shared" si="3"/>
        <v>17.621800000000004</v>
      </c>
      <c r="L27" s="3"/>
    </row>
    <row r="28" spans="1:12">
      <c r="A28" s="1">
        <v>1927</v>
      </c>
      <c r="B28" s="21">
        <v>32.9</v>
      </c>
      <c r="C28" s="21">
        <v>15.2</v>
      </c>
      <c r="F28">
        <v>0</v>
      </c>
      <c r="H28" s="1">
        <f t="shared" si="0"/>
        <v>1927</v>
      </c>
      <c r="I28" s="3">
        <f t="shared" si="1"/>
        <v>32.9</v>
      </c>
      <c r="J28" s="3">
        <f t="shared" si="2"/>
        <v>15.2</v>
      </c>
      <c r="K28" s="3">
        <f t="shared" si="3"/>
        <v>17.7</v>
      </c>
      <c r="L28" s="3"/>
    </row>
    <row r="29" spans="1:12">
      <c r="A29" s="1">
        <v>1928</v>
      </c>
      <c r="B29" s="21">
        <v>32.459299999999999</v>
      </c>
      <c r="C29" s="21">
        <v>14.695399999999999</v>
      </c>
      <c r="F29">
        <v>0</v>
      </c>
      <c r="H29" s="1">
        <f t="shared" si="0"/>
        <v>1928</v>
      </c>
      <c r="I29" s="3">
        <f t="shared" si="1"/>
        <v>32.459299999999999</v>
      </c>
      <c r="J29" s="3">
        <f t="shared" si="2"/>
        <v>14.695399999999999</v>
      </c>
      <c r="K29" s="3">
        <f t="shared" si="3"/>
        <v>17.7639</v>
      </c>
      <c r="L29" s="3"/>
    </row>
    <row r="30" spans="1:12">
      <c r="A30" s="1">
        <v>1929</v>
      </c>
      <c r="B30" s="21">
        <v>32.058599999999998</v>
      </c>
      <c r="C30" s="21">
        <v>14.2333</v>
      </c>
      <c r="F30">
        <v>0</v>
      </c>
      <c r="H30" s="1">
        <f t="shared" si="0"/>
        <v>1929</v>
      </c>
      <c r="I30" s="3">
        <f t="shared" si="1"/>
        <v>32.058599999999998</v>
      </c>
      <c r="J30" s="3">
        <f t="shared" si="2"/>
        <v>14.2333</v>
      </c>
      <c r="K30" s="3">
        <f t="shared" si="3"/>
        <v>17.825299999999999</v>
      </c>
      <c r="L30" s="3"/>
    </row>
    <row r="31" spans="1:12">
      <c r="A31" s="1">
        <v>1930</v>
      </c>
      <c r="B31" s="21">
        <v>31.7181</v>
      </c>
      <c r="C31" s="21">
        <v>13.833500000000001</v>
      </c>
      <c r="F31">
        <v>0</v>
      </c>
      <c r="H31" s="1">
        <f t="shared" si="0"/>
        <v>1930</v>
      </c>
      <c r="I31" s="3">
        <f t="shared" si="1"/>
        <v>31.7181</v>
      </c>
      <c r="J31" s="3">
        <f t="shared" si="2"/>
        <v>13.833500000000001</v>
      </c>
      <c r="K31" s="3">
        <f t="shared" si="3"/>
        <v>17.884599999999999</v>
      </c>
      <c r="L31" s="3"/>
    </row>
    <row r="32" spans="1:12">
      <c r="A32" s="1">
        <v>1931</v>
      </c>
      <c r="B32" s="21">
        <v>31.458500000000001</v>
      </c>
      <c r="C32" s="21">
        <v>13.5158</v>
      </c>
      <c r="F32">
        <v>0</v>
      </c>
      <c r="H32" s="1">
        <f t="shared" si="0"/>
        <v>1931</v>
      </c>
      <c r="I32" s="3">
        <f t="shared" si="1"/>
        <v>31.458500000000001</v>
      </c>
      <c r="J32" s="3">
        <f t="shared" si="2"/>
        <v>13.5158</v>
      </c>
      <c r="K32" s="3">
        <f t="shared" si="3"/>
        <v>17.942700000000002</v>
      </c>
      <c r="L32" s="3"/>
    </row>
    <row r="33" spans="1:12">
      <c r="A33" s="1">
        <v>1932</v>
      </c>
      <c r="B33" s="21">
        <v>31.3</v>
      </c>
      <c r="C33" s="21">
        <v>13.3</v>
      </c>
      <c r="F33">
        <v>0</v>
      </c>
      <c r="H33" s="1">
        <f t="shared" si="0"/>
        <v>1932</v>
      </c>
      <c r="I33" s="3">
        <f t="shared" si="1"/>
        <v>31.3</v>
      </c>
      <c r="J33" s="3">
        <f t="shared" si="2"/>
        <v>13.3</v>
      </c>
      <c r="K33" s="3">
        <f t="shared" si="3"/>
        <v>18</v>
      </c>
      <c r="L33" s="3"/>
    </row>
    <row r="34" spans="1:12">
      <c r="A34" s="1">
        <v>1933</v>
      </c>
      <c r="B34" s="21">
        <v>31.2041</v>
      </c>
      <c r="C34" s="21">
        <v>13.172000000000001</v>
      </c>
      <c r="F34">
        <v>0</v>
      </c>
      <c r="H34" s="1">
        <f t="shared" si="0"/>
        <v>1933</v>
      </c>
      <c r="I34" s="3">
        <f t="shared" si="1"/>
        <v>31.2041</v>
      </c>
      <c r="J34" s="3">
        <f t="shared" si="2"/>
        <v>13.172000000000001</v>
      </c>
      <c r="K34" s="3">
        <f t="shared" si="3"/>
        <v>18.0321</v>
      </c>
      <c r="L34" s="3"/>
    </row>
    <row r="35" spans="1:12">
      <c r="A35" s="1">
        <v>1934</v>
      </c>
      <c r="B35" s="21">
        <v>31.121600000000001</v>
      </c>
      <c r="C35" s="21">
        <v>13.086</v>
      </c>
      <c r="F35">
        <v>0</v>
      </c>
      <c r="H35" s="1">
        <f t="shared" si="0"/>
        <v>1934</v>
      </c>
      <c r="I35" s="3">
        <f t="shared" si="1"/>
        <v>31.121600000000001</v>
      </c>
      <c r="J35" s="3">
        <f t="shared" si="2"/>
        <v>13.086</v>
      </c>
      <c r="K35" s="3">
        <f t="shared" si="3"/>
        <v>18.035600000000002</v>
      </c>
      <c r="L35" s="3"/>
    </row>
    <row r="36" spans="1:12">
      <c r="A36" s="1">
        <v>1935</v>
      </c>
      <c r="B36" s="21">
        <v>31.057099999999998</v>
      </c>
      <c r="C36" s="21">
        <v>13.013999999999999</v>
      </c>
      <c r="F36">
        <v>0</v>
      </c>
      <c r="H36" s="1">
        <f t="shared" si="0"/>
        <v>1935</v>
      </c>
      <c r="I36" s="3">
        <f t="shared" si="1"/>
        <v>31.057099999999998</v>
      </c>
      <c r="J36" s="3">
        <f t="shared" si="2"/>
        <v>13.013999999999999</v>
      </c>
      <c r="K36" s="3">
        <f t="shared" si="3"/>
        <v>18.043099999999999</v>
      </c>
      <c r="L36" s="3"/>
    </row>
    <row r="37" spans="1:12">
      <c r="A37" s="1">
        <v>1936</v>
      </c>
      <c r="B37" s="21">
        <v>31.015000000000001</v>
      </c>
      <c r="C37" s="21">
        <v>12.928000000000001</v>
      </c>
      <c r="F37">
        <v>0</v>
      </c>
      <c r="H37" s="1">
        <f t="shared" si="0"/>
        <v>1936</v>
      </c>
      <c r="I37" s="3">
        <f t="shared" si="1"/>
        <v>31.015000000000001</v>
      </c>
      <c r="J37" s="3">
        <f t="shared" si="2"/>
        <v>12.928000000000001</v>
      </c>
      <c r="K37" s="3">
        <f t="shared" si="3"/>
        <v>18.087</v>
      </c>
      <c r="L37" s="3"/>
    </row>
    <row r="38" spans="1:12">
      <c r="A38" s="1">
        <v>1937</v>
      </c>
      <c r="B38" s="21">
        <v>31</v>
      </c>
      <c r="C38" s="21">
        <v>12.8</v>
      </c>
      <c r="F38">
        <v>0</v>
      </c>
      <c r="H38" s="1">
        <f t="shared" si="0"/>
        <v>1937</v>
      </c>
      <c r="I38" s="3">
        <f t="shared" si="1"/>
        <v>31</v>
      </c>
      <c r="J38" s="3">
        <f t="shared" si="2"/>
        <v>12.8</v>
      </c>
      <c r="K38" s="3">
        <f t="shared" si="3"/>
        <v>18.2</v>
      </c>
      <c r="L38" s="3"/>
    </row>
    <row r="39" spans="1:12">
      <c r="A39" s="1">
        <v>1938</v>
      </c>
      <c r="B39" s="21">
        <v>31.103999999999999</v>
      </c>
      <c r="C39" s="21">
        <v>12.5663</v>
      </c>
      <c r="F39">
        <v>0</v>
      </c>
      <c r="H39" s="1">
        <f t="shared" si="0"/>
        <v>1938</v>
      </c>
      <c r="I39" s="3">
        <f t="shared" si="1"/>
        <v>31.103999999999999</v>
      </c>
      <c r="J39" s="3">
        <f t="shared" si="2"/>
        <v>12.5663</v>
      </c>
      <c r="K39" s="3">
        <f t="shared" si="3"/>
        <v>18.537700000000001</v>
      </c>
      <c r="L39" s="3"/>
    </row>
    <row r="40" spans="1:12">
      <c r="A40" s="1">
        <v>1939</v>
      </c>
      <c r="B40" s="21">
        <v>31.352</v>
      </c>
      <c r="C40" s="21">
        <v>12.212899999999999</v>
      </c>
      <c r="F40">
        <v>0</v>
      </c>
      <c r="H40" s="1">
        <f t="shared" si="0"/>
        <v>1939</v>
      </c>
      <c r="I40" s="3">
        <f t="shared" si="1"/>
        <v>31.352</v>
      </c>
      <c r="J40" s="3">
        <f t="shared" si="2"/>
        <v>12.212899999999999</v>
      </c>
      <c r="K40" s="3">
        <f t="shared" si="3"/>
        <v>19.139099999999999</v>
      </c>
      <c r="L40" s="3"/>
    </row>
    <row r="41" spans="1:12">
      <c r="A41" s="1">
        <v>1940</v>
      </c>
      <c r="B41" s="21">
        <v>31.648</v>
      </c>
      <c r="C41" s="21">
        <v>11.7864</v>
      </c>
      <c r="F41">
        <v>0</v>
      </c>
      <c r="H41" s="1">
        <f t="shared" si="0"/>
        <v>1940</v>
      </c>
      <c r="I41" s="3">
        <f t="shared" si="1"/>
        <v>31.648</v>
      </c>
      <c r="J41" s="3">
        <f t="shared" si="2"/>
        <v>11.7864</v>
      </c>
      <c r="K41" s="3">
        <f t="shared" si="3"/>
        <v>19.861599999999999</v>
      </c>
      <c r="L41" s="3"/>
    </row>
    <row r="42" spans="1:12">
      <c r="A42" s="1">
        <v>1941</v>
      </c>
      <c r="B42" s="21">
        <v>31.896000000000001</v>
      </c>
      <c r="C42" s="21">
        <v>11.333299999999999</v>
      </c>
      <c r="F42">
        <v>0</v>
      </c>
      <c r="H42" s="1">
        <f t="shared" si="0"/>
        <v>1941</v>
      </c>
      <c r="I42" s="3">
        <f t="shared" si="1"/>
        <v>31.896000000000001</v>
      </c>
      <c r="J42" s="3">
        <f t="shared" si="2"/>
        <v>11.333299999999999</v>
      </c>
      <c r="K42" s="3">
        <f t="shared" si="3"/>
        <v>20.5627</v>
      </c>
      <c r="L42" s="3"/>
    </row>
    <row r="43" spans="1:12">
      <c r="A43" s="1">
        <v>1942</v>
      </c>
      <c r="B43" s="21">
        <v>32</v>
      </c>
      <c r="C43" s="21">
        <v>10.9</v>
      </c>
      <c r="F43">
        <v>0</v>
      </c>
      <c r="H43" s="1">
        <f t="shared" si="0"/>
        <v>1942</v>
      </c>
      <c r="I43" s="3">
        <f t="shared" si="1"/>
        <v>32</v>
      </c>
      <c r="J43" s="3">
        <f t="shared" si="2"/>
        <v>10.9</v>
      </c>
      <c r="K43" s="3">
        <f t="shared" si="3"/>
        <v>21.1</v>
      </c>
      <c r="L43" s="3"/>
    </row>
    <row r="44" spans="1:12">
      <c r="A44" s="1">
        <v>1943</v>
      </c>
      <c r="B44" s="21">
        <v>31.798400000000001</v>
      </c>
      <c r="C44" s="21">
        <v>10.4625</v>
      </c>
      <c r="F44">
        <v>0</v>
      </c>
      <c r="H44" s="1">
        <f t="shared" si="0"/>
        <v>1943</v>
      </c>
      <c r="I44" s="3">
        <f t="shared" si="1"/>
        <v>31.798400000000001</v>
      </c>
      <c r="J44" s="3">
        <f t="shared" si="2"/>
        <v>10.4625</v>
      </c>
      <c r="K44" s="3">
        <f t="shared" si="3"/>
        <v>21.335900000000002</v>
      </c>
      <c r="L44" s="3"/>
    </row>
    <row r="45" spans="1:12">
      <c r="A45" s="1">
        <v>1944</v>
      </c>
      <c r="B45" s="21">
        <v>31.311199999999999</v>
      </c>
      <c r="C45" s="21">
        <v>9.9888999999999992</v>
      </c>
      <c r="F45">
        <v>0</v>
      </c>
      <c r="H45" s="1">
        <f t="shared" si="0"/>
        <v>1944</v>
      </c>
      <c r="I45" s="3">
        <f t="shared" si="1"/>
        <v>31.311199999999999</v>
      </c>
      <c r="J45" s="3">
        <f t="shared" si="2"/>
        <v>9.9888999999999992</v>
      </c>
      <c r="K45" s="3">
        <f t="shared" si="3"/>
        <v>21.322299999999998</v>
      </c>
      <c r="L45" s="3"/>
    </row>
    <row r="46" spans="1:12">
      <c r="A46" s="1">
        <v>1945</v>
      </c>
      <c r="B46" s="21">
        <v>30.7148</v>
      </c>
      <c r="C46" s="21">
        <v>9.5139999999999993</v>
      </c>
      <c r="F46">
        <v>0</v>
      </c>
      <c r="H46" s="1">
        <f t="shared" si="0"/>
        <v>1945</v>
      </c>
      <c r="I46" s="3">
        <f t="shared" si="1"/>
        <v>30.7148</v>
      </c>
      <c r="J46" s="3">
        <f t="shared" si="2"/>
        <v>9.5139999999999993</v>
      </c>
      <c r="K46" s="3">
        <f t="shared" si="3"/>
        <v>21.200800000000001</v>
      </c>
      <c r="L46" s="3"/>
    </row>
    <row r="47" spans="1:12">
      <c r="A47" s="1">
        <v>1946</v>
      </c>
      <c r="B47" s="21">
        <v>30.185600000000001</v>
      </c>
      <c r="C47" s="21">
        <v>9.0726999999999993</v>
      </c>
      <c r="F47">
        <v>0</v>
      </c>
      <c r="H47" s="1">
        <f t="shared" si="0"/>
        <v>1946</v>
      </c>
      <c r="I47" s="3">
        <f t="shared" si="1"/>
        <v>30.185600000000001</v>
      </c>
      <c r="J47" s="3">
        <f t="shared" si="2"/>
        <v>9.0726999999999993</v>
      </c>
      <c r="K47" s="3">
        <f t="shared" si="3"/>
        <v>21.112900000000003</v>
      </c>
      <c r="L47" s="3"/>
    </row>
    <row r="48" spans="1:12">
      <c r="A48" s="1">
        <v>1947</v>
      </c>
      <c r="B48" s="21">
        <v>29.9</v>
      </c>
      <c r="C48" s="21">
        <v>8.6999999999999993</v>
      </c>
      <c r="F48">
        <v>0</v>
      </c>
      <c r="H48" s="1">
        <f t="shared" si="0"/>
        <v>1947</v>
      </c>
      <c r="I48" s="3">
        <f t="shared" si="1"/>
        <v>29.9</v>
      </c>
      <c r="J48" s="3">
        <f t="shared" si="2"/>
        <v>8.6999999999999993</v>
      </c>
      <c r="K48" s="3">
        <f t="shared" si="3"/>
        <v>21.2</v>
      </c>
      <c r="L48" s="3"/>
    </row>
    <row r="49" spans="1:12">
      <c r="A49" s="1">
        <v>1948</v>
      </c>
      <c r="B49" s="21">
        <v>29.8186</v>
      </c>
      <c r="C49" s="21">
        <v>8.3666999999999998</v>
      </c>
      <c r="F49">
        <v>0</v>
      </c>
      <c r="H49" s="1">
        <f t="shared" si="0"/>
        <v>1948</v>
      </c>
      <c r="I49" s="3">
        <f t="shared" si="1"/>
        <v>29.8186</v>
      </c>
      <c r="J49" s="3">
        <f t="shared" si="2"/>
        <v>8.3666999999999998</v>
      </c>
      <c r="K49" s="3">
        <f t="shared" si="3"/>
        <v>21.451900000000002</v>
      </c>
      <c r="L49" s="3"/>
    </row>
    <row r="50" spans="1:12">
      <c r="A50" s="1">
        <v>1949</v>
      </c>
      <c r="B50" s="21">
        <v>29.7698</v>
      </c>
      <c r="C50" s="21">
        <v>8.0403000000000002</v>
      </c>
      <c r="F50">
        <v>0</v>
      </c>
      <c r="H50" s="1">
        <f t="shared" si="0"/>
        <v>1949</v>
      </c>
      <c r="I50" s="3">
        <f t="shared" si="1"/>
        <v>29.7698</v>
      </c>
      <c r="J50" s="3">
        <f t="shared" si="2"/>
        <v>8.0403000000000002</v>
      </c>
      <c r="K50" s="3">
        <f t="shared" si="3"/>
        <v>21.729500000000002</v>
      </c>
      <c r="L50" s="3"/>
    </row>
    <row r="51" spans="1:12">
      <c r="A51" s="1">
        <v>1950</v>
      </c>
      <c r="B51" s="21">
        <v>29.7316</v>
      </c>
      <c r="C51" s="21">
        <v>7.7506000000000004</v>
      </c>
      <c r="D51" s="3">
        <v>32.1</v>
      </c>
      <c r="E51" s="3">
        <v>11.2</v>
      </c>
      <c r="F51">
        <v>0</v>
      </c>
      <c r="H51" s="1">
        <f t="shared" si="0"/>
        <v>1950</v>
      </c>
      <c r="I51" s="3">
        <f t="shared" si="1"/>
        <v>29.7316</v>
      </c>
      <c r="J51" s="3">
        <f t="shared" si="2"/>
        <v>7.7506000000000004</v>
      </c>
      <c r="K51" s="3">
        <f t="shared" si="3"/>
        <v>21.981000000000002</v>
      </c>
      <c r="L51" s="3"/>
    </row>
    <row r="52" spans="1:12">
      <c r="A52" s="1">
        <v>1951</v>
      </c>
      <c r="B52" s="21">
        <v>29.682300000000001</v>
      </c>
      <c r="C52" s="21">
        <v>7.5273000000000003</v>
      </c>
      <c r="D52" s="3">
        <v>31.4</v>
      </c>
      <c r="E52" s="3">
        <v>10.9</v>
      </c>
      <c r="F52">
        <v>0</v>
      </c>
      <c r="H52" s="1">
        <f t="shared" si="0"/>
        <v>1951</v>
      </c>
      <c r="I52" s="3">
        <f t="shared" si="1"/>
        <v>29.682300000000001</v>
      </c>
      <c r="J52" s="3">
        <f t="shared" si="2"/>
        <v>7.5273000000000003</v>
      </c>
      <c r="K52" s="3">
        <f t="shared" si="3"/>
        <v>22.155000000000001</v>
      </c>
      <c r="L52" s="3"/>
    </row>
    <row r="53" spans="1:12">
      <c r="A53" s="1">
        <v>1952</v>
      </c>
      <c r="B53" s="21">
        <v>29.6</v>
      </c>
      <c r="C53" s="21">
        <v>7.4</v>
      </c>
      <c r="D53" s="3">
        <v>31.3</v>
      </c>
      <c r="E53" s="3">
        <v>10.5</v>
      </c>
      <c r="F53">
        <v>0</v>
      </c>
      <c r="H53" s="1">
        <f t="shared" si="0"/>
        <v>1952</v>
      </c>
      <c r="I53" s="3">
        <f t="shared" si="1"/>
        <v>29.6</v>
      </c>
      <c r="J53" s="3">
        <f t="shared" si="2"/>
        <v>7.4</v>
      </c>
      <c r="K53" s="3">
        <f t="shared" si="3"/>
        <v>22.200000000000003</v>
      </c>
      <c r="L53" s="3"/>
    </row>
    <row r="54" spans="1:12">
      <c r="A54" s="1">
        <v>1953</v>
      </c>
      <c r="B54" s="21">
        <v>29.292899999999999</v>
      </c>
      <c r="C54" s="21">
        <v>7.3348000000000004</v>
      </c>
      <c r="D54" s="3">
        <v>31.2</v>
      </c>
      <c r="E54" s="3">
        <v>10.3</v>
      </c>
      <c r="F54">
        <v>0</v>
      </c>
      <c r="H54" s="1">
        <f t="shared" si="0"/>
        <v>1953</v>
      </c>
      <c r="I54" s="3">
        <f t="shared" si="1"/>
        <v>29.292899999999999</v>
      </c>
      <c r="J54" s="3">
        <f t="shared" si="2"/>
        <v>7.3348000000000004</v>
      </c>
      <c r="K54" s="3">
        <f t="shared" si="3"/>
        <v>21.958099999999998</v>
      </c>
      <c r="L54" s="3"/>
    </row>
    <row r="55" spans="1:12">
      <c r="A55" s="1">
        <v>1954</v>
      </c>
      <c r="B55" s="21">
        <v>28.713999999999999</v>
      </c>
      <c r="C55" s="21">
        <v>7.2797000000000001</v>
      </c>
      <c r="D55" s="3">
        <v>31.2</v>
      </c>
      <c r="E55" s="3">
        <v>10</v>
      </c>
      <c r="F55">
        <v>0</v>
      </c>
      <c r="H55" s="1">
        <f t="shared" si="0"/>
        <v>1954</v>
      </c>
      <c r="I55" s="3">
        <f t="shared" si="1"/>
        <v>28.713999999999999</v>
      </c>
      <c r="J55" s="3">
        <f t="shared" si="2"/>
        <v>7.2797000000000001</v>
      </c>
      <c r="K55" s="3">
        <f t="shared" si="3"/>
        <v>21.4343</v>
      </c>
      <c r="L55" s="3"/>
    </row>
    <row r="56" spans="1:12">
      <c r="A56" s="1">
        <v>1955</v>
      </c>
      <c r="B56" s="21">
        <v>28.058599999999998</v>
      </c>
      <c r="C56" s="21">
        <v>7.2370999999999999</v>
      </c>
      <c r="D56" s="3">
        <v>31.1</v>
      </c>
      <c r="E56" s="3">
        <v>9.8000000000000007</v>
      </c>
      <c r="F56">
        <v>0</v>
      </c>
      <c r="H56" s="1">
        <f t="shared" si="0"/>
        <v>1955</v>
      </c>
      <c r="I56" s="3">
        <f t="shared" si="1"/>
        <v>28.058599999999998</v>
      </c>
      <c r="J56" s="3">
        <f t="shared" si="2"/>
        <v>7.2370999999999999</v>
      </c>
      <c r="K56" s="3">
        <f t="shared" si="3"/>
        <v>20.8215</v>
      </c>
      <c r="L56" s="3"/>
    </row>
    <row r="57" spans="1:12">
      <c r="A57" s="1">
        <v>1956</v>
      </c>
      <c r="B57" s="21">
        <v>27.522200000000002</v>
      </c>
      <c r="C57" s="21">
        <v>7.2096999999999998</v>
      </c>
      <c r="D57" s="3">
        <v>31.1</v>
      </c>
      <c r="E57" s="3">
        <v>9.6</v>
      </c>
      <c r="F57">
        <v>0</v>
      </c>
      <c r="H57" s="1">
        <f t="shared" si="0"/>
        <v>1956</v>
      </c>
      <c r="I57" s="3">
        <f t="shared" si="1"/>
        <v>27.522200000000002</v>
      </c>
      <c r="J57" s="3">
        <f t="shared" si="2"/>
        <v>7.2096999999999998</v>
      </c>
      <c r="K57" s="3">
        <f t="shared" si="3"/>
        <v>20.3125</v>
      </c>
      <c r="L57" s="3"/>
    </row>
    <row r="58" spans="1:12">
      <c r="A58" s="1">
        <v>1957</v>
      </c>
      <c r="B58" s="21">
        <v>27.3</v>
      </c>
      <c r="C58" s="21">
        <v>7.2</v>
      </c>
      <c r="D58" s="3">
        <v>31.1</v>
      </c>
      <c r="E58" s="3">
        <v>9.4</v>
      </c>
      <c r="F58">
        <v>0</v>
      </c>
      <c r="H58" s="1">
        <f t="shared" si="0"/>
        <v>1957</v>
      </c>
      <c r="I58" s="3">
        <f t="shared" si="1"/>
        <v>27.3</v>
      </c>
      <c r="J58" s="3">
        <f t="shared" si="2"/>
        <v>7.2</v>
      </c>
      <c r="K58" s="3">
        <f t="shared" si="3"/>
        <v>20.100000000000001</v>
      </c>
      <c r="L58" s="3"/>
    </row>
    <row r="59" spans="1:12">
      <c r="A59" s="1">
        <v>1958</v>
      </c>
      <c r="B59" s="21">
        <v>28.007200000000001</v>
      </c>
      <c r="C59" s="21">
        <v>7.2103999999999999</v>
      </c>
      <c r="D59" s="3">
        <v>31.2</v>
      </c>
      <c r="E59" s="3">
        <v>9.1999999999999993</v>
      </c>
      <c r="F59">
        <v>0</v>
      </c>
      <c r="H59" s="1">
        <f t="shared" si="0"/>
        <v>1958</v>
      </c>
      <c r="I59" s="3">
        <f t="shared" si="1"/>
        <v>28.007200000000001</v>
      </c>
      <c r="J59" s="3">
        <f t="shared" si="2"/>
        <v>7.2103999999999999</v>
      </c>
      <c r="K59" s="3">
        <f t="shared" si="3"/>
        <v>20.796800000000001</v>
      </c>
      <c r="L59" s="3"/>
    </row>
    <row r="60" spans="1:12">
      <c r="A60" s="1">
        <v>1959</v>
      </c>
      <c r="B60" s="21">
        <v>29.6936</v>
      </c>
      <c r="C60" s="21">
        <v>7.2351999999999999</v>
      </c>
      <c r="D60" s="3">
        <v>31.9</v>
      </c>
      <c r="E60" s="3">
        <v>9.1</v>
      </c>
      <c r="F60">
        <v>0</v>
      </c>
      <c r="H60" s="1">
        <f t="shared" si="0"/>
        <v>1959</v>
      </c>
      <c r="I60" s="3">
        <f t="shared" si="1"/>
        <v>29.6936</v>
      </c>
      <c r="J60" s="3">
        <f t="shared" si="2"/>
        <v>7.2351999999999999</v>
      </c>
      <c r="K60" s="3">
        <f t="shared" si="3"/>
        <v>22.458400000000001</v>
      </c>
      <c r="L60" s="3"/>
    </row>
    <row r="61" spans="1:12">
      <c r="A61" s="1">
        <v>1960</v>
      </c>
      <c r="B61" s="21">
        <v>31.706399999999999</v>
      </c>
      <c r="C61" s="21">
        <v>7.2648000000000001</v>
      </c>
      <c r="D61" s="3">
        <v>32.799999999999997</v>
      </c>
      <c r="E61" s="3">
        <v>8.9</v>
      </c>
      <c r="F61">
        <v>0</v>
      </c>
      <c r="H61" s="1">
        <f t="shared" si="0"/>
        <v>1960</v>
      </c>
      <c r="I61" s="3">
        <f t="shared" si="1"/>
        <v>31.706399999999999</v>
      </c>
      <c r="J61" s="3">
        <f t="shared" si="2"/>
        <v>7.2648000000000001</v>
      </c>
      <c r="K61" s="3">
        <f t="shared" si="3"/>
        <v>24.441599999999998</v>
      </c>
      <c r="L61" s="3"/>
    </row>
    <row r="62" spans="1:12">
      <c r="A62" s="1">
        <v>1961</v>
      </c>
      <c r="B62" s="21">
        <v>33.392800000000001</v>
      </c>
      <c r="C62" s="21">
        <v>7.2896000000000001</v>
      </c>
      <c r="D62" s="3">
        <v>33.700000000000003</v>
      </c>
      <c r="E62" s="3">
        <v>8.8000000000000007</v>
      </c>
      <c r="F62">
        <v>0</v>
      </c>
      <c r="H62" s="1">
        <f t="shared" si="0"/>
        <v>1961</v>
      </c>
      <c r="I62" s="3">
        <f t="shared" si="1"/>
        <v>33.392800000000001</v>
      </c>
      <c r="J62" s="3">
        <f t="shared" si="2"/>
        <v>7.2896000000000001</v>
      </c>
      <c r="K62" s="3">
        <f t="shared" si="3"/>
        <v>26.103200000000001</v>
      </c>
      <c r="L62" s="3"/>
    </row>
    <row r="63" spans="1:12">
      <c r="A63" s="1">
        <v>1962</v>
      </c>
      <c r="B63" s="21">
        <v>34.1</v>
      </c>
      <c r="C63" s="21">
        <v>7.3</v>
      </c>
      <c r="D63" s="3">
        <v>34.6</v>
      </c>
      <c r="E63" s="3">
        <v>8.6</v>
      </c>
      <c r="F63">
        <v>0</v>
      </c>
      <c r="H63" s="1">
        <f t="shared" si="0"/>
        <v>1962</v>
      </c>
      <c r="I63" s="3">
        <f t="shared" si="1"/>
        <v>34.1</v>
      </c>
      <c r="J63" s="3">
        <f t="shared" si="2"/>
        <v>7.3</v>
      </c>
      <c r="K63" s="3">
        <f t="shared" si="3"/>
        <v>26.8</v>
      </c>
      <c r="L63" s="3"/>
    </row>
    <row r="64" spans="1:12">
      <c r="A64" s="1">
        <v>1963</v>
      </c>
      <c r="B64" s="21">
        <v>34.010399999999997</v>
      </c>
      <c r="C64" s="21">
        <v>7.2888000000000002</v>
      </c>
      <c r="D64" s="3">
        <v>35.4</v>
      </c>
      <c r="E64" s="3">
        <v>8.6</v>
      </c>
      <c r="F64">
        <v>0</v>
      </c>
      <c r="H64" s="1">
        <f t="shared" si="0"/>
        <v>1963</v>
      </c>
      <c r="I64" s="3">
        <f t="shared" si="1"/>
        <v>34.010399999999997</v>
      </c>
      <c r="J64" s="3">
        <f t="shared" si="2"/>
        <v>7.2888000000000002</v>
      </c>
      <c r="K64" s="3">
        <f t="shared" si="3"/>
        <v>26.721599999999995</v>
      </c>
      <c r="L64" s="3"/>
    </row>
    <row r="65" spans="1:13">
      <c r="A65" s="1">
        <v>1964</v>
      </c>
      <c r="B65" s="21">
        <v>33.767200000000003</v>
      </c>
      <c r="C65" s="21">
        <v>7.2584</v>
      </c>
      <c r="D65" s="3">
        <v>34.9</v>
      </c>
      <c r="E65" s="3">
        <v>8.3000000000000007</v>
      </c>
      <c r="F65">
        <v>0</v>
      </c>
      <c r="H65" s="1">
        <f t="shared" si="0"/>
        <v>1964</v>
      </c>
      <c r="I65" s="3">
        <f t="shared" si="1"/>
        <v>33.767200000000003</v>
      </c>
      <c r="J65" s="3">
        <f t="shared" si="2"/>
        <v>7.2584</v>
      </c>
      <c r="K65" s="3">
        <f t="shared" si="3"/>
        <v>26.508800000000001</v>
      </c>
      <c r="L65" s="3"/>
    </row>
    <row r="66" spans="1:13">
      <c r="A66" s="1">
        <v>1965</v>
      </c>
      <c r="B66" s="21">
        <v>33.408799999999999</v>
      </c>
      <c r="C66" s="21">
        <v>7.2135999999999996</v>
      </c>
      <c r="D66" s="3">
        <v>34.4</v>
      </c>
      <c r="E66" s="3">
        <v>8.1</v>
      </c>
      <c r="F66">
        <v>0</v>
      </c>
      <c r="H66" s="1">
        <f t="shared" si="0"/>
        <v>1965</v>
      </c>
      <c r="I66" s="3">
        <f t="shared" si="1"/>
        <v>33.408799999999999</v>
      </c>
      <c r="J66" s="3">
        <f t="shared" si="2"/>
        <v>7.2135999999999996</v>
      </c>
      <c r="K66" s="3">
        <f t="shared" si="3"/>
        <v>26.1952</v>
      </c>
      <c r="L66" s="3"/>
    </row>
    <row r="67" spans="1:13">
      <c r="A67" s="1">
        <v>1966</v>
      </c>
      <c r="B67" s="21">
        <v>32.973599999999998</v>
      </c>
      <c r="C67" s="21">
        <v>7.1592000000000002</v>
      </c>
      <c r="D67" s="3">
        <v>33.4</v>
      </c>
      <c r="E67" s="3">
        <v>7.9</v>
      </c>
      <c r="F67">
        <v>0</v>
      </c>
      <c r="H67" s="1">
        <f t="shared" si="0"/>
        <v>1966</v>
      </c>
      <c r="I67" s="3">
        <f t="shared" si="1"/>
        <v>32.973599999999998</v>
      </c>
      <c r="J67" s="3">
        <f t="shared" si="2"/>
        <v>7.1592000000000002</v>
      </c>
      <c r="K67" s="3">
        <f t="shared" si="3"/>
        <v>25.814399999999999</v>
      </c>
      <c r="L67" s="3"/>
    </row>
    <row r="68" spans="1:13">
      <c r="A68" s="1">
        <v>1967</v>
      </c>
      <c r="B68" s="21">
        <v>32.5</v>
      </c>
      <c r="C68" s="21">
        <v>7.1</v>
      </c>
      <c r="D68" s="3">
        <v>32.5</v>
      </c>
      <c r="E68" s="3">
        <v>7.7</v>
      </c>
      <c r="F68">
        <v>0</v>
      </c>
      <c r="H68" s="1">
        <f t="shared" ref="H68:H124" si="4">A68</f>
        <v>1967</v>
      </c>
      <c r="I68" s="3">
        <f t="shared" ref="I68:I124" si="5">IF(AND(ISNUMBER(B68),ISNUMBER(D68)),(1-$F68)*B68+$F68*D68,IF(ISNUMBER(D68),D68,IF(ISNUMBER(B68),B68,"")))</f>
        <v>32.5</v>
      </c>
      <c r="J68" s="3">
        <f t="shared" ref="J68:J124" si="6">IF(AND(ISNUMBER(C68),ISNUMBER(E68)),(1-$F68)*C68+$F68*E68,IF(ISNUMBER(E68),E68,IF(ISNUMBER(C68),C68,"")))</f>
        <v>7.1</v>
      </c>
      <c r="K68" s="3">
        <f t="shared" ref="K68:K124" si="7">I68-J68</f>
        <v>25.4</v>
      </c>
      <c r="L68" s="3"/>
    </row>
    <row r="69" spans="1:13">
      <c r="A69" s="1">
        <f>A68+1</f>
        <v>1968</v>
      </c>
      <c r="D69" s="3">
        <v>31.6</v>
      </c>
      <c r="E69" s="3">
        <v>7.5</v>
      </c>
      <c r="F69">
        <v>1</v>
      </c>
      <c r="H69" s="1">
        <f t="shared" si="4"/>
        <v>1968</v>
      </c>
      <c r="I69" s="3">
        <f t="shared" si="5"/>
        <v>31.6</v>
      </c>
      <c r="J69" s="3">
        <f>M69</f>
        <v>7.0659999999999998</v>
      </c>
      <c r="K69" s="3">
        <f t="shared" si="7"/>
        <v>24.534000000000002</v>
      </c>
      <c r="L69" s="3"/>
      <c r="M69">
        <v>7.0659999999999998</v>
      </c>
    </row>
    <row r="70" spans="1:13">
      <c r="A70" s="1">
        <f t="shared" ref="A70:A124" si="8">A69+1</f>
        <v>1969</v>
      </c>
      <c r="D70" s="3">
        <v>31</v>
      </c>
      <c r="E70" s="3">
        <v>7.3</v>
      </c>
      <c r="F70">
        <v>1</v>
      </c>
      <c r="H70" s="1">
        <f t="shared" si="4"/>
        <v>1969</v>
      </c>
      <c r="I70" s="3">
        <f t="shared" si="5"/>
        <v>31</v>
      </c>
      <c r="J70" s="3">
        <f>M70</f>
        <v>7.0330000000000004</v>
      </c>
      <c r="K70" s="3">
        <f t="shared" si="7"/>
        <v>23.966999999999999</v>
      </c>
      <c r="L70" s="3"/>
      <c r="M70">
        <v>7.0330000000000004</v>
      </c>
    </row>
    <row r="71" spans="1:13">
      <c r="A71" s="1">
        <f t="shared" si="8"/>
        <v>1970</v>
      </c>
      <c r="D71" s="3">
        <v>29.9</v>
      </c>
      <c r="E71" s="3">
        <v>7</v>
      </c>
      <c r="F71">
        <v>1</v>
      </c>
      <c r="H71" s="1">
        <f t="shared" si="4"/>
        <v>1970</v>
      </c>
      <c r="I71" s="3">
        <f t="shared" si="5"/>
        <v>29.9</v>
      </c>
      <c r="J71" s="3">
        <f t="shared" si="6"/>
        <v>7</v>
      </c>
      <c r="K71" s="3">
        <f t="shared" si="7"/>
        <v>22.9</v>
      </c>
      <c r="L71" s="3"/>
    </row>
    <row r="72" spans="1:13">
      <c r="A72" s="1">
        <f t="shared" si="8"/>
        <v>1971</v>
      </c>
      <c r="D72" s="3">
        <v>28.5</v>
      </c>
      <c r="E72" s="3">
        <v>6.8</v>
      </c>
      <c r="F72">
        <v>1</v>
      </c>
      <c r="H72" s="1">
        <f t="shared" si="4"/>
        <v>1971</v>
      </c>
      <c r="I72" s="3">
        <f t="shared" si="5"/>
        <v>28.5</v>
      </c>
      <c r="J72" s="3">
        <f t="shared" si="6"/>
        <v>6.8</v>
      </c>
      <c r="K72" s="3">
        <f t="shared" si="7"/>
        <v>21.7</v>
      </c>
      <c r="L72" s="3"/>
    </row>
    <row r="73" spans="1:13">
      <c r="A73" s="1">
        <f t="shared" si="8"/>
        <v>1972</v>
      </c>
      <c r="D73" s="3">
        <v>27.2</v>
      </c>
      <c r="E73" s="3">
        <v>6.7</v>
      </c>
      <c r="F73">
        <v>1</v>
      </c>
      <c r="H73" s="1">
        <f t="shared" si="4"/>
        <v>1972</v>
      </c>
      <c r="I73" s="3">
        <f t="shared" si="5"/>
        <v>27.2</v>
      </c>
      <c r="J73" s="3">
        <f t="shared" si="6"/>
        <v>6.7</v>
      </c>
      <c r="K73" s="3">
        <f t="shared" si="7"/>
        <v>20.5</v>
      </c>
      <c r="L73" s="3"/>
    </row>
    <row r="74" spans="1:13">
      <c r="A74" s="1">
        <f t="shared" si="8"/>
        <v>1973</v>
      </c>
      <c r="D74" s="3">
        <v>25.8</v>
      </c>
      <c r="E74" s="3">
        <v>6.6</v>
      </c>
      <c r="F74">
        <v>1</v>
      </c>
      <c r="H74" s="1">
        <f t="shared" si="4"/>
        <v>1973</v>
      </c>
      <c r="I74" s="3">
        <f t="shared" si="5"/>
        <v>25.8</v>
      </c>
      <c r="J74" s="3">
        <f t="shared" si="6"/>
        <v>6.6</v>
      </c>
      <c r="K74" s="3">
        <f t="shared" si="7"/>
        <v>19.200000000000003</v>
      </c>
      <c r="L74" s="3"/>
    </row>
    <row r="75" spans="1:13">
      <c r="A75" s="1">
        <f t="shared" si="8"/>
        <v>1974</v>
      </c>
      <c r="D75" s="3">
        <v>24.1</v>
      </c>
      <c r="E75" s="3">
        <v>6.5</v>
      </c>
      <c r="F75">
        <v>1</v>
      </c>
      <c r="H75" s="1">
        <f t="shared" si="4"/>
        <v>1974</v>
      </c>
      <c r="I75" s="3">
        <f t="shared" si="5"/>
        <v>24.1</v>
      </c>
      <c r="J75" s="3">
        <f t="shared" si="6"/>
        <v>6.5</v>
      </c>
      <c r="K75" s="3">
        <f t="shared" si="7"/>
        <v>17.600000000000001</v>
      </c>
      <c r="L75" s="3"/>
    </row>
    <row r="76" spans="1:13">
      <c r="A76" s="1">
        <f t="shared" si="8"/>
        <v>1975</v>
      </c>
      <c r="D76" s="3">
        <v>21.6</v>
      </c>
      <c r="E76" s="3">
        <v>6.4</v>
      </c>
      <c r="F76">
        <v>1</v>
      </c>
      <c r="H76" s="1">
        <f t="shared" si="4"/>
        <v>1975</v>
      </c>
      <c r="I76" s="3">
        <f t="shared" si="5"/>
        <v>21.6</v>
      </c>
      <c r="J76" s="3">
        <f t="shared" si="6"/>
        <v>6.4</v>
      </c>
      <c r="K76" s="3">
        <f t="shared" si="7"/>
        <v>15.200000000000001</v>
      </c>
      <c r="L76" s="3"/>
    </row>
    <row r="77" spans="1:13">
      <c r="A77" s="1">
        <f t="shared" si="8"/>
        <v>1976</v>
      </c>
      <c r="D77" s="3">
        <v>19.399999999999999</v>
      </c>
      <c r="E77" s="3">
        <v>6.3</v>
      </c>
      <c r="F77">
        <v>1</v>
      </c>
      <c r="H77" s="1">
        <f t="shared" si="4"/>
        <v>1976</v>
      </c>
      <c r="I77" s="3">
        <f t="shared" si="5"/>
        <v>19.399999999999999</v>
      </c>
      <c r="J77" s="3">
        <f t="shared" si="6"/>
        <v>6.3</v>
      </c>
      <c r="K77" s="3">
        <f t="shared" si="7"/>
        <v>13.099999999999998</v>
      </c>
      <c r="L77" s="3"/>
    </row>
    <row r="78" spans="1:13">
      <c r="A78" s="1">
        <f t="shared" si="8"/>
        <v>1977</v>
      </c>
      <c r="D78" s="3">
        <v>17.3</v>
      </c>
      <c r="E78" s="3">
        <v>6.2</v>
      </c>
      <c r="F78">
        <v>1</v>
      </c>
      <c r="H78" s="1">
        <f t="shared" si="4"/>
        <v>1977</v>
      </c>
      <c r="I78" s="3">
        <f t="shared" si="5"/>
        <v>17.3</v>
      </c>
      <c r="J78" s="3">
        <f t="shared" si="6"/>
        <v>6.2</v>
      </c>
      <c r="K78" s="3">
        <f t="shared" si="7"/>
        <v>11.100000000000001</v>
      </c>
      <c r="L78" s="3"/>
    </row>
    <row r="79" spans="1:13">
      <c r="A79" s="1">
        <f t="shared" si="8"/>
        <v>1978</v>
      </c>
      <c r="D79" s="3">
        <v>15.1</v>
      </c>
      <c r="E79" s="3">
        <v>6.2</v>
      </c>
      <c r="F79">
        <v>1</v>
      </c>
      <c r="H79" s="1">
        <f t="shared" si="4"/>
        <v>1978</v>
      </c>
      <c r="I79" s="3">
        <f t="shared" si="5"/>
        <v>15.1</v>
      </c>
      <c r="J79" s="3">
        <f t="shared" si="6"/>
        <v>6.2</v>
      </c>
      <c r="K79" s="3">
        <f t="shared" si="7"/>
        <v>8.8999999999999986</v>
      </c>
      <c r="L79" s="3"/>
    </row>
    <row r="80" spans="1:13">
      <c r="A80" s="1">
        <f t="shared" si="8"/>
        <v>1979</v>
      </c>
      <c r="D80" s="3">
        <v>14.6</v>
      </c>
      <c r="E80" s="3">
        <v>6.3</v>
      </c>
      <c r="F80">
        <v>1</v>
      </c>
      <c r="H80" s="1">
        <f t="shared" si="4"/>
        <v>1979</v>
      </c>
      <c r="I80" s="3">
        <f t="shared" si="5"/>
        <v>14.6</v>
      </c>
      <c r="J80" s="3">
        <f t="shared" si="6"/>
        <v>6.3</v>
      </c>
      <c r="K80" s="3">
        <f t="shared" si="7"/>
        <v>8.3000000000000007</v>
      </c>
      <c r="L80" s="3"/>
    </row>
    <row r="81" spans="1:12">
      <c r="A81" s="1">
        <f t="shared" si="8"/>
        <v>1980</v>
      </c>
      <c r="D81" s="3">
        <v>13.9</v>
      </c>
      <c r="E81" s="3">
        <v>6.3</v>
      </c>
      <c r="F81">
        <v>1</v>
      </c>
      <c r="H81" s="1">
        <f t="shared" si="4"/>
        <v>1980</v>
      </c>
      <c r="I81" s="3">
        <f t="shared" si="5"/>
        <v>13.9</v>
      </c>
      <c r="J81" s="3">
        <f t="shared" si="6"/>
        <v>6.3</v>
      </c>
      <c r="K81" s="3">
        <f t="shared" si="7"/>
        <v>7.6000000000000005</v>
      </c>
      <c r="L81" s="3"/>
    </row>
    <row r="82" spans="1:12">
      <c r="A82" s="1">
        <f t="shared" si="8"/>
        <v>1981</v>
      </c>
      <c r="D82" s="3">
        <v>13.9</v>
      </c>
      <c r="E82" s="3">
        <v>6.4</v>
      </c>
      <c r="F82">
        <v>1</v>
      </c>
      <c r="H82" s="1">
        <f t="shared" si="4"/>
        <v>1981</v>
      </c>
      <c r="I82" s="3">
        <f t="shared" si="5"/>
        <v>13.9</v>
      </c>
      <c r="J82" s="3">
        <f t="shared" si="6"/>
        <v>6.4</v>
      </c>
      <c r="K82" s="3">
        <f t="shared" si="7"/>
        <v>7.5</v>
      </c>
      <c r="L82" s="3"/>
    </row>
    <row r="83" spans="1:12">
      <c r="A83" s="1">
        <f t="shared" si="8"/>
        <v>1982</v>
      </c>
      <c r="D83" s="3">
        <v>15.9</v>
      </c>
      <c r="E83" s="3">
        <v>6.3</v>
      </c>
      <c r="F83">
        <v>1</v>
      </c>
      <c r="H83" s="1">
        <f t="shared" si="4"/>
        <v>1982</v>
      </c>
      <c r="I83" s="3">
        <f t="shared" si="5"/>
        <v>15.9</v>
      </c>
      <c r="J83" s="3">
        <f t="shared" si="6"/>
        <v>6.3</v>
      </c>
      <c r="K83" s="3">
        <f t="shared" si="7"/>
        <v>9.6000000000000014</v>
      </c>
      <c r="L83" s="3"/>
    </row>
    <row r="84" spans="1:12">
      <c r="A84" s="1">
        <f t="shared" si="8"/>
        <v>1983</v>
      </c>
      <c r="D84" s="3">
        <v>16.5</v>
      </c>
      <c r="E84" s="3">
        <v>6.3</v>
      </c>
      <c r="F84">
        <v>1</v>
      </c>
      <c r="H84" s="1">
        <f t="shared" si="4"/>
        <v>1983</v>
      </c>
      <c r="I84" s="3">
        <f t="shared" si="5"/>
        <v>16.5</v>
      </c>
      <c r="J84" s="3">
        <f t="shared" si="6"/>
        <v>6.3</v>
      </c>
      <c r="K84" s="3">
        <f t="shared" si="7"/>
        <v>10.199999999999999</v>
      </c>
      <c r="L84" s="3"/>
    </row>
    <row r="85" spans="1:12">
      <c r="A85" s="1">
        <f t="shared" si="8"/>
        <v>1984</v>
      </c>
      <c r="D85" s="3">
        <v>16.5</v>
      </c>
      <c r="E85" s="3">
        <v>6.4</v>
      </c>
      <c r="F85">
        <v>1</v>
      </c>
      <c r="H85" s="1">
        <f t="shared" si="4"/>
        <v>1984</v>
      </c>
      <c r="I85" s="3">
        <f t="shared" si="5"/>
        <v>16.5</v>
      </c>
      <c r="J85" s="3">
        <f t="shared" si="6"/>
        <v>6.4</v>
      </c>
      <c r="K85" s="3">
        <f t="shared" si="7"/>
        <v>10.1</v>
      </c>
      <c r="L85" s="3"/>
    </row>
    <row r="86" spans="1:12">
      <c r="A86" s="1">
        <f t="shared" si="8"/>
        <v>1985</v>
      </c>
      <c r="D86" s="3">
        <v>16.7</v>
      </c>
      <c r="E86" s="3">
        <v>6.6</v>
      </c>
      <c r="F86">
        <v>1</v>
      </c>
      <c r="H86" s="1">
        <f t="shared" si="4"/>
        <v>1985</v>
      </c>
      <c r="I86" s="3">
        <f t="shared" si="5"/>
        <v>16.7</v>
      </c>
      <c r="J86" s="3">
        <f t="shared" si="6"/>
        <v>6.6</v>
      </c>
      <c r="K86" s="3">
        <f t="shared" si="7"/>
        <v>10.1</v>
      </c>
      <c r="L86" s="3"/>
    </row>
    <row r="87" spans="1:12">
      <c r="A87" s="1">
        <f t="shared" si="8"/>
        <v>1986</v>
      </c>
      <c r="D87" s="3">
        <v>17</v>
      </c>
      <c r="E87" s="3">
        <v>6.6</v>
      </c>
      <c r="F87">
        <v>1</v>
      </c>
      <c r="H87" s="1">
        <f t="shared" si="4"/>
        <v>1986</v>
      </c>
      <c r="I87" s="3">
        <f t="shared" si="5"/>
        <v>17</v>
      </c>
      <c r="J87" s="3">
        <f t="shared" si="6"/>
        <v>6.6</v>
      </c>
      <c r="K87" s="3">
        <f t="shared" si="7"/>
        <v>10.4</v>
      </c>
      <c r="L87" s="3"/>
    </row>
    <row r="88" spans="1:12">
      <c r="A88" s="1">
        <f t="shared" si="8"/>
        <v>1987</v>
      </c>
      <c r="D88" s="3">
        <v>17.3</v>
      </c>
      <c r="E88" s="3">
        <v>6.7</v>
      </c>
      <c r="F88">
        <v>1</v>
      </c>
      <c r="H88" s="1">
        <f t="shared" si="4"/>
        <v>1987</v>
      </c>
      <c r="I88" s="3">
        <f t="shared" si="5"/>
        <v>17.3</v>
      </c>
      <c r="J88" s="3">
        <f t="shared" si="6"/>
        <v>6.7</v>
      </c>
      <c r="K88" s="3">
        <f t="shared" si="7"/>
        <v>10.600000000000001</v>
      </c>
      <c r="L88" s="3"/>
    </row>
    <row r="89" spans="1:12">
      <c r="A89" s="1">
        <f t="shared" si="8"/>
        <v>1988</v>
      </c>
      <c r="D89" s="3">
        <v>18</v>
      </c>
      <c r="E89" s="3">
        <v>6.8</v>
      </c>
      <c r="F89">
        <v>1</v>
      </c>
      <c r="H89" s="1">
        <f t="shared" si="4"/>
        <v>1988</v>
      </c>
      <c r="I89" s="3">
        <f t="shared" si="5"/>
        <v>18</v>
      </c>
      <c r="J89" s="3">
        <f t="shared" si="6"/>
        <v>6.8</v>
      </c>
      <c r="K89" s="3">
        <f t="shared" si="7"/>
        <v>11.2</v>
      </c>
      <c r="L89" s="3"/>
    </row>
    <row r="90" spans="1:12">
      <c r="A90" s="1">
        <f t="shared" si="8"/>
        <v>1989</v>
      </c>
      <c r="D90" s="3">
        <v>17.8</v>
      </c>
      <c r="E90" s="3">
        <v>6.9</v>
      </c>
      <c r="F90">
        <v>1</v>
      </c>
      <c r="H90" s="1">
        <f t="shared" si="4"/>
        <v>1989</v>
      </c>
      <c r="I90" s="3">
        <f t="shared" si="5"/>
        <v>17.8</v>
      </c>
      <c r="J90" s="3">
        <f t="shared" si="6"/>
        <v>6.9</v>
      </c>
      <c r="K90" s="3">
        <f t="shared" si="7"/>
        <v>10.9</v>
      </c>
      <c r="L90" s="3"/>
    </row>
    <row r="91" spans="1:12">
      <c r="A91" s="1">
        <f t="shared" si="8"/>
        <v>1990</v>
      </c>
      <c r="D91" s="3">
        <v>17.600000000000001</v>
      </c>
      <c r="E91" s="3">
        <v>7</v>
      </c>
      <c r="F91">
        <v>1</v>
      </c>
      <c r="H91" s="1">
        <f t="shared" si="4"/>
        <v>1990</v>
      </c>
      <c r="I91" s="3">
        <f t="shared" si="5"/>
        <v>17.600000000000001</v>
      </c>
      <c r="J91" s="3">
        <f t="shared" si="6"/>
        <v>7</v>
      </c>
      <c r="K91" s="3">
        <f t="shared" si="7"/>
        <v>10.600000000000001</v>
      </c>
      <c r="L91" s="3"/>
    </row>
    <row r="92" spans="1:12">
      <c r="A92" s="1">
        <f t="shared" si="8"/>
        <v>1991</v>
      </c>
      <c r="D92" s="3">
        <v>16.100000000000001</v>
      </c>
      <c r="E92" s="3">
        <v>7.2</v>
      </c>
      <c r="F92">
        <v>1</v>
      </c>
      <c r="H92" s="1">
        <f t="shared" si="4"/>
        <v>1991</v>
      </c>
      <c r="I92" s="3">
        <f t="shared" si="5"/>
        <v>16.100000000000001</v>
      </c>
      <c r="J92" s="3">
        <f t="shared" si="6"/>
        <v>7.2</v>
      </c>
      <c r="K92" s="3">
        <f t="shared" si="7"/>
        <v>8.9000000000000021</v>
      </c>
      <c r="L92" s="3"/>
    </row>
    <row r="93" spans="1:12">
      <c r="A93" s="1">
        <f t="shared" si="8"/>
        <v>1992</v>
      </c>
      <c r="D93" s="3">
        <v>15</v>
      </c>
      <c r="E93" s="3">
        <v>7.3</v>
      </c>
      <c r="F93">
        <v>1</v>
      </c>
      <c r="H93" s="1">
        <f t="shared" si="4"/>
        <v>1992</v>
      </c>
      <c r="I93" s="3">
        <f t="shared" si="5"/>
        <v>15</v>
      </c>
      <c r="J93" s="3">
        <f t="shared" si="6"/>
        <v>7.3</v>
      </c>
      <c r="K93" s="3">
        <f t="shared" si="7"/>
        <v>7.7</v>
      </c>
      <c r="L93" s="3"/>
    </row>
    <row r="94" spans="1:12">
      <c r="A94" s="1">
        <f t="shared" si="8"/>
        <v>1993</v>
      </c>
      <c r="D94" s="3">
        <v>14.1</v>
      </c>
      <c r="E94" s="3">
        <v>7.4</v>
      </c>
      <c r="F94">
        <v>1</v>
      </c>
      <c r="H94" s="1">
        <f t="shared" si="4"/>
        <v>1993</v>
      </c>
      <c r="I94" s="3">
        <f t="shared" si="5"/>
        <v>14.1</v>
      </c>
      <c r="J94" s="3">
        <f t="shared" si="6"/>
        <v>7.4</v>
      </c>
      <c r="K94" s="3">
        <f t="shared" si="7"/>
        <v>6.6999999999999993</v>
      </c>
      <c r="L94" s="3"/>
    </row>
    <row r="95" spans="1:12">
      <c r="A95" s="1">
        <f t="shared" si="8"/>
        <v>1994</v>
      </c>
      <c r="D95" s="3">
        <v>13.7</v>
      </c>
      <c r="E95" s="3">
        <v>7.4</v>
      </c>
      <c r="F95">
        <v>1</v>
      </c>
      <c r="H95" s="1">
        <f t="shared" si="4"/>
        <v>1994</v>
      </c>
      <c r="I95" s="3">
        <f t="shared" si="5"/>
        <v>13.7</v>
      </c>
      <c r="J95" s="3">
        <f t="shared" si="6"/>
        <v>7.4</v>
      </c>
      <c r="K95" s="3">
        <f t="shared" si="7"/>
        <v>6.2999999999999989</v>
      </c>
      <c r="L95" s="3"/>
    </row>
    <row r="96" spans="1:12">
      <c r="A96" s="1">
        <f t="shared" si="8"/>
        <v>1995</v>
      </c>
      <c r="D96" s="3">
        <v>13.5</v>
      </c>
      <c r="E96" s="3">
        <v>7.4</v>
      </c>
      <c r="F96">
        <v>1</v>
      </c>
      <c r="H96" s="1">
        <f t="shared" si="4"/>
        <v>1995</v>
      </c>
      <c r="I96" s="3">
        <f t="shared" si="5"/>
        <v>13.5</v>
      </c>
      <c r="J96" s="3">
        <f t="shared" si="6"/>
        <v>7.4</v>
      </c>
      <c r="K96" s="3">
        <f t="shared" si="7"/>
        <v>6.1</v>
      </c>
      <c r="L96" s="3"/>
    </row>
    <row r="97" spans="1:12">
      <c r="A97" s="1">
        <f t="shared" si="8"/>
        <v>1996</v>
      </c>
      <c r="D97" s="3">
        <v>13</v>
      </c>
      <c r="E97" s="3">
        <v>7.3</v>
      </c>
      <c r="F97">
        <v>1</v>
      </c>
      <c r="H97" s="1">
        <f t="shared" si="4"/>
        <v>1996</v>
      </c>
      <c r="I97" s="3">
        <f t="shared" si="5"/>
        <v>13</v>
      </c>
      <c r="J97" s="3">
        <f t="shared" si="6"/>
        <v>7.3</v>
      </c>
      <c r="K97" s="3">
        <f t="shared" si="7"/>
        <v>5.7</v>
      </c>
      <c r="L97" s="3"/>
    </row>
    <row r="98" spans="1:12">
      <c r="A98" s="1">
        <f t="shared" si="8"/>
        <v>1997</v>
      </c>
      <c r="D98" s="3">
        <v>13.8</v>
      </c>
      <c r="E98" s="3">
        <v>7.3</v>
      </c>
      <c r="F98">
        <v>1</v>
      </c>
      <c r="H98" s="1">
        <f t="shared" si="4"/>
        <v>1997</v>
      </c>
      <c r="I98" s="3">
        <f t="shared" si="5"/>
        <v>13.8</v>
      </c>
      <c r="J98" s="3">
        <f t="shared" si="6"/>
        <v>7.3</v>
      </c>
      <c r="K98" s="3">
        <f t="shared" si="7"/>
        <v>6.5000000000000009</v>
      </c>
      <c r="L98" s="3"/>
    </row>
    <row r="99" spans="1:12">
      <c r="A99" s="1">
        <f t="shared" si="8"/>
        <v>1998</v>
      </c>
      <c r="D99" s="3">
        <v>13.7</v>
      </c>
      <c r="E99" s="3">
        <v>7.2</v>
      </c>
      <c r="F99">
        <v>1</v>
      </c>
      <c r="H99" s="1">
        <f t="shared" si="4"/>
        <v>1998</v>
      </c>
      <c r="I99" s="3">
        <f t="shared" si="5"/>
        <v>13.7</v>
      </c>
      <c r="J99" s="3">
        <f t="shared" si="6"/>
        <v>7.2</v>
      </c>
      <c r="K99" s="3">
        <f t="shared" si="7"/>
        <v>6.4999999999999991</v>
      </c>
      <c r="L99" s="3"/>
    </row>
    <row r="100" spans="1:12">
      <c r="A100" s="1">
        <f t="shared" si="8"/>
        <v>1999</v>
      </c>
      <c r="D100" s="3">
        <v>13.5</v>
      </c>
      <c r="E100" s="3">
        <v>7.2</v>
      </c>
      <c r="F100">
        <v>1</v>
      </c>
      <c r="H100" s="1">
        <f t="shared" si="4"/>
        <v>1999</v>
      </c>
      <c r="I100" s="3">
        <f t="shared" si="5"/>
        <v>13.5</v>
      </c>
      <c r="J100" s="3">
        <f t="shared" si="6"/>
        <v>7.2</v>
      </c>
      <c r="K100" s="3">
        <f t="shared" si="7"/>
        <v>6.3</v>
      </c>
      <c r="L100" s="3"/>
    </row>
    <row r="101" spans="1:12">
      <c r="A101" s="1">
        <f t="shared" si="8"/>
        <v>2000</v>
      </c>
      <c r="D101" s="3">
        <v>12.9</v>
      </c>
      <c r="E101" s="3">
        <v>7.4</v>
      </c>
      <c r="F101">
        <v>1</v>
      </c>
      <c r="H101" s="1">
        <f t="shared" si="4"/>
        <v>2000</v>
      </c>
      <c r="I101" s="3">
        <f t="shared" si="5"/>
        <v>12.9</v>
      </c>
      <c r="J101" s="3">
        <f t="shared" si="6"/>
        <v>7.4</v>
      </c>
      <c r="K101" s="3">
        <f t="shared" si="7"/>
        <v>5.5</v>
      </c>
      <c r="L101" s="3"/>
    </row>
    <row r="102" spans="1:12">
      <c r="A102" s="1">
        <f t="shared" si="8"/>
        <v>2001</v>
      </c>
      <c r="D102" s="3">
        <v>12.4</v>
      </c>
      <c r="E102" s="3">
        <v>7.3</v>
      </c>
      <c r="F102">
        <v>1</v>
      </c>
      <c r="H102" s="1">
        <f t="shared" si="4"/>
        <v>2001</v>
      </c>
      <c r="I102" s="3">
        <f t="shared" si="5"/>
        <v>12.4</v>
      </c>
      <c r="J102" s="3">
        <f t="shared" si="6"/>
        <v>7.3</v>
      </c>
      <c r="K102" s="3">
        <f t="shared" si="7"/>
        <v>5.1000000000000005</v>
      </c>
      <c r="L102" s="3"/>
    </row>
    <row r="103" spans="1:12">
      <c r="A103" s="1">
        <f t="shared" si="8"/>
        <v>2002</v>
      </c>
      <c r="D103" s="3">
        <v>12.5</v>
      </c>
      <c r="E103" s="3">
        <v>7.3</v>
      </c>
      <c r="F103">
        <v>1</v>
      </c>
      <c r="H103" s="1">
        <f t="shared" si="4"/>
        <v>2002</v>
      </c>
      <c r="I103" s="3">
        <f t="shared" si="5"/>
        <v>12.5</v>
      </c>
      <c r="J103" s="3">
        <f t="shared" si="6"/>
        <v>7.3</v>
      </c>
      <c r="K103" s="3">
        <f t="shared" si="7"/>
        <v>5.2</v>
      </c>
      <c r="L103" s="3"/>
    </row>
    <row r="104" spans="1:12">
      <c r="A104" s="1">
        <f t="shared" si="8"/>
        <v>2003</v>
      </c>
      <c r="D104" s="3">
        <v>12.1</v>
      </c>
      <c r="E104" s="3">
        <v>7.1</v>
      </c>
      <c r="F104">
        <v>1</v>
      </c>
      <c r="H104" s="1">
        <f t="shared" si="4"/>
        <v>2003</v>
      </c>
      <c r="I104" s="3">
        <f t="shared" si="5"/>
        <v>12.1</v>
      </c>
      <c r="J104" s="3">
        <f t="shared" si="6"/>
        <v>7.1</v>
      </c>
      <c r="K104" s="3">
        <f t="shared" si="7"/>
        <v>5</v>
      </c>
      <c r="L104" s="3"/>
    </row>
    <row r="105" spans="1:12">
      <c r="A105" s="1">
        <f t="shared" si="8"/>
        <v>2004</v>
      </c>
      <c r="D105" s="3">
        <v>11.3</v>
      </c>
      <c r="E105" s="3">
        <v>7.3</v>
      </c>
      <c r="F105">
        <v>1</v>
      </c>
      <c r="H105" s="1">
        <f t="shared" si="4"/>
        <v>2004</v>
      </c>
      <c r="I105" s="3">
        <f t="shared" si="5"/>
        <v>11.3</v>
      </c>
      <c r="J105" s="3">
        <f t="shared" si="6"/>
        <v>7.3</v>
      </c>
      <c r="K105" s="3">
        <f t="shared" si="7"/>
        <v>4.0000000000000009</v>
      </c>
      <c r="L105" s="3"/>
    </row>
    <row r="106" spans="1:12">
      <c r="A106" s="1">
        <f t="shared" si="8"/>
        <v>2005</v>
      </c>
      <c r="D106" s="3">
        <v>10.6</v>
      </c>
      <c r="E106" s="3">
        <v>7.4</v>
      </c>
      <c r="F106">
        <v>1</v>
      </c>
      <c r="H106" s="1">
        <f t="shared" si="4"/>
        <v>2005</v>
      </c>
      <c r="I106" s="3">
        <f t="shared" si="5"/>
        <v>10.6</v>
      </c>
      <c r="J106" s="3">
        <f t="shared" si="6"/>
        <v>7.4</v>
      </c>
      <c r="K106" s="3">
        <f t="shared" si="7"/>
        <v>3.1999999999999993</v>
      </c>
      <c r="L106" s="3"/>
    </row>
    <row r="107" spans="1:12">
      <c r="A107" s="1">
        <f t="shared" si="8"/>
        <v>2006</v>
      </c>
      <c r="D107" s="3">
        <v>9.9</v>
      </c>
      <c r="E107" s="3">
        <v>7.7</v>
      </c>
      <c r="F107">
        <v>1</v>
      </c>
      <c r="H107" s="1">
        <f t="shared" si="4"/>
        <v>2006</v>
      </c>
      <c r="I107" s="3">
        <f t="shared" si="5"/>
        <v>9.9</v>
      </c>
      <c r="J107" s="3">
        <f t="shared" si="6"/>
        <v>7.7</v>
      </c>
      <c r="K107" s="3">
        <f t="shared" si="7"/>
        <v>2.2000000000000002</v>
      </c>
      <c r="L107" s="3"/>
    </row>
    <row r="108" spans="1:12">
      <c r="A108" s="1">
        <f t="shared" si="8"/>
        <v>2007</v>
      </c>
      <c r="D108" s="3">
        <v>10</v>
      </c>
      <c r="E108" s="3">
        <v>7.8</v>
      </c>
      <c r="F108">
        <v>1</v>
      </c>
      <c r="H108" s="1">
        <f t="shared" si="4"/>
        <v>2007</v>
      </c>
      <c r="I108" s="3">
        <f t="shared" si="5"/>
        <v>10</v>
      </c>
      <c r="J108" s="3">
        <f t="shared" si="6"/>
        <v>7.8</v>
      </c>
      <c r="K108" s="3">
        <f t="shared" si="7"/>
        <v>2.2000000000000002</v>
      </c>
      <c r="L108" s="3"/>
    </row>
    <row r="109" spans="1:12">
      <c r="A109" s="1">
        <f t="shared" si="8"/>
        <v>2008</v>
      </c>
      <c r="D109" s="3">
        <v>10.9</v>
      </c>
      <c r="E109" s="3">
        <v>8</v>
      </c>
      <c r="F109">
        <v>1</v>
      </c>
      <c r="H109" s="1">
        <f t="shared" si="4"/>
        <v>2008</v>
      </c>
      <c r="I109" s="3">
        <f t="shared" si="5"/>
        <v>10.9</v>
      </c>
      <c r="J109" s="3">
        <f t="shared" si="6"/>
        <v>8</v>
      </c>
      <c r="K109" s="3">
        <f t="shared" si="7"/>
        <v>2.9000000000000004</v>
      </c>
      <c r="L109" s="3"/>
    </row>
    <row r="110" spans="1:12">
      <c r="A110" s="1">
        <f t="shared" si="8"/>
        <v>2009</v>
      </c>
      <c r="D110" s="3">
        <v>11.5</v>
      </c>
      <c r="E110" s="3">
        <v>8.1999999999999993</v>
      </c>
      <c r="F110">
        <v>1</v>
      </c>
      <c r="H110" s="1">
        <f t="shared" si="4"/>
        <v>2009</v>
      </c>
      <c r="I110" s="3">
        <f t="shared" si="5"/>
        <v>11.5</v>
      </c>
      <c r="J110" s="3">
        <f t="shared" si="6"/>
        <v>8.1999999999999993</v>
      </c>
      <c r="K110" s="3">
        <f t="shared" si="7"/>
        <v>3.3000000000000007</v>
      </c>
      <c r="L110" s="3"/>
    </row>
    <row r="111" spans="1:12">
      <c r="A111" s="1">
        <f t="shared" si="8"/>
        <v>2010</v>
      </c>
      <c r="D111" s="3">
        <v>11.4</v>
      </c>
      <c r="E111" s="3">
        <v>8.1999999999999993</v>
      </c>
      <c r="F111">
        <v>1</v>
      </c>
      <c r="H111" s="1">
        <f t="shared" si="4"/>
        <v>2010</v>
      </c>
      <c r="I111" s="3">
        <f t="shared" si="5"/>
        <v>11.4</v>
      </c>
      <c r="J111" s="3">
        <f t="shared" si="6"/>
        <v>8.1999999999999993</v>
      </c>
      <c r="K111" s="3">
        <f t="shared" si="7"/>
        <v>3.2000000000000011</v>
      </c>
      <c r="L111" s="3"/>
    </row>
    <row r="112" spans="1:12">
      <c r="A112" s="1">
        <f t="shared" si="8"/>
        <v>2011</v>
      </c>
      <c r="D112" s="3">
        <v>11.8</v>
      </c>
      <c r="E112" s="3">
        <v>8.1999999999999993</v>
      </c>
      <c r="F112">
        <v>1</v>
      </c>
      <c r="H112" s="1">
        <f t="shared" si="4"/>
        <v>2011</v>
      </c>
      <c r="I112" s="3">
        <f t="shared" si="5"/>
        <v>11.8</v>
      </c>
      <c r="J112" s="3">
        <f t="shared" si="6"/>
        <v>8.1999999999999993</v>
      </c>
      <c r="K112" s="3">
        <f t="shared" si="7"/>
        <v>3.6000000000000014</v>
      </c>
      <c r="L112" s="3"/>
    </row>
    <row r="113" spans="1:12">
      <c r="A113" s="1">
        <f t="shared" si="8"/>
        <v>2012</v>
      </c>
      <c r="D113" s="3">
        <v>11.2</v>
      </c>
      <c r="E113" s="3">
        <v>8.1999999999999993</v>
      </c>
      <c r="F113">
        <v>1</v>
      </c>
      <c r="H113" s="1">
        <f t="shared" si="4"/>
        <v>2012</v>
      </c>
      <c r="I113" s="3">
        <f t="shared" si="5"/>
        <v>11.2</v>
      </c>
      <c r="J113" s="3">
        <f t="shared" si="6"/>
        <v>8.1999999999999993</v>
      </c>
      <c r="K113" s="3">
        <f t="shared" si="7"/>
        <v>3</v>
      </c>
      <c r="L113" s="3"/>
    </row>
    <row r="114" spans="1:12">
      <c r="A114" s="1">
        <f t="shared" si="8"/>
        <v>2013</v>
      </c>
      <c r="D114" s="3">
        <v>11.2</v>
      </c>
      <c r="E114" s="3">
        <v>8.5</v>
      </c>
      <c r="F114">
        <v>1</v>
      </c>
      <c r="H114" s="1">
        <f t="shared" si="4"/>
        <v>2013</v>
      </c>
      <c r="I114" s="3">
        <f t="shared" si="5"/>
        <v>11.2</v>
      </c>
      <c r="J114" s="3">
        <f t="shared" si="6"/>
        <v>8.5</v>
      </c>
      <c r="K114" s="3">
        <f t="shared" si="7"/>
        <v>2.6999999999999993</v>
      </c>
      <c r="L114" s="3"/>
    </row>
    <row r="115" spans="1:12">
      <c r="A115" s="1">
        <f t="shared" si="8"/>
        <v>2014</v>
      </c>
      <c r="D115" s="3">
        <v>10.9</v>
      </c>
      <c r="E115" s="3">
        <v>8.9</v>
      </c>
      <c r="F115">
        <v>1</v>
      </c>
      <c r="H115" s="1">
        <f t="shared" si="4"/>
        <v>2014</v>
      </c>
      <c r="I115" s="3">
        <f t="shared" si="5"/>
        <v>10.9</v>
      </c>
      <c r="J115" s="3">
        <f t="shared" si="6"/>
        <v>8.9</v>
      </c>
      <c r="K115" s="3">
        <f t="shared" si="7"/>
        <v>2</v>
      </c>
      <c r="L115" s="3"/>
    </row>
    <row r="116" spans="1:12">
      <c r="A116" s="1">
        <f t="shared" si="8"/>
        <v>2015</v>
      </c>
      <c r="D116" s="3">
        <v>10.9</v>
      </c>
      <c r="E116" s="3">
        <v>9.1</v>
      </c>
      <c r="F116">
        <v>1</v>
      </c>
      <c r="H116" s="1">
        <f t="shared" si="4"/>
        <v>2015</v>
      </c>
      <c r="I116" s="3">
        <f t="shared" si="5"/>
        <v>10.9</v>
      </c>
      <c r="J116" s="3">
        <f t="shared" si="6"/>
        <v>9.1</v>
      </c>
      <c r="K116" s="3">
        <f t="shared" si="7"/>
        <v>1.8000000000000007</v>
      </c>
      <c r="L116" s="3"/>
    </row>
    <row r="117" spans="1:12">
      <c r="A117" s="1">
        <f t="shared" si="8"/>
        <v>2016</v>
      </c>
      <c r="D117" s="3">
        <v>10.3</v>
      </c>
      <c r="E117" s="3">
        <v>9.4</v>
      </c>
      <c r="F117">
        <v>1</v>
      </c>
      <c r="H117" s="1">
        <f t="shared" si="4"/>
        <v>2016</v>
      </c>
      <c r="I117" s="3">
        <f t="shared" si="5"/>
        <v>10.3</v>
      </c>
      <c r="J117" s="3">
        <f t="shared" si="6"/>
        <v>9.4</v>
      </c>
      <c r="K117" s="3">
        <f t="shared" si="7"/>
        <v>0.90000000000000036</v>
      </c>
      <c r="L117" s="3"/>
    </row>
    <row r="118" spans="1:12">
      <c r="A118" s="1">
        <f t="shared" si="8"/>
        <v>2017</v>
      </c>
      <c r="D118" s="3">
        <v>10.1</v>
      </c>
      <c r="E118" s="3">
        <v>9.9</v>
      </c>
      <c r="F118">
        <v>1</v>
      </c>
      <c r="H118" s="1">
        <f t="shared" si="4"/>
        <v>2017</v>
      </c>
      <c r="I118" s="3">
        <f t="shared" si="5"/>
        <v>10.1</v>
      </c>
      <c r="J118" s="3">
        <f t="shared" si="6"/>
        <v>9.9</v>
      </c>
      <c r="K118" s="3">
        <f t="shared" si="7"/>
        <v>0.19999999999999929</v>
      </c>
      <c r="L118" s="3"/>
    </row>
    <row r="119" spans="1:12">
      <c r="A119" s="1">
        <f t="shared" si="8"/>
        <v>2018</v>
      </c>
      <c r="D119" s="3">
        <v>10.199999999999999</v>
      </c>
      <c r="E119" s="3">
        <v>9.9</v>
      </c>
      <c r="F119">
        <v>1</v>
      </c>
      <c r="H119" s="1">
        <f t="shared" si="4"/>
        <v>2018</v>
      </c>
      <c r="I119" s="3">
        <f t="shared" si="5"/>
        <v>10.199999999999999</v>
      </c>
      <c r="J119" s="3">
        <f t="shared" si="6"/>
        <v>9.9</v>
      </c>
      <c r="K119" s="3">
        <f t="shared" si="7"/>
        <v>0.29999999999999893</v>
      </c>
      <c r="L119" s="3"/>
    </row>
    <row r="120" spans="1:12">
      <c r="A120" s="1">
        <f t="shared" si="8"/>
        <v>2019</v>
      </c>
      <c r="D120" s="3">
        <v>9.6999999999999993</v>
      </c>
      <c r="E120" s="3">
        <v>10</v>
      </c>
      <c r="F120">
        <v>1</v>
      </c>
      <c r="H120" s="1">
        <f t="shared" si="4"/>
        <v>2019</v>
      </c>
      <c r="I120" s="3">
        <f t="shared" si="5"/>
        <v>9.6999999999999993</v>
      </c>
      <c r="J120" s="3">
        <f t="shared" si="6"/>
        <v>10</v>
      </c>
      <c r="K120" s="3">
        <f t="shared" si="7"/>
        <v>-0.30000000000000071</v>
      </c>
      <c r="L120" s="3"/>
    </row>
    <row r="121" spans="1:12">
      <c r="A121" s="1">
        <f t="shared" si="8"/>
        <v>2020</v>
      </c>
      <c r="D121" s="3">
        <v>9.3000000000000007</v>
      </c>
      <c r="E121" s="3">
        <v>10.4</v>
      </c>
      <c r="F121">
        <v>1</v>
      </c>
      <c r="H121" s="1">
        <f t="shared" si="4"/>
        <v>2020</v>
      </c>
      <c r="I121" s="3">
        <f t="shared" si="5"/>
        <v>9.3000000000000007</v>
      </c>
      <c r="J121" s="3">
        <f t="shared" si="6"/>
        <v>10.4</v>
      </c>
      <c r="K121" s="3">
        <f t="shared" si="7"/>
        <v>-1.0999999999999996</v>
      </c>
      <c r="L121" s="3"/>
    </row>
    <row r="122" spans="1:12">
      <c r="A122" s="1">
        <f t="shared" si="8"/>
        <v>2021</v>
      </c>
      <c r="D122" s="3">
        <v>8.8000000000000007</v>
      </c>
      <c r="E122" s="3">
        <v>15.3</v>
      </c>
      <c r="F122">
        <v>1</v>
      </c>
      <c r="H122" s="1">
        <f t="shared" si="4"/>
        <v>2021</v>
      </c>
      <c r="I122" s="3">
        <f t="shared" si="5"/>
        <v>8.8000000000000007</v>
      </c>
      <c r="J122" s="3">
        <f t="shared" si="6"/>
        <v>15.3</v>
      </c>
      <c r="K122" s="3">
        <f t="shared" si="7"/>
        <v>-6.5</v>
      </c>
      <c r="L122" s="3"/>
    </row>
    <row r="123" spans="1:12">
      <c r="A123" s="1">
        <f t="shared" si="8"/>
        <v>2022</v>
      </c>
      <c r="D123" s="3">
        <v>8.6999999999999993</v>
      </c>
      <c r="E123" s="3">
        <v>10.3</v>
      </c>
      <c r="F123">
        <v>1</v>
      </c>
      <c r="H123" s="1">
        <f t="shared" si="4"/>
        <v>2022</v>
      </c>
      <c r="I123" s="3">
        <f t="shared" si="5"/>
        <v>8.6999999999999993</v>
      </c>
      <c r="J123" s="3">
        <f t="shared" si="6"/>
        <v>10.3</v>
      </c>
      <c r="K123" s="3">
        <f t="shared" si="7"/>
        <v>-1.6000000000000014</v>
      </c>
      <c r="L123" s="3"/>
    </row>
    <row r="124" spans="1:12">
      <c r="A124" s="1">
        <f t="shared" si="8"/>
        <v>2023</v>
      </c>
      <c r="D124" s="3">
        <v>8.6999999999999993</v>
      </c>
      <c r="E124" s="3">
        <v>10.1</v>
      </c>
      <c r="F124">
        <v>1</v>
      </c>
      <c r="H124" s="1">
        <f t="shared" si="4"/>
        <v>2023</v>
      </c>
      <c r="I124" s="3">
        <f t="shared" si="5"/>
        <v>8.6999999999999993</v>
      </c>
      <c r="J124" s="3">
        <f t="shared" si="6"/>
        <v>10.1</v>
      </c>
      <c r="K124" s="3">
        <f t="shared" si="7"/>
        <v>-1.4000000000000004</v>
      </c>
      <c r="L124" s="3"/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81AF-7788-444E-B2F6-7BC2ABF529BC}">
  <dimension ref="A1:D125"/>
  <sheetViews>
    <sheetView workbookViewId="0">
      <selection activeCell="AI13" sqref="AI13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4">
      <c r="A1" s="13" t="s">
        <v>73</v>
      </c>
      <c r="B1" s="13" t="s">
        <v>89</v>
      </c>
      <c r="C1" s="13" t="s">
        <v>90</v>
      </c>
      <c r="D1" s="13" t="s">
        <v>88</v>
      </c>
    </row>
    <row r="2" spans="1:4">
      <c r="A2" s="17">
        <v>1900</v>
      </c>
      <c r="B2" s="3">
        <v>43.8</v>
      </c>
      <c r="C2" s="3">
        <v>23.7</v>
      </c>
      <c r="D2" s="3">
        <f>B2-C2</f>
        <v>20.099999999999998</v>
      </c>
    </row>
    <row r="3" spans="1:4">
      <c r="A3" s="17">
        <v>1901</v>
      </c>
      <c r="B3" s="3">
        <v>44</v>
      </c>
      <c r="C3" s="3">
        <v>23.7</v>
      </c>
      <c r="D3" s="3">
        <f t="shared" ref="D3:D66" si="0">B3-C3</f>
        <v>20.3</v>
      </c>
    </row>
    <row r="4" spans="1:4">
      <c r="A4" s="17">
        <v>1902</v>
      </c>
      <c r="B4" s="3">
        <v>44.4</v>
      </c>
      <c r="C4" s="3">
        <v>23.7</v>
      </c>
      <c r="D4" s="3">
        <f t="shared" si="0"/>
        <v>20.7</v>
      </c>
    </row>
    <row r="5" spans="1:4">
      <c r="A5" s="17">
        <v>1903</v>
      </c>
      <c r="B5" s="3">
        <v>45</v>
      </c>
      <c r="C5" s="3">
        <v>23.7</v>
      </c>
      <c r="D5" s="3">
        <f t="shared" si="0"/>
        <v>21.3</v>
      </c>
    </row>
    <row r="6" spans="1:4">
      <c r="A6" s="17">
        <v>1904</v>
      </c>
      <c r="B6" s="3">
        <v>45.8</v>
      </c>
      <c r="C6" s="3">
        <v>23.8</v>
      </c>
      <c r="D6" s="3">
        <f t="shared" si="0"/>
        <v>21.999999999999996</v>
      </c>
    </row>
    <row r="7" spans="1:4">
      <c r="A7" s="17">
        <v>1905</v>
      </c>
      <c r="B7" s="3">
        <v>46.8</v>
      </c>
      <c r="C7" s="3">
        <v>23.8</v>
      </c>
      <c r="D7" s="3">
        <f t="shared" si="0"/>
        <v>22.999999999999996</v>
      </c>
    </row>
    <row r="8" spans="1:4">
      <c r="A8" s="17">
        <v>1906</v>
      </c>
      <c r="B8" s="3">
        <v>47.5</v>
      </c>
      <c r="C8" s="3">
        <v>23.7</v>
      </c>
      <c r="D8" s="3">
        <f t="shared" si="0"/>
        <v>23.8</v>
      </c>
    </row>
    <row r="9" spans="1:4">
      <c r="A9" s="17">
        <v>1907</v>
      </c>
      <c r="B9" s="3">
        <v>47.8</v>
      </c>
      <c r="C9" s="3">
        <v>23.5</v>
      </c>
      <c r="D9" s="3">
        <f t="shared" si="0"/>
        <v>24.299999999999997</v>
      </c>
    </row>
    <row r="10" spans="1:4">
      <c r="A10" s="17">
        <v>1908</v>
      </c>
      <c r="B10" s="3">
        <v>47.7</v>
      </c>
      <c r="C10" s="3">
        <v>23.1</v>
      </c>
      <c r="D10" s="3">
        <f t="shared" si="0"/>
        <v>24.6</v>
      </c>
    </row>
    <row r="11" spans="1:4">
      <c r="A11" s="17">
        <v>1909</v>
      </c>
      <c r="B11" s="3">
        <v>47.2</v>
      </c>
      <c r="C11" s="3">
        <v>22.5</v>
      </c>
      <c r="D11" s="3">
        <f t="shared" si="0"/>
        <v>24.700000000000003</v>
      </c>
    </row>
    <row r="12" spans="1:4">
      <c r="A12" s="17">
        <v>1910</v>
      </c>
      <c r="B12" s="3">
        <v>46.4</v>
      </c>
      <c r="C12" s="3">
        <v>21.8</v>
      </c>
      <c r="D12" s="3">
        <f t="shared" si="0"/>
        <v>24.599999999999998</v>
      </c>
    </row>
    <row r="13" spans="1:4">
      <c r="A13" s="17">
        <v>1911</v>
      </c>
      <c r="B13" s="3">
        <v>45.6</v>
      </c>
      <c r="C13" s="3">
        <v>21.3</v>
      </c>
      <c r="D13" s="3">
        <f t="shared" si="0"/>
        <v>24.3</v>
      </c>
    </row>
    <row r="14" spans="1:4">
      <c r="A14" s="17">
        <v>1912</v>
      </c>
      <c r="B14" s="3">
        <v>44.7</v>
      </c>
      <c r="C14" s="3">
        <v>21.1</v>
      </c>
      <c r="D14" s="3">
        <f t="shared" si="0"/>
        <v>23.6</v>
      </c>
    </row>
    <row r="15" spans="1:4">
      <c r="A15" s="17">
        <v>1913</v>
      </c>
      <c r="B15" s="3">
        <v>43.9</v>
      </c>
      <c r="C15" s="3">
        <v>21.2</v>
      </c>
      <c r="D15" s="3">
        <f t="shared" si="0"/>
        <v>22.7</v>
      </c>
    </row>
    <row r="16" spans="1:4">
      <c r="A16" s="17">
        <v>1914</v>
      </c>
      <c r="B16" s="3">
        <v>43.1</v>
      </c>
      <c r="C16" s="3">
        <v>21.5</v>
      </c>
      <c r="D16" s="3">
        <f t="shared" si="0"/>
        <v>21.6</v>
      </c>
    </row>
    <row r="17" spans="1:4">
      <c r="A17" s="17">
        <v>1915</v>
      </c>
      <c r="B17" s="3">
        <v>42.3</v>
      </c>
      <c r="C17" s="3">
        <v>22.1</v>
      </c>
      <c r="D17" s="3">
        <f t="shared" si="0"/>
        <v>20.199999999999996</v>
      </c>
    </row>
    <row r="18" spans="1:4">
      <c r="A18" s="17">
        <v>1916</v>
      </c>
      <c r="B18" s="3">
        <v>41.5</v>
      </c>
      <c r="C18" s="3">
        <v>22.4</v>
      </c>
      <c r="D18" s="3">
        <f t="shared" si="0"/>
        <v>19.100000000000001</v>
      </c>
    </row>
    <row r="19" spans="1:4">
      <c r="A19" s="17">
        <v>1917</v>
      </c>
      <c r="B19" s="3">
        <v>40.700000000000003</v>
      </c>
      <c r="C19" s="3">
        <v>22.5</v>
      </c>
      <c r="D19" s="3">
        <f t="shared" si="0"/>
        <v>18.200000000000003</v>
      </c>
    </row>
    <row r="20" spans="1:4">
      <c r="A20" s="17">
        <v>1918</v>
      </c>
      <c r="B20" s="3">
        <v>39.9</v>
      </c>
      <c r="C20" s="3">
        <v>22.2</v>
      </c>
      <c r="D20" s="3">
        <f t="shared" si="0"/>
        <v>17.7</v>
      </c>
    </row>
    <row r="21" spans="1:4">
      <c r="A21" s="17">
        <v>1919</v>
      </c>
      <c r="B21" s="3">
        <v>39.200000000000003</v>
      </c>
      <c r="C21" s="3">
        <v>21.8</v>
      </c>
      <c r="D21" s="3">
        <f t="shared" si="0"/>
        <v>17.400000000000002</v>
      </c>
    </row>
    <row r="22" spans="1:4">
      <c r="A22" s="17">
        <v>1920</v>
      </c>
      <c r="B22" s="3">
        <v>38.4</v>
      </c>
      <c r="C22" s="3">
        <v>21</v>
      </c>
      <c r="D22" s="3">
        <f t="shared" si="0"/>
        <v>17.399999999999999</v>
      </c>
    </row>
    <row r="23" spans="1:4">
      <c r="A23" s="17">
        <v>1921</v>
      </c>
      <c r="B23" s="3">
        <v>37.6</v>
      </c>
      <c r="C23" s="3">
        <v>20.2</v>
      </c>
      <c r="D23" s="3">
        <f t="shared" si="0"/>
        <v>17.400000000000002</v>
      </c>
    </row>
    <row r="24" spans="1:4">
      <c r="A24" s="17">
        <v>1922</v>
      </c>
      <c r="B24" s="3">
        <v>36.799999999999997</v>
      </c>
      <c r="C24" s="3">
        <v>19.399999999999999</v>
      </c>
      <c r="D24" s="3">
        <f t="shared" si="0"/>
        <v>17.399999999999999</v>
      </c>
    </row>
    <row r="25" spans="1:4">
      <c r="A25" s="17">
        <v>1923</v>
      </c>
      <c r="B25" s="3">
        <v>35.9</v>
      </c>
      <c r="C25" s="3">
        <v>18.5</v>
      </c>
      <c r="D25" s="3">
        <f t="shared" si="0"/>
        <v>17.399999999999999</v>
      </c>
    </row>
    <row r="26" spans="1:4">
      <c r="A26" s="17">
        <v>1924</v>
      </c>
      <c r="B26" s="3">
        <v>35</v>
      </c>
      <c r="C26" s="3">
        <v>17.600000000000001</v>
      </c>
      <c r="D26" s="3">
        <f t="shared" si="0"/>
        <v>17.399999999999999</v>
      </c>
    </row>
    <row r="27" spans="1:4">
      <c r="A27" s="17">
        <v>1925</v>
      </c>
      <c r="B27" s="3">
        <v>34.200000000000003</v>
      </c>
      <c r="C27" s="3">
        <v>16.600000000000001</v>
      </c>
      <c r="D27" s="3">
        <f t="shared" si="0"/>
        <v>17.600000000000001</v>
      </c>
    </row>
    <row r="28" spans="1:4">
      <c r="A28" s="17">
        <v>1926</v>
      </c>
      <c r="B28" s="3">
        <v>33.4</v>
      </c>
      <c r="C28" s="3">
        <v>15.8</v>
      </c>
      <c r="D28" s="3">
        <f t="shared" si="0"/>
        <v>17.599999999999998</v>
      </c>
    </row>
    <row r="29" spans="1:4">
      <c r="A29" s="17">
        <v>1927</v>
      </c>
      <c r="B29" s="3">
        <v>32.799999999999997</v>
      </c>
      <c r="C29" s="3">
        <v>15.1</v>
      </c>
      <c r="D29" s="3">
        <f t="shared" si="0"/>
        <v>17.699999999999996</v>
      </c>
    </row>
    <row r="30" spans="1:4">
      <c r="A30" s="17">
        <v>1928</v>
      </c>
      <c r="B30" s="3">
        <v>32.299999999999997</v>
      </c>
      <c r="C30" s="3">
        <v>14.5</v>
      </c>
      <c r="D30" s="3">
        <f t="shared" si="0"/>
        <v>17.799999999999997</v>
      </c>
    </row>
    <row r="31" spans="1:4">
      <c r="A31" s="17">
        <v>1929</v>
      </c>
      <c r="B31" s="3">
        <v>32</v>
      </c>
      <c r="C31" s="3">
        <v>14.1</v>
      </c>
      <c r="D31" s="3">
        <f t="shared" si="0"/>
        <v>17.899999999999999</v>
      </c>
    </row>
    <row r="32" spans="1:4">
      <c r="A32" s="17">
        <v>1930</v>
      </c>
      <c r="B32" s="3">
        <v>31.7</v>
      </c>
      <c r="C32" s="3">
        <v>13.7</v>
      </c>
      <c r="D32" s="3">
        <f t="shared" si="0"/>
        <v>18</v>
      </c>
    </row>
    <row r="33" spans="1:4">
      <c r="A33" s="17">
        <v>1931</v>
      </c>
      <c r="B33" s="3">
        <v>31.5</v>
      </c>
      <c r="C33" s="3">
        <v>13.4</v>
      </c>
      <c r="D33" s="3">
        <f t="shared" si="0"/>
        <v>18.100000000000001</v>
      </c>
    </row>
    <row r="34" spans="1:4">
      <c r="A34" s="17">
        <v>1932</v>
      </c>
      <c r="B34" s="3">
        <v>31.3</v>
      </c>
      <c r="C34" s="3">
        <v>13.2</v>
      </c>
      <c r="D34" s="3">
        <f t="shared" si="0"/>
        <v>18.100000000000001</v>
      </c>
    </row>
    <row r="35" spans="1:4">
      <c r="A35" s="17">
        <v>1933</v>
      </c>
      <c r="B35" s="3">
        <v>31.1</v>
      </c>
      <c r="C35" s="3">
        <v>13.1</v>
      </c>
      <c r="D35" s="3">
        <f t="shared" si="0"/>
        <v>18</v>
      </c>
    </row>
    <row r="36" spans="1:4">
      <c r="A36" s="17">
        <v>1934</v>
      </c>
      <c r="B36" s="3">
        <v>30.9</v>
      </c>
      <c r="C36" s="3">
        <v>13</v>
      </c>
      <c r="D36" s="3">
        <f t="shared" si="0"/>
        <v>17.899999999999999</v>
      </c>
    </row>
    <row r="37" spans="1:4">
      <c r="A37" s="17">
        <v>1935</v>
      </c>
      <c r="B37" s="3">
        <v>30.7</v>
      </c>
      <c r="C37" s="3">
        <v>13</v>
      </c>
      <c r="D37" s="3">
        <f t="shared" si="0"/>
        <v>17.7</v>
      </c>
    </row>
    <row r="38" spans="1:4">
      <c r="A38" s="17">
        <v>1936</v>
      </c>
      <c r="B38" s="3">
        <v>30.7</v>
      </c>
      <c r="C38" s="3">
        <v>12.9</v>
      </c>
      <c r="D38" s="3">
        <f t="shared" si="0"/>
        <v>17.799999999999997</v>
      </c>
    </row>
    <row r="39" spans="1:4">
      <c r="A39" s="17">
        <v>1937</v>
      </c>
      <c r="B39" s="3">
        <v>30.8</v>
      </c>
      <c r="C39" s="3">
        <v>12.8</v>
      </c>
      <c r="D39" s="3">
        <f t="shared" si="0"/>
        <v>18</v>
      </c>
    </row>
    <row r="40" spans="1:4">
      <c r="A40" s="17">
        <v>1938</v>
      </c>
      <c r="B40" s="3">
        <v>31</v>
      </c>
      <c r="C40" s="3">
        <v>12.5</v>
      </c>
      <c r="D40" s="3">
        <f t="shared" si="0"/>
        <v>18.5</v>
      </c>
    </row>
    <row r="41" spans="1:4">
      <c r="A41" s="17">
        <v>1939</v>
      </c>
      <c r="B41" s="3">
        <v>31.3</v>
      </c>
      <c r="C41" s="3">
        <v>12.2</v>
      </c>
      <c r="D41" s="3">
        <f t="shared" si="0"/>
        <v>19.100000000000001</v>
      </c>
    </row>
    <row r="42" spans="1:4">
      <c r="A42" s="17">
        <v>1940</v>
      </c>
      <c r="B42" s="3">
        <v>31.8</v>
      </c>
      <c r="C42" s="3">
        <v>11.8</v>
      </c>
      <c r="D42" s="3">
        <f t="shared" si="0"/>
        <v>20</v>
      </c>
    </row>
    <row r="43" spans="1:4">
      <c r="A43" s="17">
        <v>1941</v>
      </c>
      <c r="B43" s="3">
        <v>32.1</v>
      </c>
      <c r="C43" s="3">
        <v>11.4</v>
      </c>
      <c r="D43" s="3">
        <f t="shared" si="0"/>
        <v>20.700000000000003</v>
      </c>
    </row>
    <row r="44" spans="1:4">
      <c r="A44" s="17">
        <v>1942</v>
      </c>
      <c r="B44" s="3">
        <v>32.1</v>
      </c>
      <c r="C44" s="3">
        <v>11</v>
      </c>
      <c r="D44" s="3">
        <f t="shared" si="0"/>
        <v>21.1</v>
      </c>
    </row>
    <row r="45" spans="1:4">
      <c r="A45" s="17">
        <v>1943</v>
      </c>
      <c r="B45" s="3">
        <v>31.9</v>
      </c>
      <c r="C45" s="3">
        <v>10.5</v>
      </c>
      <c r="D45" s="3">
        <f t="shared" si="0"/>
        <v>21.4</v>
      </c>
    </row>
    <row r="46" spans="1:4">
      <c r="A46" s="17">
        <v>1944</v>
      </c>
      <c r="B46" s="3">
        <v>31.5</v>
      </c>
      <c r="C46" s="3">
        <v>9.9</v>
      </c>
      <c r="D46" s="3">
        <f t="shared" si="0"/>
        <v>21.6</v>
      </c>
    </row>
    <row r="47" spans="1:4">
      <c r="A47" s="17">
        <v>1945</v>
      </c>
      <c r="B47" s="3">
        <v>30.8</v>
      </c>
      <c r="C47" s="3">
        <v>9.4</v>
      </c>
      <c r="D47" s="3">
        <f t="shared" si="0"/>
        <v>21.4</v>
      </c>
    </row>
    <row r="48" spans="1:4">
      <c r="A48" s="17">
        <v>1946</v>
      </c>
      <c r="B48" s="3">
        <v>30.3</v>
      </c>
      <c r="C48" s="3">
        <v>8.9</v>
      </c>
      <c r="D48" s="3">
        <f t="shared" si="0"/>
        <v>21.4</v>
      </c>
    </row>
    <row r="49" spans="1:4">
      <c r="A49" s="17">
        <v>1947</v>
      </c>
      <c r="B49" s="3">
        <v>29.9</v>
      </c>
      <c r="C49" s="3">
        <v>8.6</v>
      </c>
      <c r="D49" s="3">
        <f t="shared" si="0"/>
        <v>21.299999999999997</v>
      </c>
    </row>
    <row r="50" spans="1:4">
      <c r="A50" s="17">
        <v>1948</v>
      </c>
      <c r="B50" s="3">
        <v>29.6</v>
      </c>
      <c r="C50" s="3">
        <v>8.4</v>
      </c>
      <c r="D50" s="3">
        <f t="shared" si="0"/>
        <v>21.200000000000003</v>
      </c>
    </row>
    <row r="51" spans="1:4">
      <c r="A51" s="17">
        <v>1949</v>
      </c>
      <c r="B51" s="3">
        <v>29.5</v>
      </c>
      <c r="C51" s="3">
        <v>8.3000000000000007</v>
      </c>
      <c r="D51" s="3">
        <f t="shared" si="0"/>
        <v>21.2</v>
      </c>
    </row>
    <row r="52" spans="1:4">
      <c r="A52" s="17">
        <v>1950</v>
      </c>
      <c r="B52" s="3">
        <v>32.1</v>
      </c>
      <c r="C52" s="3">
        <v>11.2</v>
      </c>
      <c r="D52" s="3">
        <f t="shared" si="0"/>
        <v>20.900000000000002</v>
      </c>
    </row>
    <row r="53" spans="1:4">
      <c r="A53" s="17">
        <v>1951</v>
      </c>
      <c r="B53" s="3">
        <v>31.4</v>
      </c>
      <c r="C53" s="3">
        <v>10.9</v>
      </c>
      <c r="D53" s="3">
        <f t="shared" si="0"/>
        <v>20.5</v>
      </c>
    </row>
    <row r="54" spans="1:4">
      <c r="A54" s="17">
        <v>1952</v>
      </c>
      <c r="B54" s="3">
        <v>31.3</v>
      </c>
      <c r="C54" s="3">
        <v>10.5</v>
      </c>
      <c r="D54" s="3">
        <f t="shared" si="0"/>
        <v>20.8</v>
      </c>
    </row>
    <row r="55" spans="1:4">
      <c r="A55" s="17">
        <v>1953</v>
      </c>
      <c r="B55" s="3">
        <v>31.2</v>
      </c>
      <c r="C55" s="3">
        <v>10.3</v>
      </c>
      <c r="D55" s="3">
        <f t="shared" si="0"/>
        <v>20.9</v>
      </c>
    </row>
    <row r="56" spans="1:4">
      <c r="A56" s="17">
        <v>1954</v>
      </c>
      <c r="B56" s="3">
        <v>31.2</v>
      </c>
      <c r="C56" s="3">
        <v>10</v>
      </c>
      <c r="D56" s="3">
        <f t="shared" si="0"/>
        <v>21.2</v>
      </c>
    </row>
    <row r="57" spans="1:4">
      <c r="A57" s="17">
        <v>1955</v>
      </c>
      <c r="B57" s="3">
        <v>31.1</v>
      </c>
      <c r="C57" s="3">
        <v>9.8000000000000007</v>
      </c>
      <c r="D57" s="3">
        <f t="shared" si="0"/>
        <v>21.3</v>
      </c>
    </row>
    <row r="58" spans="1:4">
      <c r="A58" s="17">
        <v>1956</v>
      </c>
      <c r="B58" s="3">
        <v>31.1</v>
      </c>
      <c r="C58" s="3">
        <v>9.6</v>
      </c>
      <c r="D58" s="3">
        <f t="shared" si="0"/>
        <v>21.5</v>
      </c>
    </row>
    <row r="59" spans="1:4">
      <c r="A59" s="17">
        <v>1957</v>
      </c>
      <c r="B59" s="3">
        <v>31.1</v>
      </c>
      <c r="C59" s="3">
        <v>9.4</v>
      </c>
      <c r="D59" s="3">
        <f t="shared" si="0"/>
        <v>21.700000000000003</v>
      </c>
    </row>
    <row r="60" spans="1:4">
      <c r="A60" s="17">
        <v>1958</v>
      </c>
      <c r="B60" s="3">
        <v>31.2</v>
      </c>
      <c r="C60" s="3">
        <v>9.1999999999999993</v>
      </c>
      <c r="D60" s="3">
        <f t="shared" si="0"/>
        <v>22</v>
      </c>
    </row>
    <row r="61" spans="1:4">
      <c r="A61" s="17">
        <v>1959</v>
      </c>
      <c r="B61" s="3">
        <v>31.9</v>
      </c>
      <c r="C61" s="3">
        <v>9.1</v>
      </c>
      <c r="D61" s="3">
        <f t="shared" si="0"/>
        <v>22.799999999999997</v>
      </c>
    </row>
    <row r="62" spans="1:4">
      <c r="A62" s="17">
        <v>1960</v>
      </c>
      <c r="B62" s="3">
        <v>32.799999999999997</v>
      </c>
      <c r="C62" s="3">
        <v>8.9</v>
      </c>
      <c r="D62" s="3">
        <f t="shared" si="0"/>
        <v>23.9</v>
      </c>
    </row>
    <row r="63" spans="1:4">
      <c r="A63" s="17">
        <v>1961</v>
      </c>
      <c r="B63" s="3">
        <v>33.700000000000003</v>
      </c>
      <c r="C63" s="3">
        <v>8.8000000000000007</v>
      </c>
      <c r="D63" s="3">
        <f t="shared" si="0"/>
        <v>24.900000000000002</v>
      </c>
    </row>
    <row r="64" spans="1:4">
      <c r="A64" s="17">
        <v>1962</v>
      </c>
      <c r="B64" s="3">
        <v>34.6</v>
      </c>
      <c r="C64" s="3">
        <v>8.6</v>
      </c>
      <c r="D64" s="3">
        <f t="shared" si="0"/>
        <v>26</v>
      </c>
    </row>
    <row r="65" spans="1:4">
      <c r="A65" s="17">
        <v>1963</v>
      </c>
      <c r="B65" s="3">
        <v>35.4</v>
      </c>
      <c r="C65" s="3">
        <v>8.6</v>
      </c>
      <c r="D65" s="3">
        <f t="shared" si="0"/>
        <v>26.799999999999997</v>
      </c>
    </row>
    <row r="66" spans="1:4">
      <c r="A66" s="17">
        <v>1964</v>
      </c>
      <c r="B66" s="3">
        <v>34.9</v>
      </c>
      <c r="C66" s="3">
        <v>8.3000000000000007</v>
      </c>
      <c r="D66" s="3">
        <f t="shared" si="0"/>
        <v>26.599999999999998</v>
      </c>
    </row>
    <row r="67" spans="1:4">
      <c r="A67" s="17">
        <v>1965</v>
      </c>
      <c r="B67" s="3">
        <v>34.4</v>
      </c>
      <c r="C67" s="3">
        <v>8.1</v>
      </c>
      <c r="D67" s="3">
        <f t="shared" ref="D67:D125" si="1">B67-C67</f>
        <v>26.299999999999997</v>
      </c>
    </row>
    <row r="68" spans="1:4">
      <c r="A68" s="17">
        <v>1966</v>
      </c>
      <c r="B68" s="3">
        <v>33.4</v>
      </c>
      <c r="C68" s="3">
        <v>7.9</v>
      </c>
      <c r="D68" s="3">
        <f t="shared" si="1"/>
        <v>25.5</v>
      </c>
    </row>
    <row r="69" spans="1:4">
      <c r="A69" s="17">
        <v>1967</v>
      </c>
      <c r="B69" s="3">
        <v>32.5</v>
      </c>
      <c r="C69" s="3">
        <v>7.7</v>
      </c>
      <c r="D69" s="3">
        <f t="shared" si="1"/>
        <v>24.8</v>
      </c>
    </row>
    <row r="70" spans="1:4">
      <c r="A70" s="17">
        <v>1968</v>
      </c>
      <c r="B70" s="3">
        <v>31.6</v>
      </c>
      <c r="C70" s="3">
        <v>7.5</v>
      </c>
      <c r="D70" s="3">
        <f t="shared" si="1"/>
        <v>24.1</v>
      </c>
    </row>
    <row r="71" spans="1:4">
      <c r="A71" s="17">
        <v>1969</v>
      </c>
      <c r="B71" s="3">
        <v>31</v>
      </c>
      <c r="C71" s="3">
        <v>7.3</v>
      </c>
      <c r="D71" s="3">
        <f t="shared" si="1"/>
        <v>23.7</v>
      </c>
    </row>
    <row r="72" spans="1:4">
      <c r="A72" s="17">
        <v>1970</v>
      </c>
      <c r="B72" s="3">
        <v>29.9</v>
      </c>
      <c r="C72" s="3">
        <v>7</v>
      </c>
      <c r="D72" s="3">
        <f t="shared" si="1"/>
        <v>22.9</v>
      </c>
    </row>
    <row r="73" spans="1:4">
      <c r="A73" s="17">
        <v>1971</v>
      </c>
      <c r="B73" s="3">
        <v>28.5</v>
      </c>
      <c r="C73" s="3">
        <v>6.8</v>
      </c>
      <c r="D73" s="3">
        <f t="shared" si="1"/>
        <v>21.7</v>
      </c>
    </row>
    <row r="74" spans="1:4">
      <c r="A74" s="17">
        <v>1972</v>
      </c>
      <c r="B74" s="3">
        <v>27.2</v>
      </c>
      <c r="C74" s="3">
        <v>6.7</v>
      </c>
      <c r="D74" s="3">
        <f t="shared" si="1"/>
        <v>20.5</v>
      </c>
    </row>
    <row r="75" spans="1:4">
      <c r="A75" s="17">
        <v>1973</v>
      </c>
      <c r="B75" s="3">
        <v>25.8</v>
      </c>
      <c r="C75" s="3">
        <v>6.6</v>
      </c>
      <c r="D75" s="3">
        <f t="shared" si="1"/>
        <v>19.200000000000003</v>
      </c>
    </row>
    <row r="76" spans="1:4">
      <c r="A76" s="17">
        <v>1974</v>
      </c>
      <c r="B76" s="3">
        <v>24.1</v>
      </c>
      <c r="C76" s="3">
        <v>6.5</v>
      </c>
      <c r="D76" s="3">
        <f t="shared" si="1"/>
        <v>17.600000000000001</v>
      </c>
    </row>
    <row r="77" spans="1:4">
      <c r="A77" s="17">
        <v>1975</v>
      </c>
      <c r="B77" s="3">
        <v>21.6</v>
      </c>
      <c r="C77" s="3">
        <v>6.4</v>
      </c>
      <c r="D77" s="3">
        <f t="shared" si="1"/>
        <v>15.200000000000001</v>
      </c>
    </row>
    <row r="78" spans="1:4">
      <c r="A78" s="17">
        <v>1976</v>
      </c>
      <c r="B78" s="3">
        <v>19.399999999999999</v>
      </c>
      <c r="C78" s="3">
        <v>6.3</v>
      </c>
      <c r="D78" s="3">
        <f t="shared" si="1"/>
        <v>13.099999999999998</v>
      </c>
    </row>
    <row r="79" spans="1:4">
      <c r="A79" s="17">
        <v>1977</v>
      </c>
      <c r="B79" s="3">
        <v>17.3</v>
      </c>
      <c r="C79" s="3">
        <v>6.2</v>
      </c>
      <c r="D79" s="3">
        <f t="shared" si="1"/>
        <v>11.100000000000001</v>
      </c>
    </row>
    <row r="80" spans="1:4">
      <c r="A80" s="17">
        <v>1978</v>
      </c>
      <c r="B80" s="3">
        <v>15.1</v>
      </c>
      <c r="C80" s="3">
        <v>6.2</v>
      </c>
      <c r="D80" s="3">
        <f t="shared" si="1"/>
        <v>8.8999999999999986</v>
      </c>
    </row>
    <row r="81" spans="1:4">
      <c r="A81" s="17">
        <v>1979</v>
      </c>
      <c r="B81" s="3">
        <v>14.6</v>
      </c>
      <c r="C81" s="3">
        <v>6.3</v>
      </c>
      <c r="D81" s="3">
        <f t="shared" si="1"/>
        <v>8.3000000000000007</v>
      </c>
    </row>
    <row r="82" spans="1:4">
      <c r="A82" s="17">
        <v>1980</v>
      </c>
      <c r="B82" s="3">
        <v>13.9</v>
      </c>
      <c r="C82" s="3">
        <v>6.3</v>
      </c>
      <c r="D82" s="3">
        <f t="shared" si="1"/>
        <v>7.6000000000000005</v>
      </c>
    </row>
    <row r="83" spans="1:4">
      <c r="A83" s="17">
        <v>1981</v>
      </c>
      <c r="B83" s="3">
        <v>13.9</v>
      </c>
      <c r="C83" s="3">
        <v>6.4</v>
      </c>
      <c r="D83" s="3">
        <f t="shared" si="1"/>
        <v>7.5</v>
      </c>
    </row>
    <row r="84" spans="1:4">
      <c r="A84" s="17">
        <v>1982</v>
      </c>
      <c r="B84" s="3">
        <v>15.9</v>
      </c>
      <c r="C84" s="3">
        <v>6.3</v>
      </c>
      <c r="D84" s="3">
        <f t="shared" si="1"/>
        <v>9.6000000000000014</v>
      </c>
    </row>
    <row r="85" spans="1:4">
      <c r="A85" s="17">
        <v>1983</v>
      </c>
      <c r="B85" s="3">
        <v>16.5</v>
      </c>
      <c r="C85" s="3">
        <v>6.3</v>
      </c>
      <c r="D85" s="3">
        <f t="shared" si="1"/>
        <v>10.199999999999999</v>
      </c>
    </row>
    <row r="86" spans="1:4">
      <c r="A86" s="17">
        <v>1984</v>
      </c>
      <c r="B86" s="3">
        <v>16.5</v>
      </c>
      <c r="C86" s="3">
        <v>6.4</v>
      </c>
      <c r="D86" s="3">
        <f t="shared" si="1"/>
        <v>10.1</v>
      </c>
    </row>
    <row r="87" spans="1:4">
      <c r="A87" s="17">
        <v>1985</v>
      </c>
      <c r="B87" s="3">
        <v>16.7</v>
      </c>
      <c r="C87" s="3">
        <v>6.6</v>
      </c>
      <c r="D87" s="3">
        <f t="shared" si="1"/>
        <v>10.1</v>
      </c>
    </row>
    <row r="88" spans="1:4">
      <c r="A88" s="17">
        <v>1986</v>
      </c>
      <c r="B88" s="3">
        <v>17</v>
      </c>
      <c r="C88" s="3">
        <v>6.6</v>
      </c>
      <c r="D88" s="3">
        <f t="shared" si="1"/>
        <v>10.4</v>
      </c>
    </row>
    <row r="89" spans="1:4">
      <c r="A89" s="17">
        <v>1987</v>
      </c>
      <c r="B89" s="3">
        <v>17.3</v>
      </c>
      <c r="C89" s="3">
        <v>6.7</v>
      </c>
      <c r="D89" s="3">
        <f t="shared" si="1"/>
        <v>10.600000000000001</v>
      </c>
    </row>
    <row r="90" spans="1:4">
      <c r="A90" s="17">
        <v>1988</v>
      </c>
      <c r="B90" s="3">
        <v>18</v>
      </c>
      <c r="C90" s="3">
        <v>6.8</v>
      </c>
      <c r="D90" s="3">
        <f t="shared" si="1"/>
        <v>11.2</v>
      </c>
    </row>
    <row r="91" spans="1:4">
      <c r="A91" s="17">
        <v>1989</v>
      </c>
      <c r="B91" s="3">
        <v>17.8</v>
      </c>
      <c r="C91" s="3">
        <v>6.9</v>
      </c>
      <c r="D91" s="3">
        <f t="shared" si="1"/>
        <v>10.9</v>
      </c>
    </row>
    <row r="92" spans="1:4">
      <c r="A92" s="17">
        <v>1990</v>
      </c>
      <c r="B92" s="3">
        <v>17.600000000000001</v>
      </c>
      <c r="C92" s="3">
        <v>7</v>
      </c>
      <c r="D92" s="3">
        <f t="shared" si="1"/>
        <v>10.600000000000001</v>
      </c>
    </row>
    <row r="93" spans="1:4">
      <c r="A93" s="17">
        <v>1991</v>
      </c>
      <c r="B93" s="3">
        <v>16.100000000000001</v>
      </c>
      <c r="C93" s="3">
        <v>7.2</v>
      </c>
      <c r="D93" s="3">
        <f t="shared" si="1"/>
        <v>8.9000000000000021</v>
      </c>
    </row>
    <row r="94" spans="1:4">
      <c r="A94" s="17">
        <v>1992</v>
      </c>
      <c r="B94" s="3">
        <v>15</v>
      </c>
      <c r="C94" s="3">
        <v>7.3</v>
      </c>
      <c r="D94" s="3">
        <f t="shared" si="1"/>
        <v>7.7</v>
      </c>
    </row>
    <row r="95" spans="1:4">
      <c r="A95" s="17">
        <v>1993</v>
      </c>
      <c r="B95" s="3">
        <v>14.1</v>
      </c>
      <c r="C95" s="3">
        <v>7.4</v>
      </c>
      <c r="D95" s="3">
        <f t="shared" si="1"/>
        <v>6.6999999999999993</v>
      </c>
    </row>
    <row r="96" spans="1:4">
      <c r="A96" s="17">
        <v>1994</v>
      </c>
      <c r="B96" s="3">
        <v>13.7</v>
      </c>
      <c r="C96" s="3">
        <v>7.4</v>
      </c>
      <c r="D96" s="3">
        <f t="shared" si="1"/>
        <v>6.2999999999999989</v>
      </c>
    </row>
    <row r="97" spans="1:4">
      <c r="A97" s="17">
        <v>1995</v>
      </c>
      <c r="B97" s="3">
        <v>13.5</v>
      </c>
      <c r="C97" s="3">
        <v>7.4</v>
      </c>
      <c r="D97" s="3">
        <f t="shared" si="1"/>
        <v>6.1</v>
      </c>
    </row>
    <row r="98" spans="1:4">
      <c r="A98" s="17">
        <v>1996</v>
      </c>
      <c r="B98" s="3">
        <v>13</v>
      </c>
      <c r="C98" s="3">
        <v>7.3</v>
      </c>
      <c r="D98" s="3">
        <f t="shared" si="1"/>
        <v>5.7</v>
      </c>
    </row>
    <row r="99" spans="1:4">
      <c r="A99" s="17">
        <v>1997</v>
      </c>
      <c r="B99" s="3">
        <v>13.8</v>
      </c>
      <c r="C99" s="3">
        <v>7.3</v>
      </c>
      <c r="D99" s="3">
        <f t="shared" si="1"/>
        <v>6.5000000000000009</v>
      </c>
    </row>
    <row r="100" spans="1:4">
      <c r="A100" s="17">
        <v>1998</v>
      </c>
      <c r="B100" s="3">
        <v>13.7</v>
      </c>
      <c r="C100" s="3">
        <v>7.2</v>
      </c>
      <c r="D100" s="3">
        <f t="shared" si="1"/>
        <v>6.4999999999999991</v>
      </c>
    </row>
    <row r="101" spans="1:4">
      <c r="A101" s="17">
        <v>1999</v>
      </c>
      <c r="B101" s="3">
        <v>13.5</v>
      </c>
      <c r="C101" s="3">
        <v>7.2</v>
      </c>
      <c r="D101" s="3">
        <f t="shared" si="1"/>
        <v>6.3</v>
      </c>
    </row>
    <row r="102" spans="1:4">
      <c r="A102" s="17">
        <v>2000</v>
      </c>
      <c r="B102" s="3">
        <v>12.9</v>
      </c>
      <c r="C102" s="3">
        <v>7.4</v>
      </c>
      <c r="D102" s="3">
        <f t="shared" si="1"/>
        <v>5.5</v>
      </c>
    </row>
    <row r="103" spans="1:4">
      <c r="A103" s="17">
        <v>2001</v>
      </c>
      <c r="B103" s="3">
        <v>12.4</v>
      </c>
      <c r="C103" s="3">
        <v>7.3</v>
      </c>
      <c r="D103" s="3">
        <f t="shared" si="1"/>
        <v>5.1000000000000005</v>
      </c>
    </row>
    <row r="104" spans="1:4">
      <c r="A104" s="17">
        <v>2002</v>
      </c>
      <c r="B104" s="3">
        <v>12.5</v>
      </c>
      <c r="C104" s="3">
        <v>7.3</v>
      </c>
      <c r="D104" s="3">
        <f t="shared" si="1"/>
        <v>5.2</v>
      </c>
    </row>
    <row r="105" spans="1:4">
      <c r="A105" s="17">
        <v>2003</v>
      </c>
      <c r="B105" s="3">
        <v>12.1</v>
      </c>
      <c r="C105" s="3">
        <v>7.1</v>
      </c>
      <c r="D105" s="3">
        <f t="shared" si="1"/>
        <v>5</v>
      </c>
    </row>
    <row r="106" spans="1:4">
      <c r="A106" s="17">
        <v>2004</v>
      </c>
      <c r="B106" s="3">
        <v>11.3</v>
      </c>
      <c r="C106" s="3">
        <v>7.3</v>
      </c>
      <c r="D106" s="3">
        <f t="shared" si="1"/>
        <v>4.0000000000000009</v>
      </c>
    </row>
    <row r="107" spans="1:4">
      <c r="A107" s="17">
        <v>2005</v>
      </c>
      <c r="B107" s="3">
        <v>10.6</v>
      </c>
      <c r="C107" s="3">
        <v>7.4</v>
      </c>
      <c r="D107" s="3">
        <f t="shared" si="1"/>
        <v>3.1999999999999993</v>
      </c>
    </row>
    <row r="108" spans="1:4">
      <c r="A108" s="17">
        <v>2006</v>
      </c>
      <c r="B108" s="3">
        <v>9.9</v>
      </c>
      <c r="C108" s="3">
        <v>7.7</v>
      </c>
      <c r="D108" s="3">
        <f t="shared" si="1"/>
        <v>2.2000000000000002</v>
      </c>
    </row>
    <row r="109" spans="1:4">
      <c r="A109" s="17">
        <v>2007</v>
      </c>
      <c r="B109" s="3">
        <v>10</v>
      </c>
      <c r="C109" s="3">
        <v>7.8</v>
      </c>
      <c r="D109" s="3">
        <f t="shared" si="1"/>
        <v>2.2000000000000002</v>
      </c>
    </row>
    <row r="110" spans="1:4">
      <c r="A110" s="17">
        <v>2008</v>
      </c>
      <c r="B110" s="3">
        <v>10.9</v>
      </c>
      <c r="C110" s="3">
        <v>8</v>
      </c>
      <c r="D110" s="3">
        <f t="shared" si="1"/>
        <v>2.9000000000000004</v>
      </c>
    </row>
    <row r="111" spans="1:4">
      <c r="A111" s="17">
        <v>2009</v>
      </c>
      <c r="B111" s="3">
        <v>11.5</v>
      </c>
      <c r="C111" s="3">
        <v>8.1999999999999993</v>
      </c>
      <c r="D111" s="3">
        <f t="shared" si="1"/>
        <v>3.3000000000000007</v>
      </c>
    </row>
    <row r="112" spans="1:4">
      <c r="A112" s="17">
        <v>2010</v>
      </c>
      <c r="B112" s="3">
        <v>11.4</v>
      </c>
      <c r="C112" s="3">
        <v>8.1999999999999993</v>
      </c>
      <c r="D112" s="3">
        <f t="shared" si="1"/>
        <v>3.2000000000000011</v>
      </c>
    </row>
    <row r="113" spans="1:4">
      <c r="A113" s="17">
        <v>2011</v>
      </c>
      <c r="B113" s="3">
        <v>11.8</v>
      </c>
      <c r="C113" s="3">
        <v>8.1999999999999993</v>
      </c>
      <c r="D113" s="3">
        <f t="shared" si="1"/>
        <v>3.6000000000000014</v>
      </c>
    </row>
    <row r="114" spans="1:4">
      <c r="A114" s="17">
        <v>2012</v>
      </c>
      <c r="B114" s="3">
        <v>11.2</v>
      </c>
      <c r="C114" s="3">
        <v>8.1999999999999993</v>
      </c>
      <c r="D114" s="3">
        <f t="shared" si="1"/>
        <v>3</v>
      </c>
    </row>
    <row r="115" spans="1:4">
      <c r="A115" s="17">
        <v>2013</v>
      </c>
      <c r="B115" s="3">
        <v>11.2</v>
      </c>
      <c r="C115" s="3">
        <v>8.5</v>
      </c>
      <c r="D115" s="3">
        <f t="shared" si="1"/>
        <v>2.6999999999999993</v>
      </c>
    </row>
    <row r="116" spans="1:4">
      <c r="A116" s="17">
        <v>2014</v>
      </c>
      <c r="B116" s="3">
        <v>10.9</v>
      </c>
      <c r="C116" s="3">
        <v>8.9</v>
      </c>
      <c r="D116" s="3">
        <f t="shared" si="1"/>
        <v>2</v>
      </c>
    </row>
    <row r="117" spans="1:4">
      <c r="A117" s="17">
        <v>2015</v>
      </c>
      <c r="B117" s="3">
        <v>10.9</v>
      </c>
      <c r="C117" s="3">
        <v>9.1</v>
      </c>
      <c r="D117" s="3">
        <f t="shared" si="1"/>
        <v>1.8000000000000007</v>
      </c>
    </row>
    <row r="118" spans="1:4">
      <c r="A118" s="17">
        <v>2016</v>
      </c>
      <c r="B118" s="3">
        <v>10.3</v>
      </c>
      <c r="C118" s="3">
        <v>9.4</v>
      </c>
      <c r="D118" s="3">
        <f t="shared" si="1"/>
        <v>0.90000000000000036</v>
      </c>
    </row>
    <row r="119" spans="1:4">
      <c r="A119" s="17">
        <v>2017</v>
      </c>
      <c r="B119" s="3">
        <v>10.1</v>
      </c>
      <c r="C119" s="3">
        <v>9.9</v>
      </c>
      <c r="D119" s="3">
        <f t="shared" si="1"/>
        <v>0.19999999999999929</v>
      </c>
    </row>
    <row r="120" spans="1:4">
      <c r="A120" s="17">
        <v>2018</v>
      </c>
      <c r="B120" s="3">
        <v>10.199999999999999</v>
      </c>
      <c r="C120" s="3">
        <v>9.9</v>
      </c>
      <c r="D120" s="3">
        <f t="shared" si="1"/>
        <v>0.29999999999999893</v>
      </c>
    </row>
    <row r="121" spans="1:4">
      <c r="A121" s="17">
        <v>2019</v>
      </c>
      <c r="B121" s="3">
        <v>9.6999999999999993</v>
      </c>
      <c r="C121" s="3">
        <v>10</v>
      </c>
      <c r="D121" s="3">
        <f t="shared" si="1"/>
        <v>-0.30000000000000071</v>
      </c>
    </row>
    <row r="122" spans="1:4">
      <c r="A122" s="17">
        <v>2020</v>
      </c>
      <c r="B122" s="3">
        <v>9.3000000000000007</v>
      </c>
      <c r="C122" s="3">
        <v>10.4</v>
      </c>
      <c r="D122" s="3">
        <f t="shared" si="1"/>
        <v>-1.0999999999999996</v>
      </c>
    </row>
    <row r="123" spans="1:4">
      <c r="A123" s="17">
        <v>2021</v>
      </c>
      <c r="B123" s="3">
        <v>8.8000000000000007</v>
      </c>
      <c r="C123" s="3">
        <v>15.3</v>
      </c>
      <c r="D123" s="3">
        <f t="shared" si="1"/>
        <v>-6.5</v>
      </c>
    </row>
    <row r="124" spans="1:4">
      <c r="A124" s="17">
        <v>2022</v>
      </c>
      <c r="B124" s="3">
        <v>8.6999999999999993</v>
      </c>
      <c r="C124" s="3">
        <v>10.3</v>
      </c>
      <c r="D124" s="3">
        <f t="shared" si="1"/>
        <v>-1.6000000000000014</v>
      </c>
    </row>
    <row r="125" spans="1:4">
      <c r="A125" s="17">
        <v>2023</v>
      </c>
      <c r="B125" s="3">
        <v>8.6999999999999993</v>
      </c>
      <c r="C125" s="3">
        <v>10.1</v>
      </c>
      <c r="D125" s="3">
        <f t="shared" si="1"/>
        <v>-1.4000000000000004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821A-4503-45AA-8D6F-44E16C8645A1}">
  <dimension ref="A1:K1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63" sqref="X63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75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83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1897</v>
      </c>
      <c r="B3" s="21">
        <v>46.9</v>
      </c>
      <c r="C3" s="21">
        <v>34.1</v>
      </c>
      <c r="F3">
        <v>0</v>
      </c>
      <c r="H3" s="1">
        <f>A3</f>
        <v>1897</v>
      </c>
      <c r="I3" s="3">
        <f>IF(AND(ISNUMBER(B3),ISNUMBER(D3)),(1-$F3)*B3+$F3*D3,IF(ISNUMBER(D3),D3,IF(ISNUMBER(B3),B3,"")))</f>
        <v>46.9</v>
      </c>
      <c r="J3" s="3">
        <f>IF(AND(ISNUMBER(C3),ISNUMBER(E3)),(1-$F3)*C3+$F3*E3,IF(ISNUMBER(E3),E3,IF(ISNUMBER(C3),C3,"")))</f>
        <v>34.1</v>
      </c>
      <c r="K3" s="3">
        <f>I3-J3</f>
        <v>12.799999999999997</v>
      </c>
    </row>
    <row r="4" spans="1:11">
      <c r="A4" s="1">
        <v>1898</v>
      </c>
      <c r="B4" s="21">
        <v>46.722299999999997</v>
      </c>
      <c r="C4" s="21">
        <v>33.868000000000002</v>
      </c>
      <c r="F4">
        <v>0</v>
      </c>
      <c r="H4" s="1">
        <f t="shared" ref="H4:H67" si="0">A4</f>
        <v>1898</v>
      </c>
      <c r="I4" s="3">
        <f t="shared" ref="I4:I67" si="1">IF(AND(ISNUMBER(B4),ISNUMBER(D4)),(1-$F4)*B4+$F4*D4,IF(ISNUMBER(D4),D4,IF(ISNUMBER(B4),B4,"")))</f>
        <v>46.722299999999997</v>
      </c>
      <c r="J4" s="3">
        <f t="shared" ref="J4:J67" si="2">IF(AND(ISNUMBER(C4),ISNUMBER(E4)),(1-$F4)*C4+$F4*E4,IF(ISNUMBER(E4),E4,IF(ISNUMBER(C4),C4,"")))</f>
        <v>33.868000000000002</v>
      </c>
      <c r="K4" s="3">
        <f t="shared" ref="K4:K67" si="3">I4-J4</f>
        <v>12.854299999999995</v>
      </c>
    </row>
    <row r="5" spans="1:11">
      <c r="A5" s="1">
        <v>1899</v>
      </c>
      <c r="B5" s="21">
        <v>46.548999999999999</v>
      </c>
      <c r="C5" s="21">
        <v>33.643999999999998</v>
      </c>
      <c r="F5">
        <v>0</v>
      </c>
      <c r="H5" s="1">
        <f t="shared" si="0"/>
        <v>1899</v>
      </c>
      <c r="I5" s="3">
        <f t="shared" si="1"/>
        <v>46.548999999999999</v>
      </c>
      <c r="J5" s="3">
        <f t="shared" si="2"/>
        <v>33.643999999999998</v>
      </c>
      <c r="K5" s="3">
        <f t="shared" si="3"/>
        <v>12.905000000000001</v>
      </c>
    </row>
    <row r="6" spans="1:11">
      <c r="A6" s="1">
        <v>1900</v>
      </c>
      <c r="B6" s="21">
        <v>46.384599999999999</v>
      </c>
      <c r="C6" s="21">
        <v>33.436</v>
      </c>
      <c r="F6">
        <v>0</v>
      </c>
      <c r="H6" s="1">
        <f t="shared" si="0"/>
        <v>1900</v>
      </c>
      <c r="I6" s="3">
        <f t="shared" si="1"/>
        <v>46.384599999999999</v>
      </c>
      <c r="J6" s="3">
        <f t="shared" si="2"/>
        <v>33.436</v>
      </c>
      <c r="K6" s="3">
        <f t="shared" si="3"/>
        <v>12.948599999999999</v>
      </c>
    </row>
    <row r="7" spans="1:11">
      <c r="A7" s="1">
        <v>1901</v>
      </c>
      <c r="B7" s="21">
        <v>46.233400000000003</v>
      </c>
      <c r="C7" s="21">
        <v>33.252000000000002</v>
      </c>
      <c r="F7">
        <v>0</v>
      </c>
      <c r="H7" s="1">
        <f t="shared" si="0"/>
        <v>1901</v>
      </c>
      <c r="I7" s="3">
        <f t="shared" si="1"/>
        <v>46.233400000000003</v>
      </c>
      <c r="J7" s="3">
        <f t="shared" si="2"/>
        <v>33.252000000000002</v>
      </c>
      <c r="K7" s="3">
        <f t="shared" si="3"/>
        <v>12.981400000000001</v>
      </c>
    </row>
    <row r="8" spans="1:11">
      <c r="A8" s="1">
        <v>1902</v>
      </c>
      <c r="B8" s="21">
        <v>46.1</v>
      </c>
      <c r="C8" s="21">
        <v>33.1</v>
      </c>
      <c r="F8">
        <v>0</v>
      </c>
      <c r="H8" s="1">
        <f t="shared" si="0"/>
        <v>1902</v>
      </c>
      <c r="I8" s="3">
        <f t="shared" si="1"/>
        <v>46.1</v>
      </c>
      <c r="J8" s="3">
        <f t="shared" si="2"/>
        <v>33.1</v>
      </c>
      <c r="K8" s="3">
        <f t="shared" si="3"/>
        <v>13</v>
      </c>
    </row>
    <row r="9" spans="1:11">
      <c r="A9" s="1">
        <v>1903</v>
      </c>
      <c r="B9" s="21">
        <v>45.969200000000001</v>
      </c>
      <c r="C9" s="21">
        <v>32.962699999999998</v>
      </c>
      <c r="F9">
        <v>0</v>
      </c>
      <c r="H9" s="1">
        <f t="shared" si="0"/>
        <v>1903</v>
      </c>
      <c r="I9" s="3">
        <f t="shared" si="1"/>
        <v>45.969200000000001</v>
      </c>
      <c r="J9" s="3">
        <f t="shared" si="2"/>
        <v>32.962699999999998</v>
      </c>
      <c r="K9" s="3">
        <f t="shared" si="3"/>
        <v>13.006500000000003</v>
      </c>
    </row>
    <row r="10" spans="1:11">
      <c r="A10" s="1">
        <v>1904</v>
      </c>
      <c r="B10" s="21">
        <v>45.8354</v>
      </c>
      <c r="C10" s="21">
        <v>32.828000000000003</v>
      </c>
      <c r="F10">
        <v>0</v>
      </c>
      <c r="H10" s="1">
        <f t="shared" si="0"/>
        <v>1904</v>
      </c>
      <c r="I10" s="3">
        <f t="shared" si="1"/>
        <v>45.8354</v>
      </c>
      <c r="J10" s="3">
        <f t="shared" si="2"/>
        <v>32.828000000000003</v>
      </c>
      <c r="K10" s="3">
        <f t="shared" si="3"/>
        <v>13.007399999999997</v>
      </c>
    </row>
    <row r="11" spans="1:11">
      <c r="A11" s="1">
        <v>1905</v>
      </c>
      <c r="B11" s="21">
        <v>45.716900000000003</v>
      </c>
      <c r="C11" s="21">
        <v>32.712000000000003</v>
      </c>
      <c r="F11">
        <v>0</v>
      </c>
      <c r="H11" s="1">
        <f t="shared" si="0"/>
        <v>1905</v>
      </c>
      <c r="I11" s="3">
        <f t="shared" si="1"/>
        <v>45.716900000000003</v>
      </c>
      <c r="J11" s="3">
        <f t="shared" si="2"/>
        <v>32.712000000000003</v>
      </c>
      <c r="K11" s="3">
        <f t="shared" si="3"/>
        <v>13.004899999999999</v>
      </c>
    </row>
    <row r="12" spans="1:11">
      <c r="A12" s="1">
        <v>1906</v>
      </c>
      <c r="B12" s="21">
        <v>45.632300000000001</v>
      </c>
      <c r="C12" s="21">
        <v>32.630699999999997</v>
      </c>
      <c r="F12">
        <v>0</v>
      </c>
      <c r="H12" s="1">
        <f t="shared" si="0"/>
        <v>1906</v>
      </c>
      <c r="I12" s="3">
        <f t="shared" si="1"/>
        <v>45.632300000000001</v>
      </c>
      <c r="J12" s="3">
        <f t="shared" si="2"/>
        <v>32.630699999999997</v>
      </c>
      <c r="K12" s="3">
        <f t="shared" si="3"/>
        <v>13.001600000000003</v>
      </c>
    </row>
    <row r="13" spans="1:11">
      <c r="A13" s="1">
        <v>1907</v>
      </c>
      <c r="B13" s="21">
        <v>45.6</v>
      </c>
      <c r="C13" s="21">
        <v>32.6</v>
      </c>
      <c r="F13">
        <v>0</v>
      </c>
      <c r="H13" s="1">
        <f t="shared" si="0"/>
        <v>1907</v>
      </c>
      <c r="I13" s="3">
        <f t="shared" si="1"/>
        <v>45.6</v>
      </c>
      <c r="J13" s="3">
        <f t="shared" si="2"/>
        <v>32.6</v>
      </c>
      <c r="K13" s="3">
        <f t="shared" si="3"/>
        <v>13</v>
      </c>
    </row>
    <row r="14" spans="1:11">
      <c r="A14" s="1">
        <v>1908</v>
      </c>
      <c r="B14" s="21">
        <v>45.6</v>
      </c>
      <c r="C14" s="21">
        <v>32.6</v>
      </c>
      <c r="F14">
        <v>0</v>
      </c>
      <c r="H14" s="1">
        <f t="shared" si="0"/>
        <v>1908</v>
      </c>
      <c r="I14" s="3">
        <f t="shared" si="1"/>
        <v>45.6</v>
      </c>
      <c r="J14" s="3">
        <f t="shared" si="2"/>
        <v>32.6</v>
      </c>
      <c r="K14" s="3">
        <f t="shared" si="3"/>
        <v>13</v>
      </c>
    </row>
    <row r="15" spans="1:11">
      <c r="A15" s="1">
        <v>1909</v>
      </c>
      <c r="B15" s="21">
        <v>45.6</v>
      </c>
      <c r="C15" s="21">
        <v>32.6</v>
      </c>
      <c r="F15">
        <v>0</v>
      </c>
      <c r="H15" s="1">
        <f t="shared" si="0"/>
        <v>1909</v>
      </c>
      <c r="I15" s="3">
        <f t="shared" si="1"/>
        <v>45.6</v>
      </c>
      <c r="J15" s="3">
        <f t="shared" si="2"/>
        <v>32.6</v>
      </c>
      <c r="K15" s="3">
        <f t="shared" si="3"/>
        <v>13</v>
      </c>
    </row>
    <row r="16" spans="1:11">
      <c r="A16" s="1">
        <v>1910</v>
      </c>
      <c r="B16" s="21">
        <v>45.022500000000001</v>
      </c>
      <c r="C16" s="21">
        <v>35.993099999999998</v>
      </c>
      <c r="F16">
        <v>0</v>
      </c>
      <c r="H16" s="1">
        <f t="shared" si="0"/>
        <v>1910</v>
      </c>
      <c r="I16" s="3">
        <f t="shared" si="1"/>
        <v>45.022500000000001</v>
      </c>
      <c r="J16" s="3">
        <f t="shared" si="2"/>
        <v>35.993099999999998</v>
      </c>
      <c r="K16" s="3">
        <f t="shared" si="3"/>
        <v>9.0294000000000025</v>
      </c>
    </row>
    <row r="17" spans="1:11">
      <c r="A17" s="1">
        <v>1911</v>
      </c>
      <c r="B17" s="21">
        <v>43.822800000000001</v>
      </c>
      <c r="C17" s="21">
        <v>42.4084</v>
      </c>
      <c r="F17">
        <v>0</v>
      </c>
      <c r="H17" s="1">
        <f t="shared" si="0"/>
        <v>1911</v>
      </c>
      <c r="I17" s="3">
        <f t="shared" si="1"/>
        <v>43.822800000000001</v>
      </c>
      <c r="J17" s="3">
        <f t="shared" si="2"/>
        <v>42.4084</v>
      </c>
      <c r="K17" s="3">
        <f t="shared" si="3"/>
        <v>1.4144000000000005</v>
      </c>
    </row>
    <row r="18" spans="1:11">
      <c r="A18" s="1">
        <v>1912</v>
      </c>
      <c r="B18" s="21">
        <v>42.8</v>
      </c>
      <c r="C18" s="21">
        <v>46.2</v>
      </c>
      <c r="F18">
        <v>0</v>
      </c>
      <c r="H18" s="1">
        <f t="shared" si="0"/>
        <v>1912</v>
      </c>
      <c r="I18" s="3">
        <f t="shared" si="1"/>
        <v>42.8</v>
      </c>
      <c r="J18" s="3">
        <f t="shared" si="2"/>
        <v>46.2</v>
      </c>
      <c r="K18" s="3">
        <f t="shared" si="3"/>
        <v>-3.4000000000000057</v>
      </c>
    </row>
    <row r="19" spans="1:11">
      <c r="A19" s="1">
        <v>1913</v>
      </c>
      <c r="B19" s="21">
        <v>42.102200000000003</v>
      </c>
      <c r="C19" s="21">
        <v>46.749000000000002</v>
      </c>
      <c r="F19">
        <v>0</v>
      </c>
      <c r="H19" s="1">
        <f t="shared" si="0"/>
        <v>1913</v>
      </c>
      <c r="I19" s="3">
        <f t="shared" si="1"/>
        <v>42.102200000000003</v>
      </c>
      <c r="J19" s="3">
        <f t="shared" si="2"/>
        <v>46.749000000000002</v>
      </c>
      <c r="K19" s="3">
        <f t="shared" si="3"/>
        <v>-4.6467999999999989</v>
      </c>
    </row>
    <row r="20" spans="1:11">
      <c r="A20" s="1">
        <v>1914</v>
      </c>
      <c r="B20" s="21">
        <v>41.4039</v>
      </c>
      <c r="C20" s="21">
        <v>47.193600000000004</v>
      </c>
      <c r="F20">
        <v>0</v>
      </c>
      <c r="H20" s="1">
        <f t="shared" si="0"/>
        <v>1914</v>
      </c>
      <c r="I20" s="3">
        <f t="shared" si="1"/>
        <v>41.4039</v>
      </c>
      <c r="J20" s="3">
        <f t="shared" si="2"/>
        <v>47.193600000000004</v>
      </c>
      <c r="K20" s="3">
        <f t="shared" si="3"/>
        <v>-5.7897000000000034</v>
      </c>
    </row>
    <row r="21" spans="1:11">
      <c r="A21" s="1">
        <v>1915</v>
      </c>
      <c r="B21" s="21">
        <v>40.794600000000003</v>
      </c>
      <c r="C21" s="21">
        <v>47.523699999999998</v>
      </c>
      <c r="F21">
        <v>0</v>
      </c>
      <c r="H21" s="1">
        <f t="shared" si="0"/>
        <v>1915</v>
      </c>
      <c r="I21" s="3">
        <f t="shared" si="1"/>
        <v>40.794600000000003</v>
      </c>
      <c r="J21" s="3">
        <f t="shared" si="2"/>
        <v>47.523699999999998</v>
      </c>
      <c r="K21" s="3">
        <f t="shared" si="3"/>
        <v>-6.7290999999999954</v>
      </c>
    </row>
    <row r="22" spans="1:11">
      <c r="A22" s="1">
        <v>1916</v>
      </c>
      <c r="B22" s="21">
        <v>40.363500000000002</v>
      </c>
      <c r="C22" s="21">
        <v>47.729199999999999</v>
      </c>
      <c r="F22">
        <v>0</v>
      </c>
      <c r="H22" s="1">
        <f t="shared" si="0"/>
        <v>1916</v>
      </c>
      <c r="I22" s="3">
        <f t="shared" si="1"/>
        <v>40.363500000000002</v>
      </c>
      <c r="J22" s="3">
        <f t="shared" si="2"/>
        <v>47.729199999999999</v>
      </c>
      <c r="K22" s="3">
        <f t="shared" si="3"/>
        <v>-7.3656999999999968</v>
      </c>
    </row>
    <row r="23" spans="1:11">
      <c r="A23" s="1">
        <v>1917</v>
      </c>
      <c r="B23" s="21">
        <v>40.200000000000003</v>
      </c>
      <c r="C23" s="21">
        <v>47.8</v>
      </c>
      <c r="F23">
        <v>0</v>
      </c>
      <c r="H23" s="1">
        <f t="shared" si="0"/>
        <v>1917</v>
      </c>
      <c r="I23" s="3">
        <f t="shared" si="1"/>
        <v>40.200000000000003</v>
      </c>
      <c r="J23" s="3">
        <f t="shared" si="2"/>
        <v>47.8</v>
      </c>
      <c r="K23" s="3">
        <f t="shared" si="3"/>
        <v>-7.5999999999999943</v>
      </c>
    </row>
    <row r="24" spans="1:11">
      <c r="A24" s="1">
        <v>1918</v>
      </c>
      <c r="B24" s="21">
        <v>40.688800000000001</v>
      </c>
      <c r="C24" s="21">
        <v>45.8459</v>
      </c>
      <c r="F24">
        <v>0</v>
      </c>
      <c r="H24" s="1">
        <f t="shared" si="0"/>
        <v>1918</v>
      </c>
      <c r="I24" s="3">
        <f t="shared" si="1"/>
        <v>40.688800000000001</v>
      </c>
      <c r="J24" s="3">
        <f t="shared" si="2"/>
        <v>45.8459</v>
      </c>
      <c r="K24" s="3">
        <f t="shared" si="3"/>
        <v>-5.1570999999999998</v>
      </c>
    </row>
    <row r="25" spans="1:11">
      <c r="A25" s="1">
        <v>1919</v>
      </c>
      <c r="B25" s="21">
        <v>41.854399999999998</v>
      </c>
      <c r="C25" s="21">
        <v>41.149700000000003</v>
      </c>
      <c r="F25">
        <v>0</v>
      </c>
      <c r="H25" s="1">
        <f t="shared" si="0"/>
        <v>1919</v>
      </c>
      <c r="I25" s="3">
        <f t="shared" si="1"/>
        <v>41.854399999999998</v>
      </c>
      <c r="J25" s="3">
        <f t="shared" si="2"/>
        <v>41.149700000000003</v>
      </c>
      <c r="K25" s="3">
        <f t="shared" si="3"/>
        <v>0.70469999999999544</v>
      </c>
    </row>
    <row r="26" spans="1:11">
      <c r="A26" s="1">
        <v>1920</v>
      </c>
      <c r="B26" s="21">
        <v>43.245600000000003</v>
      </c>
      <c r="C26" s="21">
        <v>35.460599999999999</v>
      </c>
      <c r="F26">
        <v>0</v>
      </c>
      <c r="H26" s="1">
        <f t="shared" si="0"/>
        <v>1920</v>
      </c>
      <c r="I26" s="3">
        <f t="shared" si="1"/>
        <v>43.245600000000003</v>
      </c>
      <c r="J26" s="3">
        <f t="shared" si="2"/>
        <v>35.460599999999999</v>
      </c>
      <c r="K26" s="3">
        <f t="shared" si="3"/>
        <v>7.7850000000000037</v>
      </c>
    </row>
    <row r="27" spans="1:11">
      <c r="A27" s="1">
        <v>1921</v>
      </c>
      <c r="B27" s="21">
        <v>44.411200000000001</v>
      </c>
      <c r="C27" s="21">
        <v>30.5276</v>
      </c>
      <c r="F27">
        <v>0</v>
      </c>
      <c r="H27" s="1">
        <f t="shared" si="0"/>
        <v>1921</v>
      </c>
      <c r="I27" s="3">
        <f t="shared" si="1"/>
        <v>44.411200000000001</v>
      </c>
      <c r="J27" s="3">
        <f t="shared" si="2"/>
        <v>30.5276</v>
      </c>
      <c r="K27" s="3">
        <f t="shared" si="3"/>
        <v>13.883600000000001</v>
      </c>
    </row>
    <row r="28" spans="1:11">
      <c r="A28" s="1">
        <v>1922</v>
      </c>
      <c r="B28" s="21">
        <v>44.9</v>
      </c>
      <c r="C28" s="21">
        <v>28.1</v>
      </c>
      <c r="F28">
        <v>0</v>
      </c>
      <c r="H28" s="1">
        <f t="shared" si="0"/>
        <v>1922</v>
      </c>
      <c r="I28" s="3">
        <f t="shared" si="1"/>
        <v>44.9</v>
      </c>
      <c r="J28" s="3">
        <f t="shared" si="2"/>
        <v>28.1</v>
      </c>
      <c r="K28" s="3">
        <f t="shared" si="3"/>
        <v>16.799999999999997</v>
      </c>
    </row>
    <row r="29" spans="1:11">
      <c r="A29" s="1">
        <v>1923</v>
      </c>
      <c r="B29" s="21">
        <v>44.8018</v>
      </c>
      <c r="C29" s="21">
        <v>27.5548</v>
      </c>
      <c r="F29">
        <v>0</v>
      </c>
      <c r="H29" s="1">
        <f t="shared" si="0"/>
        <v>1923</v>
      </c>
      <c r="I29" s="3">
        <f t="shared" si="1"/>
        <v>44.8018</v>
      </c>
      <c r="J29" s="3">
        <f t="shared" si="2"/>
        <v>27.5548</v>
      </c>
      <c r="K29" s="3">
        <f t="shared" si="3"/>
        <v>17.247</v>
      </c>
    </row>
    <row r="30" spans="1:11">
      <c r="A30" s="1">
        <v>1924</v>
      </c>
      <c r="B30" s="21">
        <v>44.5655</v>
      </c>
      <c r="C30" s="21">
        <v>27.110600000000002</v>
      </c>
      <c r="F30">
        <v>0</v>
      </c>
      <c r="H30" s="1">
        <f t="shared" si="0"/>
        <v>1924</v>
      </c>
      <c r="I30" s="3">
        <f t="shared" si="1"/>
        <v>44.5655</v>
      </c>
      <c r="J30" s="3">
        <f t="shared" si="2"/>
        <v>27.110600000000002</v>
      </c>
      <c r="K30" s="3">
        <f t="shared" si="3"/>
        <v>17.454899999999999</v>
      </c>
    </row>
    <row r="31" spans="1:11">
      <c r="A31" s="1">
        <v>1925</v>
      </c>
      <c r="B31" s="21">
        <v>44.278199999999998</v>
      </c>
      <c r="C31" s="21">
        <v>26.7791</v>
      </c>
      <c r="F31">
        <v>0</v>
      </c>
      <c r="H31" s="1">
        <f t="shared" si="0"/>
        <v>1925</v>
      </c>
      <c r="I31" s="3">
        <f t="shared" si="1"/>
        <v>44.278199999999998</v>
      </c>
      <c r="J31" s="3">
        <f t="shared" si="2"/>
        <v>26.7791</v>
      </c>
      <c r="K31" s="3">
        <f t="shared" si="3"/>
        <v>17.499099999999999</v>
      </c>
    </row>
    <row r="32" spans="1:11">
      <c r="A32" s="1">
        <v>1926</v>
      </c>
      <c r="B32" s="21">
        <v>44.027299999999997</v>
      </c>
      <c r="C32" s="21">
        <v>26.5717</v>
      </c>
      <c r="F32">
        <v>0</v>
      </c>
      <c r="H32" s="1">
        <f t="shared" si="0"/>
        <v>1926</v>
      </c>
      <c r="I32" s="3">
        <f t="shared" si="1"/>
        <v>44.027299999999997</v>
      </c>
      <c r="J32" s="3">
        <f t="shared" si="2"/>
        <v>26.5717</v>
      </c>
      <c r="K32" s="3">
        <f t="shared" si="3"/>
        <v>17.455599999999997</v>
      </c>
    </row>
    <row r="33" spans="1:11">
      <c r="A33" s="1">
        <v>1927</v>
      </c>
      <c r="B33" s="21">
        <v>43.9</v>
      </c>
      <c r="C33" s="21">
        <v>26.5</v>
      </c>
      <c r="F33">
        <v>0</v>
      </c>
      <c r="H33" s="1">
        <f t="shared" si="0"/>
        <v>1927</v>
      </c>
      <c r="I33" s="3">
        <f t="shared" si="1"/>
        <v>43.9</v>
      </c>
      <c r="J33" s="3">
        <f t="shared" si="2"/>
        <v>26.5</v>
      </c>
      <c r="K33" s="3">
        <f t="shared" si="3"/>
        <v>17.399999999999999</v>
      </c>
    </row>
    <row r="34" spans="1:11">
      <c r="A34" s="1">
        <v>1928</v>
      </c>
      <c r="B34" s="21">
        <v>43.8718</v>
      </c>
      <c r="C34" s="21">
        <v>26.5</v>
      </c>
      <c r="F34">
        <v>0</v>
      </c>
      <c r="H34" s="1">
        <f t="shared" si="0"/>
        <v>1928</v>
      </c>
      <c r="I34" s="3">
        <f t="shared" si="1"/>
        <v>43.8718</v>
      </c>
      <c r="J34" s="3">
        <f t="shared" si="2"/>
        <v>26.5</v>
      </c>
      <c r="K34" s="3">
        <f t="shared" si="3"/>
        <v>17.3718</v>
      </c>
    </row>
    <row r="35" spans="1:11">
      <c r="A35" s="1">
        <v>1929</v>
      </c>
      <c r="B35" s="21">
        <v>43.8551</v>
      </c>
      <c r="C35" s="21">
        <v>26.5</v>
      </c>
      <c r="F35">
        <v>0</v>
      </c>
      <c r="H35" s="1">
        <f t="shared" si="0"/>
        <v>1929</v>
      </c>
      <c r="I35" s="3">
        <f t="shared" si="1"/>
        <v>43.8551</v>
      </c>
      <c r="J35" s="3">
        <f t="shared" si="2"/>
        <v>26.5</v>
      </c>
      <c r="K35" s="3">
        <f t="shared" si="3"/>
        <v>17.3551</v>
      </c>
    </row>
    <row r="36" spans="1:11">
      <c r="A36" s="1">
        <v>1930</v>
      </c>
      <c r="B36" s="21">
        <v>43.842399999999998</v>
      </c>
      <c r="C36" s="21">
        <v>26.5</v>
      </c>
      <c r="F36">
        <v>0</v>
      </c>
      <c r="H36" s="1">
        <f t="shared" si="0"/>
        <v>1930</v>
      </c>
      <c r="I36" s="3">
        <f t="shared" si="1"/>
        <v>43.842399999999998</v>
      </c>
      <c r="J36" s="3">
        <f t="shared" si="2"/>
        <v>26.5</v>
      </c>
      <c r="K36" s="3">
        <f t="shared" si="3"/>
        <v>17.342399999999998</v>
      </c>
    </row>
    <row r="37" spans="1:11">
      <c r="A37" s="1">
        <v>1931</v>
      </c>
      <c r="B37" s="21">
        <v>43.826500000000003</v>
      </c>
      <c r="C37" s="21">
        <v>26.5</v>
      </c>
      <c r="F37">
        <v>0</v>
      </c>
      <c r="H37" s="1">
        <f t="shared" si="0"/>
        <v>1931</v>
      </c>
      <c r="I37" s="3">
        <f t="shared" si="1"/>
        <v>43.826500000000003</v>
      </c>
      <c r="J37" s="3">
        <f t="shared" si="2"/>
        <v>26.5</v>
      </c>
      <c r="K37" s="3">
        <f t="shared" si="3"/>
        <v>17.326500000000003</v>
      </c>
    </row>
    <row r="38" spans="1:11">
      <c r="A38" s="1">
        <v>1932</v>
      </c>
      <c r="B38" s="21">
        <v>43.8</v>
      </c>
      <c r="C38" s="21">
        <v>26.5</v>
      </c>
      <c r="F38">
        <v>0</v>
      </c>
      <c r="H38" s="1">
        <f t="shared" si="0"/>
        <v>1932</v>
      </c>
      <c r="I38" s="3">
        <f t="shared" si="1"/>
        <v>43.8</v>
      </c>
      <c r="J38" s="3">
        <f t="shared" si="2"/>
        <v>26.5</v>
      </c>
      <c r="K38" s="3">
        <f t="shared" si="3"/>
        <v>17.299999999999997</v>
      </c>
    </row>
    <row r="39" spans="1:11">
      <c r="A39" s="1">
        <v>1933</v>
      </c>
      <c r="B39" s="21">
        <v>43.715699999999998</v>
      </c>
      <c r="C39" s="21">
        <v>26.235499999999998</v>
      </c>
      <c r="F39">
        <v>0</v>
      </c>
      <c r="H39" s="1">
        <f t="shared" si="0"/>
        <v>1933</v>
      </c>
      <c r="I39" s="3">
        <f t="shared" si="1"/>
        <v>43.715699999999998</v>
      </c>
      <c r="J39" s="3">
        <f t="shared" si="2"/>
        <v>26.235499999999998</v>
      </c>
      <c r="K39" s="3">
        <f t="shared" si="3"/>
        <v>17.4802</v>
      </c>
    </row>
    <row r="40" spans="1:11">
      <c r="A40" s="1">
        <v>1934</v>
      </c>
      <c r="B40" s="21">
        <v>43.564100000000003</v>
      </c>
      <c r="C40" s="21">
        <v>25.578399999999998</v>
      </c>
      <c r="F40">
        <v>0</v>
      </c>
      <c r="H40" s="1">
        <f t="shared" si="0"/>
        <v>1934</v>
      </c>
      <c r="I40" s="3">
        <f t="shared" si="1"/>
        <v>43.564100000000003</v>
      </c>
      <c r="J40" s="3">
        <f t="shared" si="2"/>
        <v>25.578399999999998</v>
      </c>
      <c r="K40" s="3">
        <f t="shared" si="3"/>
        <v>17.985700000000005</v>
      </c>
    </row>
    <row r="41" spans="1:11">
      <c r="A41" s="1">
        <v>1935</v>
      </c>
      <c r="B41" s="21">
        <v>43.3947</v>
      </c>
      <c r="C41" s="21">
        <v>24.733599999999999</v>
      </c>
      <c r="F41">
        <v>0</v>
      </c>
      <c r="H41" s="1">
        <f t="shared" si="0"/>
        <v>1935</v>
      </c>
      <c r="I41" s="3">
        <f t="shared" si="1"/>
        <v>43.3947</v>
      </c>
      <c r="J41" s="3">
        <f t="shared" si="2"/>
        <v>24.733599999999999</v>
      </c>
      <c r="K41" s="3">
        <f t="shared" si="3"/>
        <v>18.661100000000001</v>
      </c>
    </row>
    <row r="42" spans="1:11">
      <c r="A42" s="1">
        <v>1936</v>
      </c>
      <c r="B42" s="21">
        <v>43.256900000000002</v>
      </c>
      <c r="C42" s="21">
        <v>23.905899999999999</v>
      </c>
      <c r="F42">
        <v>0</v>
      </c>
      <c r="H42" s="1">
        <f t="shared" si="0"/>
        <v>1936</v>
      </c>
      <c r="I42" s="3">
        <f t="shared" si="1"/>
        <v>43.256900000000002</v>
      </c>
      <c r="J42" s="3">
        <f t="shared" si="2"/>
        <v>23.905899999999999</v>
      </c>
      <c r="K42" s="3">
        <f t="shared" si="3"/>
        <v>19.351000000000003</v>
      </c>
    </row>
    <row r="43" spans="1:11">
      <c r="A43" s="1">
        <v>1937</v>
      </c>
      <c r="B43" s="21">
        <v>43.2</v>
      </c>
      <c r="C43" s="21">
        <v>23.3</v>
      </c>
      <c r="F43">
        <v>0</v>
      </c>
      <c r="H43" s="1">
        <f t="shared" si="0"/>
        <v>1937</v>
      </c>
      <c r="I43" s="3">
        <f t="shared" si="1"/>
        <v>43.2</v>
      </c>
      <c r="J43" s="3">
        <f t="shared" si="2"/>
        <v>23.3</v>
      </c>
      <c r="K43" s="3">
        <f t="shared" si="3"/>
        <v>19.900000000000002</v>
      </c>
    </row>
    <row r="44" spans="1:11">
      <c r="A44" s="1">
        <v>1938</v>
      </c>
      <c r="B44" s="21">
        <v>43.217199999999998</v>
      </c>
      <c r="C44" s="21">
        <v>22.933700000000002</v>
      </c>
      <c r="F44">
        <v>0</v>
      </c>
      <c r="H44" s="1">
        <f t="shared" si="0"/>
        <v>1938</v>
      </c>
      <c r="I44" s="3">
        <f t="shared" si="1"/>
        <v>43.217199999999998</v>
      </c>
      <c r="J44" s="3">
        <f t="shared" si="2"/>
        <v>22.933700000000002</v>
      </c>
      <c r="K44" s="3">
        <f t="shared" si="3"/>
        <v>20.283499999999997</v>
      </c>
    </row>
    <row r="45" spans="1:11">
      <c r="A45" s="1">
        <v>1939</v>
      </c>
      <c r="B45" s="21">
        <v>43.2637</v>
      </c>
      <c r="C45" s="21">
        <v>22.649000000000001</v>
      </c>
      <c r="F45">
        <v>0</v>
      </c>
      <c r="H45" s="1">
        <f t="shared" si="0"/>
        <v>1939</v>
      </c>
      <c r="I45" s="3">
        <f t="shared" si="1"/>
        <v>43.2637</v>
      </c>
      <c r="J45" s="3">
        <f t="shared" si="2"/>
        <v>22.649000000000001</v>
      </c>
      <c r="K45" s="3">
        <f t="shared" si="3"/>
        <v>20.614699999999999</v>
      </c>
    </row>
    <row r="46" spans="1:11">
      <c r="A46" s="1">
        <v>1940</v>
      </c>
      <c r="B46" s="21">
        <v>43.331600000000002</v>
      </c>
      <c r="C46" s="21">
        <v>22.387499999999999</v>
      </c>
      <c r="F46">
        <v>0</v>
      </c>
      <c r="H46" s="1">
        <f t="shared" si="0"/>
        <v>1940</v>
      </c>
      <c r="I46" s="3">
        <f t="shared" si="1"/>
        <v>43.331600000000002</v>
      </c>
      <c r="J46" s="3">
        <f t="shared" si="2"/>
        <v>22.387499999999999</v>
      </c>
      <c r="K46" s="3">
        <f t="shared" si="3"/>
        <v>20.944100000000002</v>
      </c>
    </row>
    <row r="47" spans="1:11">
      <c r="A47" s="1">
        <v>1941</v>
      </c>
      <c r="B47" s="21">
        <v>43.4129</v>
      </c>
      <c r="C47" s="21">
        <v>22.090699999999998</v>
      </c>
      <c r="F47">
        <v>0</v>
      </c>
      <c r="H47" s="1">
        <f t="shared" si="0"/>
        <v>1941</v>
      </c>
      <c r="I47" s="3">
        <f t="shared" si="1"/>
        <v>43.4129</v>
      </c>
      <c r="J47" s="3">
        <f t="shared" si="2"/>
        <v>22.090699999999998</v>
      </c>
      <c r="K47" s="3">
        <f t="shared" si="3"/>
        <v>21.322200000000002</v>
      </c>
    </row>
    <row r="48" spans="1:11">
      <c r="A48" s="1">
        <v>1942</v>
      </c>
      <c r="B48" s="21">
        <v>43.5</v>
      </c>
      <c r="C48" s="21">
        <v>21.7</v>
      </c>
      <c r="F48">
        <v>0</v>
      </c>
      <c r="H48" s="1">
        <f t="shared" si="0"/>
        <v>1942</v>
      </c>
      <c r="I48" s="3">
        <f t="shared" si="1"/>
        <v>43.5</v>
      </c>
      <c r="J48" s="3">
        <f t="shared" si="2"/>
        <v>21.7</v>
      </c>
      <c r="K48" s="3">
        <f t="shared" si="3"/>
        <v>21.8</v>
      </c>
    </row>
    <row r="49" spans="1:11">
      <c r="A49" s="1">
        <v>1943</v>
      </c>
      <c r="B49" s="21">
        <v>43.594200000000001</v>
      </c>
      <c r="C49" s="21">
        <v>21.0093</v>
      </c>
      <c r="F49">
        <v>0</v>
      </c>
      <c r="H49" s="1">
        <f t="shared" si="0"/>
        <v>1943</v>
      </c>
      <c r="I49" s="3">
        <f t="shared" si="1"/>
        <v>43.594200000000001</v>
      </c>
      <c r="J49" s="3">
        <f t="shared" si="2"/>
        <v>21.0093</v>
      </c>
      <c r="K49" s="3">
        <f t="shared" si="3"/>
        <v>22.584900000000001</v>
      </c>
    </row>
    <row r="50" spans="1:11">
      <c r="A50" s="1">
        <v>1944</v>
      </c>
      <c r="B50" s="21">
        <v>43.709699999999998</v>
      </c>
      <c r="C50" s="21">
        <v>20.016400000000001</v>
      </c>
      <c r="F50">
        <v>0</v>
      </c>
      <c r="H50" s="1">
        <f t="shared" si="0"/>
        <v>1944</v>
      </c>
      <c r="I50" s="3">
        <f t="shared" si="1"/>
        <v>43.709699999999998</v>
      </c>
      <c r="J50" s="3">
        <f t="shared" si="2"/>
        <v>20.016400000000001</v>
      </c>
      <c r="K50" s="3">
        <f t="shared" si="3"/>
        <v>23.693299999999997</v>
      </c>
    </row>
    <row r="51" spans="1:11">
      <c r="A51" s="1">
        <v>1945</v>
      </c>
      <c r="B51" s="21">
        <v>43.858199999999997</v>
      </c>
      <c r="C51" s="21">
        <v>18.968900000000001</v>
      </c>
      <c r="F51">
        <v>0</v>
      </c>
      <c r="H51" s="1">
        <f t="shared" si="0"/>
        <v>1945</v>
      </c>
      <c r="I51" s="3">
        <f t="shared" si="1"/>
        <v>43.858199999999997</v>
      </c>
      <c r="J51" s="3">
        <f t="shared" si="2"/>
        <v>18.968900000000001</v>
      </c>
      <c r="K51" s="3">
        <f t="shared" si="3"/>
        <v>24.889299999999995</v>
      </c>
    </row>
    <row r="52" spans="1:11">
      <c r="A52" s="1">
        <v>1946</v>
      </c>
      <c r="B52" s="21">
        <v>44.051200000000001</v>
      </c>
      <c r="C52" s="21">
        <v>18.1143</v>
      </c>
      <c r="F52">
        <v>0</v>
      </c>
      <c r="H52" s="1">
        <f t="shared" si="0"/>
        <v>1946</v>
      </c>
      <c r="I52" s="3">
        <f t="shared" si="1"/>
        <v>44.051200000000001</v>
      </c>
      <c r="J52" s="3">
        <f t="shared" si="2"/>
        <v>18.1143</v>
      </c>
      <c r="K52" s="3">
        <f t="shared" si="3"/>
        <v>25.936900000000001</v>
      </c>
    </row>
    <row r="53" spans="1:11">
      <c r="A53" s="1">
        <v>1947</v>
      </c>
      <c r="B53" s="21">
        <v>44.3</v>
      </c>
      <c r="C53" s="21">
        <v>17.7</v>
      </c>
      <c r="F53">
        <v>0</v>
      </c>
      <c r="H53" s="1">
        <f t="shared" si="0"/>
        <v>1947</v>
      </c>
      <c r="I53" s="3">
        <f t="shared" si="1"/>
        <v>44.3</v>
      </c>
      <c r="J53" s="3">
        <f t="shared" si="2"/>
        <v>17.7</v>
      </c>
      <c r="K53" s="3">
        <f t="shared" si="3"/>
        <v>26.599999999999998</v>
      </c>
    </row>
    <row r="54" spans="1:11">
      <c r="A54" s="1">
        <v>1948</v>
      </c>
      <c r="B54" s="21">
        <v>45.072400000000002</v>
      </c>
      <c r="C54" s="21">
        <v>17.614999999999998</v>
      </c>
      <c r="F54">
        <v>0</v>
      </c>
      <c r="H54" s="1">
        <f t="shared" si="0"/>
        <v>1948</v>
      </c>
      <c r="I54" s="3">
        <f t="shared" si="1"/>
        <v>45.072400000000002</v>
      </c>
      <c r="J54" s="3">
        <f t="shared" si="2"/>
        <v>17.614999999999998</v>
      </c>
      <c r="K54" s="3">
        <f t="shared" si="3"/>
        <v>27.457400000000003</v>
      </c>
    </row>
    <row r="55" spans="1:11">
      <c r="A55" s="1">
        <v>1949</v>
      </c>
      <c r="B55" s="21">
        <v>46.508400000000002</v>
      </c>
      <c r="C55" s="21">
        <v>17.567</v>
      </c>
      <c r="F55">
        <v>0</v>
      </c>
      <c r="H55" s="1">
        <f t="shared" si="0"/>
        <v>1949</v>
      </c>
      <c r="I55" s="3">
        <f t="shared" si="1"/>
        <v>46.508400000000002</v>
      </c>
      <c r="J55" s="3">
        <f t="shared" si="2"/>
        <v>17.567</v>
      </c>
      <c r="K55" s="3">
        <f t="shared" si="3"/>
        <v>28.941400000000002</v>
      </c>
    </row>
    <row r="56" spans="1:11">
      <c r="A56" s="1">
        <v>1950</v>
      </c>
      <c r="B56" s="21">
        <v>48.128300000000003</v>
      </c>
      <c r="C56" s="21">
        <v>17.531400000000001</v>
      </c>
      <c r="D56" s="3">
        <v>49.2</v>
      </c>
      <c r="E56" s="3">
        <v>21.6</v>
      </c>
      <c r="F56">
        <v>0</v>
      </c>
      <c r="H56" s="1">
        <f t="shared" si="0"/>
        <v>1950</v>
      </c>
      <c r="I56" s="3">
        <f t="shared" si="1"/>
        <v>48.128300000000003</v>
      </c>
      <c r="J56" s="3">
        <f t="shared" si="2"/>
        <v>17.531400000000001</v>
      </c>
      <c r="K56" s="3">
        <f t="shared" si="3"/>
        <v>30.596900000000002</v>
      </c>
    </row>
    <row r="57" spans="1:11">
      <c r="A57" s="1">
        <v>1951</v>
      </c>
      <c r="B57" s="21">
        <v>49.452100000000002</v>
      </c>
      <c r="C57" s="21">
        <v>17.483899999999998</v>
      </c>
      <c r="D57" s="3">
        <v>49.2</v>
      </c>
      <c r="E57" s="3">
        <v>20.8</v>
      </c>
      <c r="F57">
        <v>0</v>
      </c>
      <c r="H57" s="1">
        <f t="shared" si="0"/>
        <v>1951</v>
      </c>
      <c r="I57" s="3">
        <f t="shared" si="1"/>
        <v>49.452100000000002</v>
      </c>
      <c r="J57" s="3">
        <f t="shared" si="2"/>
        <v>17.483899999999998</v>
      </c>
      <c r="K57" s="3">
        <f t="shared" si="3"/>
        <v>31.968200000000003</v>
      </c>
    </row>
    <row r="58" spans="1:11">
      <c r="A58" s="1">
        <v>1952</v>
      </c>
      <c r="B58" s="21">
        <v>50</v>
      </c>
      <c r="C58" s="21">
        <v>17.399999999999999</v>
      </c>
      <c r="D58" s="3">
        <v>48.9</v>
      </c>
      <c r="E58" s="3">
        <v>20</v>
      </c>
      <c r="F58">
        <v>0</v>
      </c>
      <c r="H58" s="1">
        <f t="shared" si="0"/>
        <v>1952</v>
      </c>
      <c r="I58" s="3">
        <f t="shared" si="1"/>
        <v>50</v>
      </c>
      <c r="J58" s="3">
        <f t="shared" si="2"/>
        <v>17.399999999999999</v>
      </c>
      <c r="K58" s="3">
        <f t="shared" si="3"/>
        <v>32.6</v>
      </c>
    </row>
    <row r="59" spans="1:11">
      <c r="A59" s="1">
        <v>1953</v>
      </c>
      <c r="B59" s="21">
        <v>49.897500000000001</v>
      </c>
      <c r="C59" s="21">
        <v>17.058900000000001</v>
      </c>
      <c r="D59" s="3">
        <v>48.7</v>
      </c>
      <c r="E59" s="3">
        <v>18.899999999999999</v>
      </c>
      <c r="F59">
        <v>0</v>
      </c>
      <c r="H59" s="1">
        <f t="shared" si="0"/>
        <v>1953</v>
      </c>
      <c r="I59" s="3">
        <f t="shared" si="1"/>
        <v>49.897500000000001</v>
      </c>
      <c r="J59" s="3">
        <f t="shared" si="2"/>
        <v>17.058900000000001</v>
      </c>
      <c r="K59" s="3">
        <f t="shared" si="3"/>
        <v>32.8386</v>
      </c>
    </row>
    <row r="60" spans="1:11">
      <c r="A60" s="1">
        <v>1954</v>
      </c>
      <c r="B60" s="21">
        <v>49.636600000000001</v>
      </c>
      <c r="C60" s="21">
        <v>16.373100000000001</v>
      </c>
      <c r="D60" s="3">
        <v>48.4</v>
      </c>
      <c r="E60" s="3">
        <v>18</v>
      </c>
      <c r="F60">
        <v>0</v>
      </c>
      <c r="H60" s="1">
        <f t="shared" si="0"/>
        <v>1954</v>
      </c>
      <c r="I60" s="3">
        <f t="shared" si="1"/>
        <v>49.636600000000001</v>
      </c>
      <c r="J60" s="3">
        <f t="shared" si="2"/>
        <v>16.373100000000001</v>
      </c>
      <c r="K60" s="3">
        <f t="shared" si="3"/>
        <v>33.263500000000001</v>
      </c>
    </row>
    <row r="61" spans="1:11">
      <c r="A61" s="1">
        <v>1955</v>
      </c>
      <c r="B61" s="21">
        <v>49.286900000000003</v>
      </c>
      <c r="C61" s="21">
        <v>15.5177</v>
      </c>
      <c r="D61" s="3">
        <v>48</v>
      </c>
      <c r="E61" s="3">
        <v>17</v>
      </c>
      <c r="F61">
        <v>0</v>
      </c>
      <c r="H61" s="1">
        <f t="shared" si="0"/>
        <v>1955</v>
      </c>
      <c r="I61" s="3">
        <f t="shared" si="1"/>
        <v>49.286900000000003</v>
      </c>
      <c r="J61" s="3">
        <f t="shared" si="2"/>
        <v>15.5177</v>
      </c>
      <c r="K61" s="3">
        <f t="shared" si="3"/>
        <v>33.769200000000005</v>
      </c>
    </row>
    <row r="62" spans="1:11">
      <c r="A62" s="1">
        <v>1956</v>
      </c>
      <c r="B62" s="21">
        <v>48.918199999999999</v>
      </c>
      <c r="C62" s="21">
        <v>14.6683</v>
      </c>
      <c r="D62" s="3">
        <v>47.7</v>
      </c>
      <c r="E62" s="3">
        <v>16.3</v>
      </c>
      <c r="F62">
        <v>0</v>
      </c>
      <c r="H62" s="1">
        <f t="shared" si="0"/>
        <v>1956</v>
      </c>
      <c r="I62" s="3">
        <f t="shared" si="1"/>
        <v>48.918199999999999</v>
      </c>
      <c r="J62" s="3">
        <f t="shared" si="2"/>
        <v>14.6683</v>
      </c>
      <c r="K62" s="3">
        <f t="shared" si="3"/>
        <v>34.249899999999997</v>
      </c>
    </row>
    <row r="63" spans="1:11">
      <c r="A63" s="1">
        <v>1957</v>
      </c>
      <c r="B63" s="21">
        <v>48.6</v>
      </c>
      <c r="C63" s="21">
        <v>14</v>
      </c>
      <c r="D63" s="3">
        <v>47.5</v>
      </c>
      <c r="E63" s="3">
        <v>15.7</v>
      </c>
      <c r="F63">
        <v>0</v>
      </c>
      <c r="H63" s="1">
        <f t="shared" si="0"/>
        <v>1957</v>
      </c>
      <c r="I63" s="3">
        <f t="shared" si="1"/>
        <v>48.6</v>
      </c>
      <c r="J63" s="3">
        <f t="shared" si="2"/>
        <v>14</v>
      </c>
      <c r="K63" s="3">
        <f t="shared" si="3"/>
        <v>34.6</v>
      </c>
    </row>
    <row r="64" spans="1:11">
      <c r="A64" s="1">
        <v>1958</v>
      </c>
      <c r="B64" s="21">
        <v>48.3322</v>
      </c>
      <c r="C64" s="21">
        <v>13.498100000000001</v>
      </c>
      <c r="D64" s="3">
        <v>47.2</v>
      </c>
      <c r="E64" s="3">
        <v>15.2</v>
      </c>
      <c r="F64">
        <v>0</v>
      </c>
      <c r="H64" s="1">
        <f t="shared" si="0"/>
        <v>1958</v>
      </c>
      <c r="I64" s="3">
        <f t="shared" si="1"/>
        <v>48.3322</v>
      </c>
      <c r="J64" s="3">
        <f t="shared" si="2"/>
        <v>13.498100000000001</v>
      </c>
      <c r="K64" s="3">
        <f t="shared" si="3"/>
        <v>34.834099999999999</v>
      </c>
    </row>
    <row r="65" spans="1:11">
      <c r="A65" s="1">
        <v>1959</v>
      </c>
      <c r="B65" s="21">
        <v>48.068100000000001</v>
      </c>
      <c r="C65" s="21">
        <v>13.0335</v>
      </c>
      <c r="D65" s="3">
        <v>47</v>
      </c>
      <c r="E65" s="3">
        <v>14.6</v>
      </c>
      <c r="F65">
        <v>0</v>
      </c>
      <c r="H65" s="1">
        <f t="shared" si="0"/>
        <v>1959</v>
      </c>
      <c r="I65" s="3">
        <f t="shared" si="1"/>
        <v>48.068100000000001</v>
      </c>
      <c r="J65" s="3">
        <f t="shared" si="2"/>
        <v>13.0335</v>
      </c>
      <c r="K65" s="3">
        <f t="shared" si="3"/>
        <v>35.034599999999998</v>
      </c>
    </row>
    <row r="66" spans="1:11">
      <c r="A66" s="1">
        <v>1960</v>
      </c>
      <c r="B66" s="21">
        <v>47.807899999999997</v>
      </c>
      <c r="C66" s="21">
        <v>12.6099</v>
      </c>
      <c r="D66" s="3">
        <v>46.9</v>
      </c>
      <c r="E66" s="3">
        <v>14</v>
      </c>
      <c r="F66">
        <v>0</v>
      </c>
      <c r="H66" s="1">
        <f t="shared" si="0"/>
        <v>1960</v>
      </c>
      <c r="I66" s="3">
        <f t="shared" si="1"/>
        <v>47.807899999999997</v>
      </c>
      <c r="J66" s="3">
        <f t="shared" si="2"/>
        <v>12.6099</v>
      </c>
      <c r="K66" s="3">
        <f t="shared" si="3"/>
        <v>35.197999999999993</v>
      </c>
    </row>
    <row r="67" spans="1:11">
      <c r="A67" s="1">
        <v>1961</v>
      </c>
      <c r="B67" s="21">
        <v>47.5518</v>
      </c>
      <c r="C67" s="21">
        <v>12.2308</v>
      </c>
      <c r="D67" s="3">
        <v>46.8</v>
      </c>
      <c r="E67" s="3">
        <v>13.3</v>
      </c>
      <c r="F67" s="16">
        <v>8.5599999999999999E-3</v>
      </c>
      <c r="H67" s="1">
        <f t="shared" si="0"/>
        <v>1961</v>
      </c>
      <c r="I67" s="3">
        <f t="shared" si="1"/>
        <v>47.545364591999999</v>
      </c>
      <c r="J67" s="3">
        <f t="shared" si="2"/>
        <v>12.239952352000001</v>
      </c>
      <c r="K67" s="3">
        <f t="shared" si="3"/>
        <v>35.305412239999995</v>
      </c>
    </row>
    <row r="68" spans="1:11">
      <c r="A68" s="1">
        <v>1962</v>
      </c>
      <c r="B68" s="21">
        <v>47.3</v>
      </c>
      <c r="C68" s="21">
        <v>11.9</v>
      </c>
      <c r="D68" s="3">
        <v>46.8</v>
      </c>
      <c r="E68" s="3">
        <v>12.8</v>
      </c>
      <c r="F68" s="16">
        <v>5.7919999999999999E-2</v>
      </c>
      <c r="H68" s="1">
        <f t="shared" ref="H68:H129" si="4">A68</f>
        <v>1962</v>
      </c>
      <c r="I68" s="3">
        <f t="shared" ref="I68:I129" si="5">IF(AND(ISNUMBER(B68),ISNUMBER(D68)),(1-$F68)*B68+$F68*D68,IF(ISNUMBER(D68),D68,IF(ISNUMBER(B68),B68,"")))</f>
        <v>47.271039999999999</v>
      </c>
      <c r="J68" s="3">
        <f t="shared" ref="J68:J129" si="6">IF(AND(ISNUMBER(C68),ISNUMBER(E68)),(1-$F68)*C68+$F68*E68,IF(ISNUMBER(E68),E68,IF(ISNUMBER(C68),C68,"")))</f>
        <v>11.952128000000002</v>
      </c>
      <c r="K68" s="3">
        <f t="shared" ref="K68:K129" si="7">I68-J68</f>
        <v>35.318911999999997</v>
      </c>
    </row>
    <row r="69" spans="1:11">
      <c r="A69" s="1">
        <v>1963</v>
      </c>
      <c r="B69" s="21">
        <v>47.061500000000002</v>
      </c>
      <c r="C69" s="21">
        <v>11.6181</v>
      </c>
      <c r="D69" s="3">
        <v>46.8</v>
      </c>
      <c r="E69" s="3">
        <v>12.5</v>
      </c>
      <c r="F69" s="16">
        <v>0.16308</v>
      </c>
      <c r="H69" s="1">
        <f t="shared" si="4"/>
        <v>1963</v>
      </c>
      <c r="I69" s="3">
        <f t="shared" si="5"/>
        <v>47.018854579999996</v>
      </c>
      <c r="J69" s="3">
        <f t="shared" si="6"/>
        <v>11.761920251999999</v>
      </c>
      <c r="K69" s="3">
        <f t="shared" si="7"/>
        <v>35.256934328</v>
      </c>
    </row>
    <row r="70" spans="1:11">
      <c r="A70" s="1">
        <v>1964</v>
      </c>
      <c r="B70" s="21">
        <v>46.836100000000002</v>
      </c>
      <c r="C70" s="21">
        <v>11.3729</v>
      </c>
      <c r="D70" s="3">
        <v>46.8</v>
      </c>
      <c r="E70" s="3">
        <v>12.1</v>
      </c>
      <c r="F70" s="16">
        <v>0.31744</v>
      </c>
      <c r="H70" s="1">
        <f t="shared" si="4"/>
        <v>1964</v>
      </c>
      <c r="I70" s="3">
        <f t="shared" si="5"/>
        <v>46.824640416000001</v>
      </c>
      <c r="J70" s="3">
        <f t="shared" si="6"/>
        <v>11.603710624000001</v>
      </c>
      <c r="K70" s="3">
        <f t="shared" si="7"/>
        <v>35.220929792</v>
      </c>
    </row>
    <row r="71" spans="1:11">
      <c r="A71" s="1">
        <v>1965</v>
      </c>
      <c r="B71" s="21">
        <v>46.61</v>
      </c>
      <c r="C71" s="21">
        <v>11.1486</v>
      </c>
      <c r="D71" s="3">
        <v>46.5</v>
      </c>
      <c r="E71" s="3">
        <v>11.6</v>
      </c>
      <c r="F71" s="16">
        <v>0.5</v>
      </c>
      <c r="H71" s="1">
        <f t="shared" si="4"/>
        <v>1965</v>
      </c>
      <c r="I71" s="3">
        <f t="shared" si="5"/>
        <v>46.555</v>
      </c>
      <c r="J71" s="3">
        <f t="shared" si="6"/>
        <v>11.3743</v>
      </c>
      <c r="K71" s="3">
        <f t="shared" si="7"/>
        <v>35.180700000000002</v>
      </c>
    </row>
    <row r="72" spans="1:11">
      <c r="A72" s="1">
        <v>1966</v>
      </c>
      <c r="B72" s="21">
        <v>46.369199999999999</v>
      </c>
      <c r="C72" s="21">
        <v>10.929500000000001</v>
      </c>
      <c r="D72" s="3">
        <v>46.3</v>
      </c>
      <c r="E72" s="3">
        <v>11.2</v>
      </c>
      <c r="F72" s="16">
        <v>0.68255999999999994</v>
      </c>
      <c r="H72" s="1">
        <f t="shared" si="4"/>
        <v>1966</v>
      </c>
      <c r="I72" s="3">
        <f t="shared" si="5"/>
        <v>46.321966848000002</v>
      </c>
      <c r="J72" s="3">
        <f t="shared" si="6"/>
        <v>11.11413248</v>
      </c>
      <c r="K72" s="3">
        <f t="shared" si="7"/>
        <v>35.207834368</v>
      </c>
    </row>
    <row r="73" spans="1:11">
      <c r="A73" s="1">
        <v>1967</v>
      </c>
      <c r="B73" s="21">
        <v>46.1</v>
      </c>
      <c r="C73" s="21">
        <v>10.7</v>
      </c>
      <c r="D73" s="3">
        <v>45.9</v>
      </c>
      <c r="E73" s="3">
        <v>10.8</v>
      </c>
      <c r="F73" s="16">
        <v>0.83692</v>
      </c>
      <c r="H73" s="1">
        <f t="shared" si="4"/>
        <v>1967</v>
      </c>
      <c r="I73" s="3">
        <f t="shared" si="5"/>
        <v>45.932616000000003</v>
      </c>
      <c r="J73" s="3">
        <f t="shared" si="6"/>
        <v>10.783692</v>
      </c>
      <c r="K73" s="3">
        <f t="shared" si="7"/>
        <v>35.148924000000001</v>
      </c>
    </row>
    <row r="74" spans="1:11">
      <c r="A74" s="1">
        <v>1968</v>
      </c>
      <c r="B74" s="21">
        <v>45.815300000000001</v>
      </c>
      <c r="C74" s="21">
        <v>10.461499999999999</v>
      </c>
      <c r="D74" s="3">
        <v>45.6</v>
      </c>
      <c r="E74" s="3">
        <v>10.5</v>
      </c>
      <c r="F74" s="16">
        <v>0.94208000000000003</v>
      </c>
      <c r="H74" s="1">
        <f t="shared" si="4"/>
        <v>1968</v>
      </c>
      <c r="I74" s="3">
        <f t="shared" si="5"/>
        <v>45.612470176000002</v>
      </c>
      <c r="J74" s="3">
        <f t="shared" si="6"/>
        <v>10.49777008</v>
      </c>
      <c r="K74" s="3">
        <f t="shared" si="7"/>
        <v>35.114700096</v>
      </c>
    </row>
    <row r="75" spans="1:11">
      <c r="A75" s="1">
        <v>1969</v>
      </c>
      <c r="B75" s="21">
        <v>45.519399999999997</v>
      </c>
      <c r="C75" s="21">
        <v>10.224600000000001</v>
      </c>
      <c r="D75" s="3">
        <v>45.1</v>
      </c>
      <c r="E75" s="3">
        <v>10.3</v>
      </c>
      <c r="F75" s="16">
        <v>0.99143999999999999</v>
      </c>
      <c r="H75" s="1">
        <f t="shared" si="4"/>
        <v>1969</v>
      </c>
      <c r="I75" s="3">
        <f t="shared" si="5"/>
        <v>45.103590063999995</v>
      </c>
      <c r="J75" s="3">
        <f t="shared" si="6"/>
        <v>10.299354576000001</v>
      </c>
      <c r="K75" s="3">
        <f t="shared" si="7"/>
        <v>34.804235487999996</v>
      </c>
    </row>
    <row r="76" spans="1:11">
      <c r="A76" s="1">
        <v>1970</v>
      </c>
      <c r="B76" s="21">
        <v>45.185899999999997</v>
      </c>
      <c r="C76" s="21">
        <v>9.9869000000000003</v>
      </c>
      <c r="D76" s="3">
        <v>44.5</v>
      </c>
      <c r="E76" s="3">
        <v>10</v>
      </c>
      <c r="F76">
        <v>1</v>
      </c>
      <c r="H76" s="1">
        <f t="shared" si="4"/>
        <v>1970</v>
      </c>
      <c r="I76" s="3">
        <f t="shared" si="5"/>
        <v>44.5</v>
      </c>
      <c r="J76" s="3">
        <f t="shared" si="6"/>
        <v>10</v>
      </c>
      <c r="K76" s="3">
        <f t="shared" si="7"/>
        <v>34.5</v>
      </c>
    </row>
    <row r="77" spans="1:11">
      <c r="A77" s="1">
        <v>1971</v>
      </c>
      <c r="B77" s="21">
        <v>44.7883</v>
      </c>
      <c r="C77" s="21">
        <v>9.7461000000000002</v>
      </c>
      <c r="D77" s="3">
        <v>43.9</v>
      </c>
      <c r="E77" s="3">
        <v>9.6999999999999993</v>
      </c>
      <c r="F77">
        <v>1</v>
      </c>
      <c r="H77" s="1">
        <f t="shared" si="4"/>
        <v>1971</v>
      </c>
      <c r="I77" s="3">
        <f t="shared" si="5"/>
        <v>43.9</v>
      </c>
      <c r="J77" s="3">
        <f t="shared" si="6"/>
        <v>9.6999999999999993</v>
      </c>
      <c r="K77" s="3">
        <f t="shared" si="7"/>
        <v>34.200000000000003</v>
      </c>
    </row>
    <row r="78" spans="1:11">
      <c r="A78" s="1">
        <v>1972</v>
      </c>
      <c r="B78" s="21">
        <v>44.3</v>
      </c>
      <c r="C78" s="21">
        <v>9.5</v>
      </c>
      <c r="D78" s="3">
        <v>43</v>
      </c>
      <c r="E78" s="3">
        <v>9.3000000000000007</v>
      </c>
      <c r="F78">
        <v>1</v>
      </c>
      <c r="H78" s="1">
        <f t="shared" si="4"/>
        <v>1972</v>
      </c>
      <c r="I78" s="3">
        <f t="shared" si="5"/>
        <v>43</v>
      </c>
      <c r="J78" s="3">
        <f t="shared" si="6"/>
        <v>9.3000000000000007</v>
      </c>
      <c r="K78" s="3">
        <f t="shared" si="7"/>
        <v>33.700000000000003</v>
      </c>
    </row>
    <row r="79" spans="1:11">
      <c r="A79" s="1">
        <v>1973</v>
      </c>
      <c r="B79" s="21">
        <v>43.601399999999998</v>
      </c>
      <c r="C79" s="21">
        <v>9.2475000000000005</v>
      </c>
      <c r="D79" s="3">
        <v>42.1</v>
      </c>
      <c r="E79" s="3">
        <v>9</v>
      </c>
      <c r="F79">
        <v>1</v>
      </c>
      <c r="H79" s="1">
        <f t="shared" si="4"/>
        <v>1973</v>
      </c>
      <c r="I79" s="3">
        <f t="shared" si="5"/>
        <v>42.1</v>
      </c>
      <c r="J79" s="3">
        <f t="shared" si="6"/>
        <v>9</v>
      </c>
      <c r="K79" s="3">
        <f t="shared" si="7"/>
        <v>33.1</v>
      </c>
    </row>
    <row r="80" spans="1:11">
      <c r="A80" s="1">
        <v>1974</v>
      </c>
      <c r="B80" s="21">
        <v>42.635199999999998</v>
      </c>
      <c r="C80" s="21">
        <v>8.99</v>
      </c>
      <c r="D80" s="3">
        <v>41.2</v>
      </c>
      <c r="E80" s="3">
        <v>8.6</v>
      </c>
      <c r="F80">
        <v>1</v>
      </c>
      <c r="H80" s="1">
        <f t="shared" si="4"/>
        <v>1974</v>
      </c>
      <c r="I80" s="3">
        <f t="shared" si="5"/>
        <v>41.2</v>
      </c>
      <c r="J80" s="3">
        <f t="shared" si="6"/>
        <v>8.6</v>
      </c>
      <c r="K80" s="3">
        <f t="shared" si="7"/>
        <v>32.6</v>
      </c>
    </row>
    <row r="81" spans="1:11">
      <c r="A81" s="1">
        <v>1975</v>
      </c>
      <c r="B81" s="21">
        <v>41.468299999999999</v>
      </c>
      <c r="C81" s="21">
        <v>8.7286999999999999</v>
      </c>
      <c r="D81" s="3">
        <v>40.1</v>
      </c>
      <c r="E81" s="3">
        <v>8.1999999999999993</v>
      </c>
      <c r="F81">
        <v>1</v>
      </c>
      <c r="H81" s="1">
        <f t="shared" si="4"/>
        <v>1975</v>
      </c>
      <c r="I81" s="3">
        <f t="shared" si="5"/>
        <v>40.1</v>
      </c>
      <c r="J81" s="3">
        <f t="shared" si="6"/>
        <v>8.1999999999999993</v>
      </c>
      <c r="K81" s="3">
        <f t="shared" si="7"/>
        <v>31.900000000000002</v>
      </c>
    </row>
    <row r="82" spans="1:11">
      <c r="A82" s="1">
        <v>1976</v>
      </c>
      <c r="B82" s="21">
        <v>40.1676</v>
      </c>
      <c r="C82" s="21">
        <v>8.4649999999999999</v>
      </c>
      <c r="D82" s="3">
        <v>39.1</v>
      </c>
      <c r="E82" s="3">
        <v>7.9</v>
      </c>
      <c r="F82">
        <v>1</v>
      </c>
      <c r="H82" s="1">
        <f t="shared" si="4"/>
        <v>1976</v>
      </c>
      <c r="I82" s="3">
        <f t="shared" si="5"/>
        <v>39.1</v>
      </c>
      <c r="J82" s="3">
        <f t="shared" si="6"/>
        <v>7.9</v>
      </c>
      <c r="K82" s="3">
        <f t="shared" si="7"/>
        <v>31.200000000000003</v>
      </c>
    </row>
    <row r="83" spans="1:11">
      <c r="A83" s="1">
        <v>1977</v>
      </c>
      <c r="B83" s="21">
        <v>38.799999999999997</v>
      </c>
      <c r="C83" s="21">
        <v>8.1999999999999993</v>
      </c>
      <c r="D83" s="3">
        <v>38.1</v>
      </c>
      <c r="E83" s="3">
        <v>7.6</v>
      </c>
      <c r="F83">
        <v>1</v>
      </c>
      <c r="H83" s="1">
        <f t="shared" si="4"/>
        <v>1977</v>
      </c>
      <c r="I83" s="3">
        <f t="shared" si="5"/>
        <v>38.1</v>
      </c>
      <c r="J83" s="3">
        <f t="shared" si="6"/>
        <v>7.6</v>
      </c>
      <c r="K83" s="3">
        <f t="shared" si="7"/>
        <v>30.5</v>
      </c>
    </row>
    <row r="84" spans="1:11">
      <c r="A84" s="1">
        <f>A83+1</f>
        <v>1978</v>
      </c>
      <c r="D84" s="3">
        <v>37.4</v>
      </c>
      <c r="E84" s="3">
        <v>7.4</v>
      </c>
      <c r="F84">
        <v>1</v>
      </c>
      <c r="H84" s="1">
        <f t="shared" si="4"/>
        <v>1978</v>
      </c>
      <c r="I84" s="3">
        <f t="shared" si="5"/>
        <v>37.4</v>
      </c>
      <c r="J84" s="3">
        <f t="shared" si="6"/>
        <v>7.4</v>
      </c>
      <c r="K84" s="3">
        <f t="shared" si="7"/>
        <v>30</v>
      </c>
    </row>
    <row r="85" spans="1:11">
      <c r="A85" s="1">
        <f t="shared" ref="A85:A129" si="8">A84+1</f>
        <v>1979</v>
      </c>
      <c r="D85" s="3">
        <v>36.200000000000003</v>
      </c>
      <c r="E85" s="3">
        <v>7.1</v>
      </c>
      <c r="F85">
        <v>1</v>
      </c>
      <c r="H85" s="1">
        <f t="shared" si="4"/>
        <v>1979</v>
      </c>
      <c r="I85" s="3">
        <f t="shared" si="5"/>
        <v>36.200000000000003</v>
      </c>
      <c r="J85" s="3">
        <f t="shared" si="6"/>
        <v>7.1</v>
      </c>
      <c r="K85" s="3">
        <f t="shared" si="7"/>
        <v>29.1</v>
      </c>
    </row>
    <row r="86" spans="1:11">
      <c r="A86" s="1">
        <f t="shared" si="8"/>
        <v>1980</v>
      </c>
      <c r="D86" s="3">
        <v>35</v>
      </c>
      <c r="E86" s="3">
        <v>6.9</v>
      </c>
      <c r="F86">
        <v>1</v>
      </c>
      <c r="H86" s="1">
        <f t="shared" si="4"/>
        <v>1980</v>
      </c>
      <c r="I86" s="3">
        <f t="shared" si="5"/>
        <v>35</v>
      </c>
      <c r="J86" s="3">
        <f t="shared" si="6"/>
        <v>6.9</v>
      </c>
      <c r="K86" s="3">
        <f t="shared" si="7"/>
        <v>28.1</v>
      </c>
    </row>
    <row r="87" spans="1:11">
      <c r="A87" s="1">
        <f t="shared" si="8"/>
        <v>1981</v>
      </c>
      <c r="D87" s="3">
        <v>34.299999999999997</v>
      </c>
      <c r="E87" s="3">
        <v>6.7</v>
      </c>
      <c r="F87">
        <v>1</v>
      </c>
      <c r="H87" s="1">
        <f t="shared" si="4"/>
        <v>1981</v>
      </c>
      <c r="I87" s="3">
        <f t="shared" si="5"/>
        <v>34.299999999999997</v>
      </c>
      <c r="J87" s="3">
        <f t="shared" si="6"/>
        <v>6.7</v>
      </c>
      <c r="K87" s="3">
        <f t="shared" si="7"/>
        <v>27.599999999999998</v>
      </c>
    </row>
    <row r="88" spans="1:11">
      <c r="A88" s="1">
        <f t="shared" si="8"/>
        <v>1982</v>
      </c>
      <c r="D88" s="3">
        <v>33.9</v>
      </c>
      <c r="E88" s="3">
        <v>6.6</v>
      </c>
      <c r="F88">
        <v>1</v>
      </c>
      <c r="H88" s="1">
        <f t="shared" si="4"/>
        <v>1982</v>
      </c>
      <c r="I88" s="3">
        <f t="shared" si="5"/>
        <v>33.9</v>
      </c>
      <c r="J88" s="3">
        <f t="shared" si="6"/>
        <v>6.6</v>
      </c>
      <c r="K88" s="3">
        <f t="shared" si="7"/>
        <v>27.299999999999997</v>
      </c>
    </row>
    <row r="89" spans="1:11">
      <c r="A89" s="1">
        <f t="shared" si="8"/>
        <v>1983</v>
      </c>
      <c r="D89" s="3">
        <v>33.4</v>
      </c>
      <c r="E89" s="3">
        <v>6.5</v>
      </c>
      <c r="F89">
        <v>1</v>
      </c>
      <c r="H89" s="1">
        <f t="shared" si="4"/>
        <v>1983</v>
      </c>
      <c r="I89" s="3">
        <f t="shared" si="5"/>
        <v>33.4</v>
      </c>
      <c r="J89" s="3">
        <f t="shared" si="6"/>
        <v>6.5</v>
      </c>
      <c r="K89" s="3">
        <f t="shared" si="7"/>
        <v>26.9</v>
      </c>
    </row>
    <row r="90" spans="1:11">
      <c r="A90" s="1">
        <f t="shared" si="8"/>
        <v>1984</v>
      </c>
      <c r="D90" s="3">
        <v>33.1</v>
      </c>
      <c r="E90" s="3">
        <v>6.4</v>
      </c>
      <c r="F90">
        <v>1</v>
      </c>
      <c r="H90" s="1">
        <f t="shared" si="4"/>
        <v>1984</v>
      </c>
      <c r="I90" s="3">
        <f t="shared" si="5"/>
        <v>33.1</v>
      </c>
      <c r="J90" s="3">
        <f t="shared" si="6"/>
        <v>6.4</v>
      </c>
      <c r="K90" s="3">
        <f t="shared" si="7"/>
        <v>26.700000000000003</v>
      </c>
    </row>
    <row r="91" spans="1:11">
      <c r="A91" s="1">
        <f t="shared" si="8"/>
        <v>1985</v>
      </c>
      <c r="D91" s="3">
        <v>32.700000000000003</v>
      </c>
      <c r="E91" s="3">
        <v>6.3</v>
      </c>
      <c r="F91">
        <v>1</v>
      </c>
      <c r="H91" s="1">
        <f t="shared" si="4"/>
        <v>1985</v>
      </c>
      <c r="I91" s="3">
        <f t="shared" si="5"/>
        <v>32.700000000000003</v>
      </c>
      <c r="J91" s="3">
        <f t="shared" si="6"/>
        <v>6.3</v>
      </c>
      <c r="K91" s="3">
        <f t="shared" si="7"/>
        <v>26.400000000000002</v>
      </c>
    </row>
    <row r="92" spans="1:11">
      <c r="A92" s="1">
        <f t="shared" si="8"/>
        <v>1986</v>
      </c>
      <c r="D92" s="3">
        <v>32.299999999999997</v>
      </c>
      <c r="E92" s="3">
        <v>6.2</v>
      </c>
      <c r="F92">
        <v>1</v>
      </c>
      <c r="H92" s="1">
        <f t="shared" si="4"/>
        <v>1986</v>
      </c>
      <c r="I92" s="3">
        <f t="shared" si="5"/>
        <v>32.299999999999997</v>
      </c>
      <c r="J92" s="3">
        <f t="shared" si="6"/>
        <v>6.2</v>
      </c>
      <c r="K92" s="3">
        <f t="shared" si="7"/>
        <v>26.099999999999998</v>
      </c>
    </row>
    <row r="93" spans="1:11">
      <c r="A93" s="1">
        <f t="shared" si="8"/>
        <v>1987</v>
      </c>
      <c r="D93" s="3">
        <v>31.4</v>
      </c>
      <c r="E93" s="3">
        <v>6.1</v>
      </c>
      <c r="F93">
        <v>1</v>
      </c>
      <c r="H93" s="1">
        <f t="shared" si="4"/>
        <v>1987</v>
      </c>
      <c r="I93" s="3">
        <f t="shared" si="5"/>
        <v>31.4</v>
      </c>
      <c r="J93" s="3">
        <f t="shared" si="6"/>
        <v>6.1</v>
      </c>
      <c r="K93" s="3">
        <f t="shared" si="7"/>
        <v>25.299999999999997</v>
      </c>
    </row>
    <row r="94" spans="1:11">
      <c r="A94" s="1">
        <f t="shared" si="8"/>
        <v>1988</v>
      </c>
      <c r="D94" s="3">
        <v>30.4</v>
      </c>
      <c r="E94" s="3">
        <v>6.1</v>
      </c>
      <c r="F94">
        <v>1</v>
      </c>
      <c r="H94" s="1">
        <f t="shared" si="4"/>
        <v>1988</v>
      </c>
      <c r="I94" s="3">
        <f t="shared" si="5"/>
        <v>30.4</v>
      </c>
      <c r="J94" s="3">
        <f t="shared" si="6"/>
        <v>6.1</v>
      </c>
      <c r="K94" s="3">
        <f t="shared" si="7"/>
        <v>24.299999999999997</v>
      </c>
    </row>
    <row r="95" spans="1:11">
      <c r="A95" s="1">
        <f t="shared" si="8"/>
        <v>1989</v>
      </c>
      <c r="D95" s="3">
        <v>29.9</v>
      </c>
      <c r="E95" s="3">
        <v>6.2</v>
      </c>
      <c r="F95">
        <v>1</v>
      </c>
      <c r="H95" s="1">
        <f t="shared" si="4"/>
        <v>1989</v>
      </c>
      <c r="I95" s="3">
        <f t="shared" si="5"/>
        <v>29.9</v>
      </c>
      <c r="J95" s="3">
        <f t="shared" si="6"/>
        <v>6.2</v>
      </c>
      <c r="K95" s="3">
        <f t="shared" si="7"/>
        <v>23.7</v>
      </c>
    </row>
    <row r="96" spans="1:11">
      <c r="A96" s="1">
        <f t="shared" si="8"/>
        <v>1990</v>
      </c>
      <c r="D96" s="3">
        <v>29.4</v>
      </c>
      <c r="E96" s="3">
        <v>6.2</v>
      </c>
      <c r="F96">
        <v>1</v>
      </c>
      <c r="H96" s="1">
        <f t="shared" si="4"/>
        <v>1990</v>
      </c>
      <c r="I96" s="3">
        <f t="shared" si="5"/>
        <v>29.4</v>
      </c>
      <c r="J96" s="3">
        <f t="shared" si="6"/>
        <v>6.2</v>
      </c>
      <c r="K96" s="3">
        <f t="shared" si="7"/>
        <v>23.2</v>
      </c>
    </row>
    <row r="97" spans="1:11">
      <c r="A97" s="1">
        <f t="shared" si="8"/>
        <v>1991</v>
      </c>
      <c r="D97" s="3">
        <v>29.1</v>
      </c>
      <c r="E97" s="3">
        <v>6.1</v>
      </c>
      <c r="F97">
        <v>1</v>
      </c>
      <c r="H97" s="1">
        <f t="shared" si="4"/>
        <v>1991</v>
      </c>
      <c r="I97" s="3">
        <f t="shared" si="5"/>
        <v>29.1</v>
      </c>
      <c r="J97" s="3">
        <f t="shared" si="6"/>
        <v>6.1</v>
      </c>
      <c r="K97" s="3">
        <f t="shared" si="7"/>
        <v>23</v>
      </c>
    </row>
    <row r="98" spans="1:11">
      <c r="A98" s="1">
        <f t="shared" si="8"/>
        <v>1992</v>
      </c>
      <c r="D98" s="3">
        <v>28.7</v>
      </c>
      <c r="E98" s="3">
        <v>6</v>
      </c>
      <c r="F98">
        <v>1</v>
      </c>
      <c r="H98" s="1">
        <f t="shared" si="4"/>
        <v>1992</v>
      </c>
      <c r="I98" s="3">
        <f t="shared" si="5"/>
        <v>28.7</v>
      </c>
      <c r="J98" s="3">
        <f t="shared" si="6"/>
        <v>6</v>
      </c>
      <c r="K98" s="3">
        <f t="shared" si="7"/>
        <v>22.7</v>
      </c>
    </row>
    <row r="99" spans="1:11">
      <c r="A99" s="1">
        <f t="shared" si="8"/>
        <v>1993</v>
      </c>
      <c r="D99" s="3">
        <v>28.3</v>
      </c>
      <c r="E99" s="3">
        <v>5.9</v>
      </c>
      <c r="F99">
        <v>1</v>
      </c>
      <c r="H99" s="1">
        <f t="shared" si="4"/>
        <v>1993</v>
      </c>
      <c r="I99" s="3">
        <f t="shared" si="5"/>
        <v>28.3</v>
      </c>
      <c r="J99" s="3">
        <f t="shared" si="6"/>
        <v>5.9</v>
      </c>
      <c r="K99" s="3">
        <f t="shared" si="7"/>
        <v>22.4</v>
      </c>
    </row>
    <row r="100" spans="1:11">
      <c r="A100" s="1">
        <f t="shared" si="8"/>
        <v>1994</v>
      </c>
      <c r="D100" s="3">
        <v>27.7</v>
      </c>
      <c r="E100" s="3">
        <v>5.8</v>
      </c>
      <c r="F100">
        <v>1</v>
      </c>
      <c r="H100" s="1">
        <f t="shared" si="4"/>
        <v>1994</v>
      </c>
      <c r="I100" s="3">
        <f t="shared" si="5"/>
        <v>27.7</v>
      </c>
      <c r="J100" s="3">
        <f t="shared" si="6"/>
        <v>5.8</v>
      </c>
      <c r="K100" s="3">
        <f t="shared" si="7"/>
        <v>21.9</v>
      </c>
    </row>
    <row r="101" spans="1:11">
      <c r="A101" s="1">
        <f t="shared" si="8"/>
        <v>1995</v>
      </c>
      <c r="D101" s="3">
        <v>27.1</v>
      </c>
      <c r="E101" s="3">
        <v>5.7</v>
      </c>
      <c r="F101">
        <v>1</v>
      </c>
      <c r="H101" s="1">
        <f t="shared" si="4"/>
        <v>1995</v>
      </c>
      <c r="I101" s="3">
        <f t="shared" si="5"/>
        <v>27.1</v>
      </c>
      <c r="J101" s="3">
        <f t="shared" si="6"/>
        <v>5.7</v>
      </c>
      <c r="K101" s="3">
        <f t="shared" si="7"/>
        <v>21.400000000000002</v>
      </c>
    </row>
    <row r="102" spans="1:11">
      <c r="A102" s="1">
        <f t="shared" si="8"/>
        <v>1996</v>
      </c>
      <c r="D102" s="3">
        <v>26.4</v>
      </c>
      <c r="E102" s="3">
        <v>5.6</v>
      </c>
      <c r="F102">
        <v>1</v>
      </c>
      <c r="H102" s="1">
        <f t="shared" si="4"/>
        <v>1996</v>
      </c>
      <c r="I102" s="3">
        <f t="shared" si="5"/>
        <v>26.4</v>
      </c>
      <c r="J102" s="3">
        <f t="shared" si="6"/>
        <v>5.6</v>
      </c>
      <c r="K102" s="3">
        <f t="shared" si="7"/>
        <v>20.799999999999997</v>
      </c>
    </row>
    <row r="103" spans="1:11">
      <c r="A103" s="1">
        <f t="shared" si="8"/>
        <v>1997</v>
      </c>
      <c r="D103" s="3">
        <v>25.8</v>
      </c>
      <c r="E103" s="3">
        <v>5.6</v>
      </c>
      <c r="F103">
        <v>1</v>
      </c>
      <c r="H103" s="1">
        <f t="shared" si="4"/>
        <v>1997</v>
      </c>
      <c r="I103" s="3">
        <f t="shared" si="5"/>
        <v>25.8</v>
      </c>
      <c r="J103" s="3">
        <f t="shared" si="6"/>
        <v>5.6</v>
      </c>
      <c r="K103" s="3">
        <f t="shared" si="7"/>
        <v>20.200000000000003</v>
      </c>
    </row>
    <row r="104" spans="1:11">
      <c r="A104" s="1">
        <f t="shared" si="8"/>
        <v>1998</v>
      </c>
      <c r="D104" s="3">
        <v>25.1</v>
      </c>
      <c r="E104" s="3">
        <v>5.5</v>
      </c>
      <c r="F104">
        <v>1</v>
      </c>
      <c r="H104" s="1">
        <f t="shared" si="4"/>
        <v>1998</v>
      </c>
      <c r="I104" s="3">
        <f t="shared" si="5"/>
        <v>25.1</v>
      </c>
      <c r="J104" s="3">
        <f t="shared" si="6"/>
        <v>5.5</v>
      </c>
      <c r="K104" s="3">
        <f t="shared" si="7"/>
        <v>19.600000000000001</v>
      </c>
    </row>
    <row r="105" spans="1:11">
      <c r="A105" s="1">
        <f t="shared" si="8"/>
        <v>1999</v>
      </c>
      <c r="D105" s="3">
        <v>24.6</v>
      </c>
      <c r="E105" s="3">
        <v>5.5</v>
      </c>
      <c r="F105">
        <v>1</v>
      </c>
      <c r="H105" s="1">
        <f t="shared" si="4"/>
        <v>1999</v>
      </c>
      <c r="I105" s="3">
        <f t="shared" si="5"/>
        <v>24.6</v>
      </c>
      <c r="J105" s="3">
        <f t="shared" si="6"/>
        <v>5.5</v>
      </c>
      <c r="K105" s="3">
        <f t="shared" si="7"/>
        <v>19.100000000000001</v>
      </c>
    </row>
    <row r="106" spans="1:11">
      <c r="A106" s="1">
        <f t="shared" si="8"/>
        <v>2000</v>
      </c>
      <c r="D106" s="3">
        <v>24.2</v>
      </c>
      <c r="E106" s="3">
        <v>5.5</v>
      </c>
      <c r="F106">
        <v>1</v>
      </c>
      <c r="H106" s="1">
        <f t="shared" si="4"/>
        <v>2000</v>
      </c>
      <c r="I106" s="3">
        <f t="shared" si="5"/>
        <v>24.2</v>
      </c>
      <c r="J106" s="3">
        <f t="shared" si="6"/>
        <v>5.5</v>
      </c>
      <c r="K106" s="3">
        <f t="shared" si="7"/>
        <v>18.7</v>
      </c>
    </row>
    <row r="107" spans="1:11">
      <c r="A107" s="1">
        <f t="shared" si="8"/>
        <v>2001</v>
      </c>
      <c r="D107" s="3">
        <v>23.8</v>
      </c>
      <c r="E107" s="3">
        <v>5.4</v>
      </c>
      <c r="F107">
        <v>1</v>
      </c>
      <c r="H107" s="1">
        <f t="shared" si="4"/>
        <v>2001</v>
      </c>
      <c r="I107" s="3">
        <f t="shared" si="5"/>
        <v>23.8</v>
      </c>
      <c r="J107" s="3">
        <f t="shared" si="6"/>
        <v>5.4</v>
      </c>
      <c r="K107" s="3">
        <f t="shared" si="7"/>
        <v>18.399999999999999</v>
      </c>
    </row>
    <row r="108" spans="1:11">
      <c r="A108" s="1">
        <f t="shared" si="8"/>
        <v>2002</v>
      </c>
      <c r="D108" s="3">
        <v>23.4</v>
      </c>
      <c r="E108" s="3">
        <v>5.5</v>
      </c>
      <c r="F108">
        <v>1</v>
      </c>
      <c r="H108" s="1">
        <f t="shared" si="4"/>
        <v>2002</v>
      </c>
      <c r="I108" s="3">
        <f t="shared" si="5"/>
        <v>23.4</v>
      </c>
      <c r="J108" s="3">
        <f t="shared" si="6"/>
        <v>5.5</v>
      </c>
      <c r="K108" s="3">
        <f t="shared" si="7"/>
        <v>17.899999999999999</v>
      </c>
    </row>
    <row r="109" spans="1:11">
      <c r="A109" s="1">
        <f t="shared" si="8"/>
        <v>2003</v>
      </c>
      <c r="D109" s="3">
        <v>22.8</v>
      </c>
      <c r="E109" s="3">
        <v>5.5</v>
      </c>
      <c r="F109">
        <v>1</v>
      </c>
      <c r="H109" s="1">
        <f t="shared" si="4"/>
        <v>2003</v>
      </c>
      <c r="I109" s="3">
        <f t="shared" si="5"/>
        <v>22.8</v>
      </c>
      <c r="J109" s="3">
        <f t="shared" si="6"/>
        <v>5.5</v>
      </c>
      <c r="K109" s="3">
        <f t="shared" si="7"/>
        <v>17.3</v>
      </c>
    </row>
    <row r="110" spans="1:11">
      <c r="A110" s="1">
        <f t="shared" si="8"/>
        <v>2004</v>
      </c>
      <c r="D110" s="3">
        <v>22.4</v>
      </c>
      <c r="E110" s="3">
        <v>5.5</v>
      </c>
      <c r="F110">
        <v>1</v>
      </c>
      <c r="H110" s="1">
        <f t="shared" si="4"/>
        <v>2004</v>
      </c>
      <c r="I110" s="3">
        <f t="shared" si="5"/>
        <v>22.4</v>
      </c>
      <c r="J110" s="3">
        <f t="shared" si="6"/>
        <v>5.5</v>
      </c>
      <c r="K110" s="3">
        <f t="shared" si="7"/>
        <v>16.899999999999999</v>
      </c>
    </row>
    <row r="111" spans="1:11">
      <c r="A111" s="1">
        <f t="shared" si="8"/>
        <v>2005</v>
      </c>
      <c r="D111" s="3">
        <v>21.9</v>
      </c>
      <c r="E111" s="3">
        <v>5.5</v>
      </c>
      <c r="F111">
        <v>1</v>
      </c>
      <c r="H111" s="1">
        <f t="shared" si="4"/>
        <v>2005</v>
      </c>
      <c r="I111" s="3">
        <f t="shared" si="5"/>
        <v>21.9</v>
      </c>
      <c r="J111" s="3">
        <f t="shared" si="6"/>
        <v>5.5</v>
      </c>
      <c r="K111" s="3">
        <f t="shared" si="7"/>
        <v>16.399999999999999</v>
      </c>
    </row>
    <row r="112" spans="1:11">
      <c r="A112" s="1">
        <f t="shared" si="8"/>
        <v>2006</v>
      </c>
      <c r="D112" s="3">
        <v>21.5</v>
      </c>
      <c r="E112" s="3">
        <v>5.6</v>
      </c>
      <c r="F112">
        <v>1</v>
      </c>
      <c r="H112" s="1">
        <f t="shared" si="4"/>
        <v>2006</v>
      </c>
      <c r="I112" s="3">
        <f t="shared" si="5"/>
        <v>21.5</v>
      </c>
      <c r="J112" s="3">
        <f t="shared" si="6"/>
        <v>5.6</v>
      </c>
      <c r="K112" s="3">
        <f t="shared" si="7"/>
        <v>15.9</v>
      </c>
    </row>
    <row r="113" spans="1:11">
      <c r="A113" s="1">
        <f t="shared" si="8"/>
        <v>2007</v>
      </c>
      <c r="D113" s="3">
        <v>21.1</v>
      </c>
      <c r="E113" s="3">
        <v>5.6</v>
      </c>
      <c r="F113">
        <v>1</v>
      </c>
      <c r="H113" s="1">
        <f t="shared" si="4"/>
        <v>2007</v>
      </c>
      <c r="I113" s="3">
        <f t="shared" si="5"/>
        <v>21.1</v>
      </c>
      <c r="J113" s="3">
        <f t="shared" si="6"/>
        <v>5.6</v>
      </c>
      <c r="K113" s="3">
        <f t="shared" si="7"/>
        <v>15.500000000000002</v>
      </c>
    </row>
    <row r="114" spans="1:11">
      <c r="A114" s="1">
        <f t="shared" si="8"/>
        <v>2008</v>
      </c>
      <c r="D114" s="3">
        <v>20.8</v>
      </c>
      <c r="E114" s="3">
        <v>5.7</v>
      </c>
      <c r="F114">
        <v>1</v>
      </c>
      <c r="H114" s="1">
        <f t="shared" si="4"/>
        <v>2008</v>
      </c>
      <c r="I114" s="3">
        <f t="shared" si="5"/>
        <v>20.8</v>
      </c>
      <c r="J114" s="3">
        <f t="shared" si="6"/>
        <v>5.7</v>
      </c>
      <c r="K114" s="3">
        <f t="shared" si="7"/>
        <v>15.100000000000001</v>
      </c>
    </row>
    <row r="115" spans="1:11">
      <c r="A115" s="1">
        <f t="shared" si="8"/>
        <v>2009</v>
      </c>
      <c r="D115" s="3">
        <v>20.6</v>
      </c>
      <c r="E115" s="3">
        <v>5.7</v>
      </c>
      <c r="F115">
        <v>1</v>
      </c>
      <c r="H115" s="1">
        <f t="shared" si="4"/>
        <v>2009</v>
      </c>
      <c r="I115" s="3">
        <f t="shared" si="5"/>
        <v>20.6</v>
      </c>
      <c r="J115" s="3">
        <f t="shared" si="6"/>
        <v>5.7</v>
      </c>
      <c r="K115" s="3">
        <f t="shared" si="7"/>
        <v>14.900000000000002</v>
      </c>
    </row>
    <row r="116" spans="1:11">
      <c r="A116" s="1">
        <f t="shared" si="8"/>
        <v>2010</v>
      </c>
      <c r="D116" s="3">
        <v>20.3</v>
      </c>
      <c r="E116" s="3">
        <v>5.7</v>
      </c>
      <c r="F116">
        <v>1</v>
      </c>
      <c r="H116" s="1">
        <f t="shared" si="4"/>
        <v>2010</v>
      </c>
      <c r="I116" s="3">
        <f t="shared" si="5"/>
        <v>20.3</v>
      </c>
      <c r="J116" s="3">
        <f t="shared" si="6"/>
        <v>5.7</v>
      </c>
      <c r="K116" s="3">
        <f t="shared" si="7"/>
        <v>14.600000000000001</v>
      </c>
    </row>
    <row r="117" spans="1:11">
      <c r="A117" s="1">
        <f t="shared" si="8"/>
        <v>2011</v>
      </c>
      <c r="D117" s="3">
        <v>20.100000000000001</v>
      </c>
      <c r="E117" s="3">
        <v>5.7</v>
      </c>
      <c r="F117">
        <v>1</v>
      </c>
      <c r="H117" s="1">
        <f t="shared" si="4"/>
        <v>2011</v>
      </c>
      <c r="I117" s="3">
        <f t="shared" si="5"/>
        <v>20.100000000000001</v>
      </c>
      <c r="J117" s="3">
        <f t="shared" si="6"/>
        <v>5.7</v>
      </c>
      <c r="K117" s="3">
        <f t="shared" si="7"/>
        <v>14.400000000000002</v>
      </c>
    </row>
    <row r="118" spans="1:11">
      <c r="A118" s="1">
        <f t="shared" si="8"/>
        <v>2012</v>
      </c>
      <c r="D118" s="3">
        <v>19.899999999999999</v>
      </c>
      <c r="E118" s="3">
        <v>5.7</v>
      </c>
      <c r="F118">
        <v>1</v>
      </c>
      <c r="H118" s="1">
        <f t="shared" si="4"/>
        <v>2012</v>
      </c>
      <c r="I118" s="3">
        <f t="shared" si="5"/>
        <v>19.899999999999999</v>
      </c>
      <c r="J118" s="3">
        <f t="shared" si="6"/>
        <v>5.7</v>
      </c>
      <c r="K118" s="3">
        <f t="shared" si="7"/>
        <v>14.2</v>
      </c>
    </row>
    <row r="119" spans="1:11">
      <c r="A119" s="1">
        <f t="shared" si="8"/>
        <v>2013</v>
      </c>
      <c r="D119" s="3">
        <v>19.600000000000001</v>
      </c>
      <c r="E119" s="3">
        <v>5.7</v>
      </c>
      <c r="F119">
        <v>1</v>
      </c>
      <c r="H119" s="1">
        <f t="shared" si="4"/>
        <v>2013</v>
      </c>
      <c r="I119" s="3">
        <f t="shared" si="5"/>
        <v>19.600000000000001</v>
      </c>
      <c r="J119" s="3">
        <f t="shared" si="6"/>
        <v>5.7</v>
      </c>
      <c r="K119" s="3">
        <f t="shared" si="7"/>
        <v>13.900000000000002</v>
      </c>
    </row>
    <row r="120" spans="1:11">
      <c r="A120" s="1">
        <f t="shared" si="8"/>
        <v>2014</v>
      </c>
      <c r="D120" s="3">
        <v>19</v>
      </c>
      <c r="E120" s="3">
        <v>5.7</v>
      </c>
      <c r="F120">
        <v>1</v>
      </c>
      <c r="H120" s="1">
        <f t="shared" si="4"/>
        <v>2014</v>
      </c>
      <c r="I120" s="3">
        <f t="shared" si="5"/>
        <v>19</v>
      </c>
      <c r="J120" s="3">
        <f t="shared" si="6"/>
        <v>5.7</v>
      </c>
      <c r="K120" s="3">
        <f t="shared" si="7"/>
        <v>13.3</v>
      </c>
    </row>
    <row r="121" spans="1:11">
      <c r="A121" s="1">
        <f t="shared" si="8"/>
        <v>2015</v>
      </c>
      <c r="D121" s="3">
        <v>18.2</v>
      </c>
      <c r="E121" s="3">
        <v>5.8</v>
      </c>
      <c r="F121">
        <v>1</v>
      </c>
      <c r="H121" s="1">
        <f t="shared" si="4"/>
        <v>2015</v>
      </c>
      <c r="I121" s="3">
        <f t="shared" si="5"/>
        <v>18.2</v>
      </c>
      <c r="J121" s="3">
        <f t="shared" si="6"/>
        <v>5.8</v>
      </c>
      <c r="K121" s="3">
        <f t="shared" si="7"/>
        <v>12.399999999999999</v>
      </c>
    </row>
    <row r="122" spans="1:11">
      <c r="A122" s="1">
        <f t="shared" si="8"/>
        <v>2016</v>
      </c>
      <c r="D122" s="3">
        <v>17.7</v>
      </c>
      <c r="E122" s="3">
        <v>5.9</v>
      </c>
      <c r="F122">
        <v>1</v>
      </c>
      <c r="H122" s="1">
        <f t="shared" si="4"/>
        <v>2016</v>
      </c>
      <c r="I122" s="3">
        <f t="shared" si="5"/>
        <v>17.7</v>
      </c>
      <c r="J122" s="3">
        <f t="shared" si="6"/>
        <v>5.9</v>
      </c>
      <c r="K122" s="3">
        <f t="shared" si="7"/>
        <v>11.799999999999999</v>
      </c>
    </row>
    <row r="123" spans="1:11">
      <c r="A123" s="1">
        <f t="shared" si="8"/>
        <v>2017</v>
      </c>
      <c r="D123" s="3">
        <v>17.2</v>
      </c>
      <c r="E123" s="3">
        <v>6</v>
      </c>
      <c r="F123">
        <v>1</v>
      </c>
      <c r="H123" s="1">
        <f t="shared" si="4"/>
        <v>2017</v>
      </c>
      <c r="I123" s="3">
        <f t="shared" si="5"/>
        <v>17.2</v>
      </c>
      <c r="J123" s="3">
        <f t="shared" si="6"/>
        <v>6</v>
      </c>
      <c r="K123" s="3">
        <f t="shared" si="7"/>
        <v>11.2</v>
      </c>
    </row>
    <row r="124" spans="1:11">
      <c r="A124" s="1">
        <f t="shared" si="8"/>
        <v>2018</v>
      </c>
      <c r="D124" s="3">
        <v>17</v>
      </c>
      <c r="E124" s="3">
        <v>6.1</v>
      </c>
      <c r="F124">
        <v>1</v>
      </c>
      <c r="H124" s="1">
        <f t="shared" si="4"/>
        <v>2018</v>
      </c>
      <c r="I124" s="3">
        <f t="shared" si="5"/>
        <v>17</v>
      </c>
      <c r="J124" s="3">
        <f t="shared" si="6"/>
        <v>6.1</v>
      </c>
      <c r="K124" s="3">
        <f t="shared" si="7"/>
        <v>10.9</v>
      </c>
    </row>
    <row r="125" spans="1:11">
      <c r="A125" s="1">
        <f t="shared" si="8"/>
        <v>2019</v>
      </c>
      <c r="D125" s="3">
        <v>16.899999999999999</v>
      </c>
      <c r="E125" s="3">
        <v>6.1</v>
      </c>
      <c r="F125">
        <v>1</v>
      </c>
      <c r="H125" s="1">
        <f t="shared" si="4"/>
        <v>2019</v>
      </c>
      <c r="I125" s="3">
        <f t="shared" si="5"/>
        <v>16.899999999999999</v>
      </c>
      <c r="J125" s="3">
        <f t="shared" si="6"/>
        <v>6.1</v>
      </c>
      <c r="K125" s="3">
        <f t="shared" si="7"/>
        <v>10.799999999999999</v>
      </c>
    </row>
    <row r="126" spans="1:11">
      <c r="A126" s="1">
        <f t="shared" si="8"/>
        <v>2020</v>
      </c>
      <c r="D126" s="3">
        <v>16.600000000000001</v>
      </c>
      <c r="E126" s="3">
        <v>8.4</v>
      </c>
      <c r="F126">
        <v>1</v>
      </c>
      <c r="H126" s="1">
        <f t="shared" si="4"/>
        <v>2020</v>
      </c>
      <c r="I126" s="3">
        <f t="shared" si="5"/>
        <v>16.600000000000001</v>
      </c>
      <c r="J126" s="3">
        <f t="shared" si="6"/>
        <v>8.4</v>
      </c>
      <c r="K126" s="3">
        <f t="shared" si="7"/>
        <v>8.2000000000000011</v>
      </c>
    </row>
    <row r="127" spans="1:11">
      <c r="A127" s="1">
        <f t="shared" si="8"/>
        <v>2021</v>
      </c>
      <c r="D127" s="3">
        <v>16.399999999999999</v>
      </c>
      <c r="E127" s="3">
        <v>9</v>
      </c>
      <c r="F127">
        <v>1</v>
      </c>
      <c r="H127" s="1">
        <f t="shared" si="4"/>
        <v>2021</v>
      </c>
      <c r="I127" s="3">
        <f t="shared" si="5"/>
        <v>16.399999999999999</v>
      </c>
      <c r="J127" s="3">
        <f t="shared" si="6"/>
        <v>9</v>
      </c>
      <c r="K127" s="3">
        <f t="shared" si="7"/>
        <v>7.3999999999999986</v>
      </c>
    </row>
    <row r="128" spans="1:11">
      <c r="A128" s="1">
        <f t="shared" si="8"/>
        <v>2022</v>
      </c>
      <c r="D128" s="3">
        <v>16</v>
      </c>
      <c r="E128" s="3">
        <v>6.5</v>
      </c>
      <c r="F128">
        <v>1</v>
      </c>
      <c r="H128" s="1">
        <f t="shared" si="4"/>
        <v>2022</v>
      </c>
      <c r="I128" s="3">
        <f t="shared" si="5"/>
        <v>16</v>
      </c>
      <c r="J128" s="3">
        <f t="shared" si="6"/>
        <v>6.5</v>
      </c>
      <c r="K128" s="3">
        <f t="shared" si="7"/>
        <v>9.5</v>
      </c>
    </row>
    <row r="129" spans="1:11">
      <c r="A129" s="1">
        <f t="shared" si="8"/>
        <v>2023</v>
      </c>
      <c r="D129" s="3">
        <v>15.7</v>
      </c>
      <c r="E129" s="3">
        <v>6.2</v>
      </c>
      <c r="F129">
        <v>1</v>
      </c>
      <c r="H129" s="1">
        <f t="shared" si="4"/>
        <v>2023</v>
      </c>
      <c r="I129" s="3">
        <f t="shared" si="5"/>
        <v>15.7</v>
      </c>
      <c r="J129" s="3">
        <f t="shared" si="6"/>
        <v>6.2</v>
      </c>
      <c r="K129" s="3">
        <f t="shared" si="7"/>
        <v>9.5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AFEF-4A5B-4931-A19C-4AF5B32448F6}">
  <dimension ref="A1:K1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6" sqref="B16:C35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75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83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1897</v>
      </c>
      <c r="B3" s="21">
        <v>46.9</v>
      </c>
      <c r="C3" s="21">
        <v>34.1</v>
      </c>
      <c r="F3">
        <v>0</v>
      </c>
      <c r="H3" s="1">
        <f>A3</f>
        <v>1897</v>
      </c>
      <c r="I3" s="3">
        <f>IF(AND(ISNUMBER(B3),ISNUMBER(D3)),(1-$F3)*B3+$F3*D3,IF(ISNUMBER(D3),D3,IF(ISNUMBER(B3),B3,"")))</f>
        <v>46.9</v>
      </c>
      <c r="J3" s="3">
        <f>IF(AND(ISNUMBER(C3),ISNUMBER(E3)),(1-$F3)*C3+$F3*E3,IF(ISNUMBER(E3),E3,IF(ISNUMBER(C3),C3,"")))</f>
        <v>34.1</v>
      </c>
      <c r="K3" s="3">
        <f>I3-J3</f>
        <v>12.799999999999997</v>
      </c>
    </row>
    <row r="4" spans="1:11">
      <c r="A4" s="1">
        <v>1898</v>
      </c>
      <c r="B4" s="21">
        <v>46.722299999999997</v>
      </c>
      <c r="C4" s="21">
        <v>33.868000000000002</v>
      </c>
      <c r="F4">
        <v>0</v>
      </c>
      <c r="H4" s="1">
        <f t="shared" ref="H4:H67" si="0">A4</f>
        <v>1898</v>
      </c>
      <c r="I4" s="3">
        <f t="shared" ref="I4:J67" si="1">IF(AND(ISNUMBER(B4),ISNUMBER(D4)),(1-$F4)*B4+$F4*D4,IF(ISNUMBER(D4),D4,IF(ISNUMBER(B4),B4,"")))</f>
        <v>46.722299999999997</v>
      </c>
      <c r="J4" s="3">
        <f t="shared" si="1"/>
        <v>33.868000000000002</v>
      </c>
      <c r="K4" s="3">
        <f t="shared" ref="K4:K67" si="2">I4-J4</f>
        <v>12.854299999999995</v>
      </c>
    </row>
    <row r="5" spans="1:11">
      <c r="A5" s="1">
        <v>1899</v>
      </c>
      <c r="B5" s="21">
        <v>46.548999999999999</v>
      </c>
      <c r="C5" s="21">
        <v>33.643999999999998</v>
      </c>
      <c r="F5">
        <v>0</v>
      </c>
      <c r="H5" s="1">
        <f t="shared" si="0"/>
        <v>1899</v>
      </c>
      <c r="I5" s="3">
        <f t="shared" si="1"/>
        <v>46.548999999999999</v>
      </c>
      <c r="J5" s="3">
        <f t="shared" si="1"/>
        <v>33.643999999999998</v>
      </c>
      <c r="K5" s="3">
        <f t="shared" si="2"/>
        <v>12.905000000000001</v>
      </c>
    </row>
    <row r="6" spans="1:11">
      <c r="A6" s="1">
        <v>1900</v>
      </c>
      <c r="B6" s="21">
        <v>46.384599999999999</v>
      </c>
      <c r="C6" s="21">
        <v>33.436</v>
      </c>
      <c r="F6">
        <v>0</v>
      </c>
      <c r="H6" s="1">
        <f t="shared" si="0"/>
        <v>1900</v>
      </c>
      <c r="I6" s="3">
        <f t="shared" si="1"/>
        <v>46.384599999999999</v>
      </c>
      <c r="J6" s="3">
        <f t="shared" si="1"/>
        <v>33.436</v>
      </c>
      <c r="K6" s="3">
        <f t="shared" si="2"/>
        <v>12.948599999999999</v>
      </c>
    </row>
    <row r="7" spans="1:11">
      <c r="A7" s="1">
        <v>1901</v>
      </c>
      <c r="B7" s="21">
        <v>46.233400000000003</v>
      </c>
      <c r="C7" s="21">
        <v>33.252000000000002</v>
      </c>
      <c r="F7">
        <v>0</v>
      </c>
      <c r="H7" s="1">
        <f t="shared" si="0"/>
        <v>1901</v>
      </c>
      <c r="I7" s="3">
        <f t="shared" si="1"/>
        <v>46.233400000000003</v>
      </c>
      <c r="J7" s="3">
        <f t="shared" si="1"/>
        <v>33.252000000000002</v>
      </c>
      <c r="K7" s="3">
        <f t="shared" si="2"/>
        <v>12.981400000000001</v>
      </c>
    </row>
    <row r="8" spans="1:11">
      <c r="A8" s="1">
        <v>1902</v>
      </c>
      <c r="B8" s="21">
        <v>46.1</v>
      </c>
      <c r="C8" s="21">
        <v>33.1</v>
      </c>
      <c r="F8">
        <v>0</v>
      </c>
      <c r="H8" s="1">
        <f t="shared" si="0"/>
        <v>1902</v>
      </c>
      <c r="I8" s="3">
        <f t="shared" si="1"/>
        <v>46.1</v>
      </c>
      <c r="J8" s="3">
        <f t="shared" si="1"/>
        <v>33.1</v>
      </c>
      <c r="K8" s="3">
        <f t="shared" si="2"/>
        <v>13</v>
      </c>
    </row>
    <row r="9" spans="1:11">
      <c r="A9" s="1">
        <v>1903</v>
      </c>
      <c r="B9" s="21">
        <v>45.969200000000001</v>
      </c>
      <c r="C9" s="21">
        <v>32.962699999999998</v>
      </c>
      <c r="F9">
        <v>0</v>
      </c>
      <c r="H9" s="1">
        <f t="shared" si="0"/>
        <v>1903</v>
      </c>
      <c r="I9" s="3">
        <f t="shared" si="1"/>
        <v>45.969200000000001</v>
      </c>
      <c r="J9" s="3">
        <f t="shared" si="1"/>
        <v>32.962699999999998</v>
      </c>
      <c r="K9" s="3">
        <f t="shared" si="2"/>
        <v>13.006500000000003</v>
      </c>
    </row>
    <row r="10" spans="1:11">
      <c r="A10" s="1">
        <v>1904</v>
      </c>
      <c r="B10" s="21">
        <v>45.8354</v>
      </c>
      <c r="C10" s="21">
        <v>32.828000000000003</v>
      </c>
      <c r="F10">
        <v>0</v>
      </c>
      <c r="H10" s="1">
        <f t="shared" si="0"/>
        <v>1904</v>
      </c>
      <c r="I10" s="3">
        <f t="shared" si="1"/>
        <v>45.8354</v>
      </c>
      <c r="J10" s="3">
        <f t="shared" si="1"/>
        <v>32.828000000000003</v>
      </c>
      <c r="K10" s="3">
        <f t="shared" si="2"/>
        <v>13.007399999999997</v>
      </c>
    </row>
    <row r="11" spans="1:11">
      <c r="A11" s="1">
        <v>1905</v>
      </c>
      <c r="B11" s="21">
        <v>45.716900000000003</v>
      </c>
      <c r="C11" s="21">
        <v>32.712000000000003</v>
      </c>
      <c r="F11">
        <v>0</v>
      </c>
      <c r="H11" s="1">
        <f t="shared" si="0"/>
        <v>1905</v>
      </c>
      <c r="I11" s="3">
        <f t="shared" si="1"/>
        <v>45.716900000000003</v>
      </c>
      <c r="J11" s="3">
        <f t="shared" si="1"/>
        <v>32.712000000000003</v>
      </c>
      <c r="K11" s="3">
        <f t="shared" si="2"/>
        <v>13.004899999999999</v>
      </c>
    </row>
    <row r="12" spans="1:11">
      <c r="A12" s="1">
        <v>1906</v>
      </c>
      <c r="B12" s="21">
        <v>45.632300000000001</v>
      </c>
      <c r="C12" s="21">
        <v>32.630699999999997</v>
      </c>
      <c r="F12">
        <v>0</v>
      </c>
      <c r="H12" s="1">
        <f t="shared" si="0"/>
        <v>1906</v>
      </c>
      <c r="I12" s="3">
        <f t="shared" si="1"/>
        <v>45.632300000000001</v>
      </c>
      <c r="J12" s="3">
        <f t="shared" si="1"/>
        <v>32.630699999999997</v>
      </c>
      <c r="K12" s="3">
        <f t="shared" si="2"/>
        <v>13.001600000000003</v>
      </c>
    </row>
    <row r="13" spans="1:11">
      <c r="A13" s="1">
        <v>1907</v>
      </c>
      <c r="B13" s="21">
        <v>45.6</v>
      </c>
      <c r="C13" s="21">
        <v>32.6</v>
      </c>
      <c r="F13">
        <v>0</v>
      </c>
      <c r="H13" s="1">
        <f t="shared" si="0"/>
        <v>1907</v>
      </c>
      <c r="I13" s="3">
        <f t="shared" si="1"/>
        <v>45.6</v>
      </c>
      <c r="J13" s="3">
        <f t="shared" si="1"/>
        <v>32.6</v>
      </c>
      <c r="K13" s="3">
        <f t="shared" si="2"/>
        <v>13</v>
      </c>
    </row>
    <row r="14" spans="1:11">
      <c r="A14" s="1">
        <v>1908</v>
      </c>
      <c r="B14" s="21">
        <v>45.6</v>
      </c>
      <c r="C14" s="21">
        <v>32.6</v>
      </c>
      <c r="F14">
        <v>0</v>
      </c>
      <c r="H14" s="1">
        <f t="shared" si="0"/>
        <v>1908</v>
      </c>
      <c r="I14" s="3">
        <f t="shared" si="1"/>
        <v>45.6</v>
      </c>
      <c r="J14" s="3">
        <f t="shared" si="1"/>
        <v>32.6</v>
      </c>
      <c r="K14" s="3">
        <f t="shared" si="2"/>
        <v>13</v>
      </c>
    </row>
    <row r="15" spans="1:11">
      <c r="A15" s="1">
        <v>1909</v>
      </c>
      <c r="B15" s="21">
        <v>45.6</v>
      </c>
      <c r="C15" s="21">
        <v>32.6</v>
      </c>
      <c r="F15">
        <v>0</v>
      </c>
      <c r="H15" s="1">
        <f t="shared" si="0"/>
        <v>1909</v>
      </c>
      <c r="I15" s="3">
        <f t="shared" si="1"/>
        <v>45.6</v>
      </c>
      <c r="J15" s="3">
        <f t="shared" si="1"/>
        <v>32.6</v>
      </c>
      <c r="K15" s="3">
        <f t="shared" si="2"/>
        <v>13</v>
      </c>
    </row>
    <row r="16" spans="1:11">
      <c r="A16" s="1">
        <v>1910</v>
      </c>
      <c r="B16" s="16">
        <v>45.588999999999999</v>
      </c>
      <c r="C16" s="16">
        <v>32.56</v>
      </c>
      <c r="F16">
        <v>0</v>
      </c>
      <c r="H16" s="1">
        <f t="shared" si="0"/>
        <v>1910</v>
      </c>
      <c r="I16" s="3">
        <f t="shared" si="1"/>
        <v>45.588999999999999</v>
      </c>
      <c r="J16" s="3">
        <f t="shared" si="1"/>
        <v>32.56</v>
      </c>
      <c r="K16" s="3">
        <f t="shared" si="2"/>
        <v>13.028999999999996</v>
      </c>
    </row>
    <row r="17" spans="1:11">
      <c r="A17" s="1">
        <v>1911</v>
      </c>
      <c r="B17" s="16">
        <v>45.557000000000002</v>
      </c>
      <c r="C17" s="16">
        <v>32.445</v>
      </c>
      <c r="F17">
        <v>0</v>
      </c>
      <c r="H17" s="1">
        <f t="shared" si="0"/>
        <v>1911</v>
      </c>
      <c r="I17" s="3">
        <f t="shared" si="1"/>
        <v>45.557000000000002</v>
      </c>
      <c r="J17" s="3">
        <f t="shared" si="1"/>
        <v>32.445</v>
      </c>
      <c r="K17" s="3">
        <f t="shared" si="2"/>
        <v>13.112000000000002</v>
      </c>
    </row>
    <row r="18" spans="1:11">
      <c r="A18" s="1">
        <v>1912</v>
      </c>
      <c r="B18" s="16">
        <v>45.506</v>
      </c>
      <c r="C18" s="16">
        <v>32.262</v>
      </c>
      <c r="F18">
        <v>0</v>
      </c>
      <c r="H18" s="1">
        <f t="shared" si="0"/>
        <v>1912</v>
      </c>
      <c r="I18" s="3">
        <f t="shared" si="1"/>
        <v>45.506</v>
      </c>
      <c r="J18" s="3">
        <f t="shared" si="1"/>
        <v>32.262</v>
      </c>
      <c r="K18" s="3">
        <f t="shared" si="2"/>
        <v>13.244</v>
      </c>
    </row>
    <row r="19" spans="1:11">
      <c r="A19" s="1">
        <v>1913</v>
      </c>
      <c r="B19" s="16">
        <v>45.439</v>
      </c>
      <c r="C19" s="16">
        <v>32.020000000000003</v>
      </c>
      <c r="F19">
        <v>0</v>
      </c>
      <c r="H19" s="1">
        <f t="shared" si="0"/>
        <v>1913</v>
      </c>
      <c r="I19" s="3">
        <f t="shared" si="1"/>
        <v>45.439</v>
      </c>
      <c r="J19" s="3">
        <f t="shared" si="1"/>
        <v>32.020000000000003</v>
      </c>
      <c r="K19" s="3">
        <f t="shared" si="2"/>
        <v>13.418999999999997</v>
      </c>
    </row>
    <row r="20" spans="1:11">
      <c r="A20" s="1">
        <v>1914</v>
      </c>
      <c r="B20" s="16">
        <v>45.356999999999999</v>
      </c>
      <c r="C20" s="16">
        <v>31.727</v>
      </c>
      <c r="F20">
        <v>0</v>
      </c>
      <c r="H20" s="1">
        <f t="shared" si="0"/>
        <v>1914</v>
      </c>
      <c r="I20" s="3">
        <f t="shared" si="1"/>
        <v>45.356999999999999</v>
      </c>
      <c r="J20" s="3">
        <f t="shared" si="1"/>
        <v>31.727</v>
      </c>
      <c r="K20" s="3">
        <f t="shared" si="2"/>
        <v>13.629999999999999</v>
      </c>
    </row>
    <row r="21" spans="1:11">
      <c r="A21" s="1">
        <v>1915</v>
      </c>
      <c r="B21" s="16">
        <v>45.262999999999998</v>
      </c>
      <c r="C21" s="16">
        <v>31.390999999999998</v>
      </c>
      <c r="F21">
        <v>0</v>
      </c>
      <c r="H21" s="1">
        <f t="shared" si="0"/>
        <v>1915</v>
      </c>
      <c r="I21" s="3">
        <f t="shared" si="1"/>
        <v>45.262999999999998</v>
      </c>
      <c r="J21" s="3">
        <f t="shared" si="1"/>
        <v>31.390999999999998</v>
      </c>
      <c r="K21" s="3">
        <f t="shared" si="2"/>
        <v>13.872</v>
      </c>
    </row>
    <row r="22" spans="1:11">
      <c r="A22" s="1">
        <v>1916</v>
      </c>
      <c r="B22" s="16">
        <v>45.158999999999999</v>
      </c>
      <c r="C22" s="16">
        <v>31.018999999999998</v>
      </c>
      <c r="F22">
        <v>0</v>
      </c>
      <c r="H22" s="1">
        <f t="shared" si="0"/>
        <v>1916</v>
      </c>
      <c r="I22" s="3">
        <f t="shared" si="1"/>
        <v>45.158999999999999</v>
      </c>
      <c r="J22" s="3">
        <f t="shared" si="1"/>
        <v>31.018999999999998</v>
      </c>
      <c r="K22" s="3">
        <f t="shared" si="2"/>
        <v>14.14</v>
      </c>
    </row>
    <row r="23" spans="1:11">
      <c r="A23" s="1">
        <v>1917</v>
      </c>
      <c r="B23" s="16">
        <v>45.046999999999997</v>
      </c>
      <c r="C23" s="16">
        <v>30.619</v>
      </c>
      <c r="F23">
        <v>0</v>
      </c>
      <c r="H23" s="1">
        <f t="shared" si="0"/>
        <v>1917</v>
      </c>
      <c r="I23" s="3">
        <f t="shared" si="1"/>
        <v>45.046999999999997</v>
      </c>
      <c r="J23" s="3">
        <f t="shared" si="1"/>
        <v>30.619</v>
      </c>
      <c r="K23" s="3">
        <f t="shared" si="2"/>
        <v>14.427999999999997</v>
      </c>
    </row>
    <row r="24" spans="1:11">
      <c r="A24" s="1">
        <v>1918</v>
      </c>
      <c r="B24" s="16">
        <v>44.929000000000002</v>
      </c>
      <c r="C24" s="16">
        <v>30.199000000000002</v>
      </c>
      <c r="F24">
        <v>0</v>
      </c>
      <c r="H24" s="1">
        <f t="shared" si="0"/>
        <v>1918</v>
      </c>
      <c r="I24" s="3">
        <f t="shared" si="1"/>
        <v>44.929000000000002</v>
      </c>
      <c r="J24" s="3">
        <f t="shared" si="1"/>
        <v>30.199000000000002</v>
      </c>
      <c r="K24" s="3">
        <f t="shared" si="2"/>
        <v>14.73</v>
      </c>
    </row>
    <row r="25" spans="1:11">
      <c r="A25" s="1">
        <v>1919</v>
      </c>
      <c r="B25" s="16">
        <v>44.808</v>
      </c>
      <c r="C25" s="16">
        <v>29.768000000000001</v>
      </c>
      <c r="F25">
        <v>0</v>
      </c>
      <c r="H25" s="1">
        <f t="shared" si="0"/>
        <v>1919</v>
      </c>
      <c r="I25" s="3">
        <f t="shared" si="1"/>
        <v>44.808</v>
      </c>
      <c r="J25" s="3">
        <f t="shared" si="1"/>
        <v>29.768000000000001</v>
      </c>
      <c r="K25" s="3">
        <f t="shared" si="2"/>
        <v>15.04</v>
      </c>
    </row>
    <row r="26" spans="1:11">
      <c r="A26" s="1">
        <v>1920</v>
      </c>
      <c r="B26" s="16">
        <v>44.685000000000002</v>
      </c>
      <c r="C26" s="16">
        <v>29.332000000000001</v>
      </c>
      <c r="F26">
        <v>0</v>
      </c>
      <c r="H26" s="1">
        <f t="shared" si="0"/>
        <v>1920</v>
      </c>
      <c r="I26" s="3">
        <f t="shared" si="1"/>
        <v>44.685000000000002</v>
      </c>
      <c r="J26" s="3">
        <f t="shared" si="1"/>
        <v>29.332000000000001</v>
      </c>
      <c r="K26" s="3">
        <f t="shared" si="2"/>
        <v>15.353000000000002</v>
      </c>
    </row>
    <row r="27" spans="1:11">
      <c r="A27" s="1">
        <v>1921</v>
      </c>
      <c r="B27" s="16">
        <v>44.561999999999998</v>
      </c>
      <c r="C27" s="16">
        <v>28.901</v>
      </c>
      <c r="F27">
        <v>0</v>
      </c>
      <c r="H27" s="1">
        <f t="shared" si="0"/>
        <v>1921</v>
      </c>
      <c r="I27" s="3">
        <f t="shared" si="1"/>
        <v>44.561999999999998</v>
      </c>
      <c r="J27" s="3">
        <f t="shared" si="1"/>
        <v>28.901</v>
      </c>
      <c r="K27" s="3">
        <f t="shared" si="2"/>
        <v>15.660999999999998</v>
      </c>
    </row>
    <row r="28" spans="1:11">
      <c r="A28" s="1">
        <v>1922</v>
      </c>
      <c r="B28" s="16">
        <v>44.442</v>
      </c>
      <c r="C28" s="16">
        <v>28.481000000000002</v>
      </c>
      <c r="F28">
        <v>0</v>
      </c>
      <c r="H28" s="1">
        <f t="shared" si="0"/>
        <v>1922</v>
      </c>
      <c r="I28" s="3">
        <f t="shared" si="1"/>
        <v>44.442</v>
      </c>
      <c r="J28" s="3">
        <f t="shared" si="1"/>
        <v>28.481000000000002</v>
      </c>
      <c r="K28" s="3">
        <f t="shared" si="2"/>
        <v>15.960999999999999</v>
      </c>
    </row>
    <row r="29" spans="1:11">
      <c r="A29" s="1">
        <v>1923</v>
      </c>
      <c r="B29" s="16">
        <v>44.326999999999998</v>
      </c>
      <c r="C29" s="16">
        <v>28.081</v>
      </c>
      <c r="F29">
        <v>0</v>
      </c>
      <c r="H29" s="1">
        <f t="shared" si="0"/>
        <v>1923</v>
      </c>
      <c r="I29" s="3">
        <f t="shared" si="1"/>
        <v>44.326999999999998</v>
      </c>
      <c r="J29" s="3">
        <f t="shared" si="1"/>
        <v>28.081</v>
      </c>
      <c r="K29" s="3">
        <f t="shared" si="2"/>
        <v>16.245999999999999</v>
      </c>
    </row>
    <row r="30" spans="1:11">
      <c r="A30" s="1">
        <v>1924</v>
      </c>
      <c r="B30" s="16">
        <v>44.22</v>
      </c>
      <c r="C30" s="16">
        <v>27.709</v>
      </c>
      <c r="F30">
        <v>0</v>
      </c>
      <c r="H30" s="1">
        <f t="shared" si="0"/>
        <v>1924</v>
      </c>
      <c r="I30" s="3">
        <f t="shared" si="1"/>
        <v>44.22</v>
      </c>
      <c r="J30" s="3">
        <f t="shared" si="1"/>
        <v>27.709</v>
      </c>
      <c r="K30" s="3">
        <f t="shared" si="2"/>
        <v>16.510999999999999</v>
      </c>
    </row>
    <row r="31" spans="1:11">
      <c r="A31" s="1">
        <v>1925</v>
      </c>
      <c r="B31" s="16">
        <v>44.121000000000002</v>
      </c>
      <c r="C31" s="16">
        <v>27.373000000000001</v>
      </c>
      <c r="F31">
        <v>0</v>
      </c>
      <c r="H31" s="1">
        <f t="shared" si="0"/>
        <v>1925</v>
      </c>
      <c r="I31" s="3">
        <f t="shared" si="1"/>
        <v>44.121000000000002</v>
      </c>
      <c r="J31" s="3">
        <f t="shared" si="1"/>
        <v>27.373000000000001</v>
      </c>
      <c r="K31" s="3">
        <f t="shared" si="2"/>
        <v>16.748000000000001</v>
      </c>
    </row>
    <row r="32" spans="1:11">
      <c r="A32" s="1">
        <v>1926</v>
      </c>
      <c r="B32" s="16">
        <v>44.033000000000001</v>
      </c>
      <c r="C32" s="16">
        <v>27.08</v>
      </c>
      <c r="F32">
        <v>0</v>
      </c>
      <c r="H32" s="1">
        <f t="shared" si="0"/>
        <v>1926</v>
      </c>
      <c r="I32" s="3">
        <f t="shared" si="1"/>
        <v>44.033000000000001</v>
      </c>
      <c r="J32" s="3">
        <f t="shared" si="1"/>
        <v>27.08</v>
      </c>
      <c r="K32" s="3">
        <f t="shared" si="2"/>
        <v>16.953000000000003</v>
      </c>
    </row>
    <row r="33" spans="1:11">
      <c r="A33" s="1">
        <v>1927</v>
      </c>
      <c r="B33" s="16">
        <v>43.96</v>
      </c>
      <c r="C33" s="16">
        <v>26.838000000000001</v>
      </c>
      <c r="F33">
        <v>0</v>
      </c>
      <c r="H33" s="1">
        <f t="shared" si="0"/>
        <v>1927</v>
      </c>
      <c r="I33" s="3">
        <f t="shared" si="1"/>
        <v>43.96</v>
      </c>
      <c r="J33" s="3">
        <f t="shared" si="1"/>
        <v>26.838000000000001</v>
      </c>
      <c r="K33" s="3">
        <f t="shared" si="2"/>
        <v>17.122</v>
      </c>
    </row>
    <row r="34" spans="1:11">
      <c r="A34" s="1">
        <v>1928</v>
      </c>
      <c r="B34" s="16">
        <v>43.901000000000003</v>
      </c>
      <c r="C34" s="16">
        <v>26.655000000000001</v>
      </c>
      <c r="F34">
        <v>0</v>
      </c>
      <c r="H34" s="1">
        <f t="shared" si="0"/>
        <v>1928</v>
      </c>
      <c r="I34" s="3">
        <f t="shared" si="1"/>
        <v>43.901000000000003</v>
      </c>
      <c r="J34" s="3">
        <f t="shared" si="1"/>
        <v>26.655000000000001</v>
      </c>
      <c r="K34" s="3">
        <f t="shared" si="2"/>
        <v>17.246000000000002</v>
      </c>
    </row>
    <row r="35" spans="1:11">
      <c r="A35" s="1">
        <v>1929</v>
      </c>
      <c r="B35" s="16">
        <v>43.860999999999997</v>
      </c>
      <c r="C35" s="16">
        <v>26.54</v>
      </c>
      <c r="F35">
        <v>0</v>
      </c>
      <c r="H35" s="1">
        <f t="shared" si="0"/>
        <v>1929</v>
      </c>
      <c r="I35" s="3">
        <f t="shared" si="1"/>
        <v>43.860999999999997</v>
      </c>
      <c r="J35" s="3">
        <f t="shared" si="1"/>
        <v>26.54</v>
      </c>
      <c r="K35" s="3">
        <f t="shared" si="2"/>
        <v>17.320999999999998</v>
      </c>
    </row>
    <row r="36" spans="1:11">
      <c r="A36" s="1">
        <v>1930</v>
      </c>
      <c r="B36" s="21">
        <v>43.842399999999998</v>
      </c>
      <c r="C36" s="21">
        <v>26.5</v>
      </c>
      <c r="F36">
        <v>0</v>
      </c>
      <c r="H36" s="1">
        <f t="shared" si="0"/>
        <v>1930</v>
      </c>
      <c r="I36" s="3">
        <f t="shared" si="1"/>
        <v>43.842399999999998</v>
      </c>
      <c r="J36" s="3">
        <f t="shared" si="1"/>
        <v>26.5</v>
      </c>
      <c r="K36" s="3">
        <f t="shared" si="2"/>
        <v>17.342399999999998</v>
      </c>
    </row>
    <row r="37" spans="1:11">
      <c r="A37" s="1">
        <v>1931</v>
      </c>
      <c r="B37" s="21">
        <v>43.826500000000003</v>
      </c>
      <c r="C37" s="21">
        <v>26.5</v>
      </c>
      <c r="F37">
        <v>0</v>
      </c>
      <c r="H37" s="1">
        <f t="shared" si="0"/>
        <v>1931</v>
      </c>
      <c r="I37" s="3">
        <f t="shared" si="1"/>
        <v>43.826500000000003</v>
      </c>
      <c r="J37" s="3">
        <f t="shared" si="1"/>
        <v>26.5</v>
      </c>
      <c r="K37" s="3">
        <f t="shared" si="2"/>
        <v>17.326500000000003</v>
      </c>
    </row>
    <row r="38" spans="1:11">
      <c r="A38" s="1">
        <v>1932</v>
      </c>
      <c r="B38" s="21">
        <v>43.8</v>
      </c>
      <c r="C38" s="21">
        <v>26.5</v>
      </c>
      <c r="F38">
        <v>0</v>
      </c>
      <c r="H38" s="1">
        <f t="shared" si="0"/>
        <v>1932</v>
      </c>
      <c r="I38" s="3">
        <f t="shared" si="1"/>
        <v>43.8</v>
      </c>
      <c r="J38" s="3">
        <f t="shared" si="1"/>
        <v>26.5</v>
      </c>
      <c r="K38" s="3">
        <f t="shared" si="2"/>
        <v>17.299999999999997</v>
      </c>
    </row>
    <row r="39" spans="1:11">
      <c r="A39" s="1">
        <v>1933</v>
      </c>
      <c r="B39" s="21">
        <v>43.715699999999998</v>
      </c>
      <c r="C39" s="21">
        <v>26.235499999999998</v>
      </c>
      <c r="F39">
        <v>0</v>
      </c>
      <c r="H39" s="1">
        <f t="shared" si="0"/>
        <v>1933</v>
      </c>
      <c r="I39" s="3">
        <f t="shared" si="1"/>
        <v>43.715699999999998</v>
      </c>
      <c r="J39" s="3">
        <f t="shared" si="1"/>
        <v>26.235499999999998</v>
      </c>
      <c r="K39" s="3">
        <f t="shared" si="2"/>
        <v>17.4802</v>
      </c>
    </row>
    <row r="40" spans="1:11">
      <c r="A40" s="1">
        <v>1934</v>
      </c>
      <c r="B40" s="21">
        <v>43.564100000000003</v>
      </c>
      <c r="C40" s="21">
        <v>25.578399999999998</v>
      </c>
      <c r="F40">
        <v>0</v>
      </c>
      <c r="H40" s="1">
        <f t="shared" si="0"/>
        <v>1934</v>
      </c>
      <c r="I40" s="3">
        <f t="shared" si="1"/>
        <v>43.564100000000003</v>
      </c>
      <c r="J40" s="3">
        <f t="shared" si="1"/>
        <v>25.578399999999998</v>
      </c>
      <c r="K40" s="3">
        <f t="shared" si="2"/>
        <v>17.985700000000005</v>
      </c>
    </row>
    <row r="41" spans="1:11">
      <c r="A41" s="1">
        <v>1935</v>
      </c>
      <c r="B41" s="21">
        <v>43.3947</v>
      </c>
      <c r="C41" s="21">
        <v>24.733599999999999</v>
      </c>
      <c r="F41">
        <v>0</v>
      </c>
      <c r="H41" s="1">
        <f t="shared" si="0"/>
        <v>1935</v>
      </c>
      <c r="I41" s="3">
        <f t="shared" si="1"/>
        <v>43.3947</v>
      </c>
      <c r="J41" s="3">
        <f t="shared" si="1"/>
        <v>24.733599999999999</v>
      </c>
      <c r="K41" s="3">
        <f t="shared" si="2"/>
        <v>18.661100000000001</v>
      </c>
    </row>
    <row r="42" spans="1:11">
      <c r="A42" s="1">
        <v>1936</v>
      </c>
      <c r="B42" s="21">
        <v>43.256900000000002</v>
      </c>
      <c r="C42" s="21">
        <v>23.905899999999999</v>
      </c>
      <c r="F42">
        <v>0</v>
      </c>
      <c r="H42" s="1">
        <f t="shared" si="0"/>
        <v>1936</v>
      </c>
      <c r="I42" s="3">
        <f t="shared" si="1"/>
        <v>43.256900000000002</v>
      </c>
      <c r="J42" s="3">
        <f t="shared" si="1"/>
        <v>23.905899999999999</v>
      </c>
      <c r="K42" s="3">
        <f t="shared" si="2"/>
        <v>19.351000000000003</v>
      </c>
    </row>
    <row r="43" spans="1:11">
      <c r="A43" s="1">
        <v>1937</v>
      </c>
      <c r="B43" s="21">
        <v>43.2</v>
      </c>
      <c r="C43" s="21">
        <v>23.3</v>
      </c>
      <c r="F43">
        <v>0</v>
      </c>
      <c r="H43" s="1">
        <f t="shared" si="0"/>
        <v>1937</v>
      </c>
      <c r="I43" s="3">
        <f t="shared" si="1"/>
        <v>43.2</v>
      </c>
      <c r="J43" s="3">
        <f t="shared" si="1"/>
        <v>23.3</v>
      </c>
      <c r="K43" s="3">
        <f t="shared" si="2"/>
        <v>19.900000000000002</v>
      </c>
    </row>
    <row r="44" spans="1:11">
      <c r="A44" s="1">
        <v>1938</v>
      </c>
      <c r="B44" s="21">
        <v>43.217199999999998</v>
      </c>
      <c r="C44" s="21">
        <v>22.933700000000002</v>
      </c>
      <c r="F44">
        <v>0</v>
      </c>
      <c r="H44" s="1">
        <f t="shared" si="0"/>
        <v>1938</v>
      </c>
      <c r="I44" s="3">
        <f t="shared" si="1"/>
        <v>43.217199999999998</v>
      </c>
      <c r="J44" s="3">
        <f t="shared" si="1"/>
        <v>22.933700000000002</v>
      </c>
      <c r="K44" s="3">
        <f t="shared" si="2"/>
        <v>20.283499999999997</v>
      </c>
    </row>
    <row r="45" spans="1:11">
      <c r="A45" s="1">
        <v>1939</v>
      </c>
      <c r="B45" s="21">
        <v>43.2637</v>
      </c>
      <c r="C45" s="21">
        <v>22.649000000000001</v>
      </c>
      <c r="F45">
        <v>0</v>
      </c>
      <c r="H45" s="1">
        <f t="shared" si="0"/>
        <v>1939</v>
      </c>
      <c r="I45" s="3">
        <f t="shared" si="1"/>
        <v>43.2637</v>
      </c>
      <c r="J45" s="3">
        <f t="shared" si="1"/>
        <v>22.649000000000001</v>
      </c>
      <c r="K45" s="3">
        <f t="shared" si="2"/>
        <v>20.614699999999999</v>
      </c>
    </row>
    <row r="46" spans="1:11">
      <c r="A46" s="1">
        <v>1940</v>
      </c>
      <c r="B46" s="21">
        <v>43.331600000000002</v>
      </c>
      <c r="C46" s="21">
        <v>22.387499999999999</v>
      </c>
      <c r="F46">
        <v>0</v>
      </c>
      <c r="H46" s="1">
        <f t="shared" si="0"/>
        <v>1940</v>
      </c>
      <c r="I46" s="3">
        <f t="shared" si="1"/>
        <v>43.331600000000002</v>
      </c>
      <c r="J46" s="3">
        <f t="shared" si="1"/>
        <v>22.387499999999999</v>
      </c>
      <c r="K46" s="3">
        <f t="shared" si="2"/>
        <v>20.944100000000002</v>
      </c>
    </row>
    <row r="47" spans="1:11">
      <c r="A47" s="1">
        <v>1941</v>
      </c>
      <c r="B47" s="21">
        <v>43.4129</v>
      </c>
      <c r="C47" s="21">
        <v>22.090699999999998</v>
      </c>
      <c r="F47">
        <v>0</v>
      </c>
      <c r="H47" s="1">
        <f t="shared" si="0"/>
        <v>1941</v>
      </c>
      <c r="I47" s="3">
        <f t="shared" si="1"/>
        <v>43.4129</v>
      </c>
      <c r="J47" s="3">
        <f t="shared" si="1"/>
        <v>22.090699999999998</v>
      </c>
      <c r="K47" s="3">
        <f t="shared" si="2"/>
        <v>21.322200000000002</v>
      </c>
    </row>
    <row r="48" spans="1:11">
      <c r="A48" s="1">
        <v>1942</v>
      </c>
      <c r="B48" s="21">
        <v>43.5</v>
      </c>
      <c r="C48" s="21">
        <v>21.7</v>
      </c>
      <c r="F48">
        <v>0</v>
      </c>
      <c r="H48" s="1">
        <f t="shared" si="0"/>
        <v>1942</v>
      </c>
      <c r="I48" s="3">
        <f t="shared" si="1"/>
        <v>43.5</v>
      </c>
      <c r="J48" s="3">
        <f t="shared" si="1"/>
        <v>21.7</v>
      </c>
      <c r="K48" s="3">
        <f t="shared" si="2"/>
        <v>21.8</v>
      </c>
    </row>
    <row r="49" spans="1:11">
      <c r="A49" s="1">
        <v>1943</v>
      </c>
      <c r="B49" s="21">
        <v>43.594200000000001</v>
      </c>
      <c r="C49" s="21">
        <v>21.0093</v>
      </c>
      <c r="F49">
        <v>0</v>
      </c>
      <c r="H49" s="1">
        <f t="shared" si="0"/>
        <v>1943</v>
      </c>
      <c r="I49" s="3">
        <f t="shared" si="1"/>
        <v>43.594200000000001</v>
      </c>
      <c r="J49" s="3">
        <f t="shared" si="1"/>
        <v>21.0093</v>
      </c>
      <c r="K49" s="3">
        <f t="shared" si="2"/>
        <v>22.584900000000001</v>
      </c>
    </row>
    <row r="50" spans="1:11">
      <c r="A50" s="1">
        <v>1944</v>
      </c>
      <c r="B50" s="21">
        <v>43.709699999999998</v>
      </c>
      <c r="C50" s="21">
        <v>20.016400000000001</v>
      </c>
      <c r="F50">
        <v>0</v>
      </c>
      <c r="H50" s="1">
        <f t="shared" si="0"/>
        <v>1944</v>
      </c>
      <c r="I50" s="3">
        <f t="shared" si="1"/>
        <v>43.709699999999998</v>
      </c>
      <c r="J50" s="3">
        <f t="shared" si="1"/>
        <v>20.016400000000001</v>
      </c>
      <c r="K50" s="3">
        <f t="shared" si="2"/>
        <v>23.693299999999997</v>
      </c>
    </row>
    <row r="51" spans="1:11">
      <c r="A51" s="1">
        <v>1945</v>
      </c>
      <c r="B51" s="21">
        <v>43.858199999999997</v>
      </c>
      <c r="C51" s="21">
        <v>18.968900000000001</v>
      </c>
      <c r="F51">
        <v>0</v>
      </c>
      <c r="H51" s="1">
        <f t="shared" si="0"/>
        <v>1945</v>
      </c>
      <c r="I51" s="3">
        <f t="shared" si="1"/>
        <v>43.858199999999997</v>
      </c>
      <c r="J51" s="3">
        <f t="shared" si="1"/>
        <v>18.968900000000001</v>
      </c>
      <c r="K51" s="3">
        <f t="shared" si="2"/>
        <v>24.889299999999995</v>
      </c>
    </row>
    <row r="52" spans="1:11">
      <c r="A52" s="1">
        <v>1946</v>
      </c>
      <c r="B52" s="21">
        <v>44.051200000000001</v>
      </c>
      <c r="C52" s="21">
        <v>18.1143</v>
      </c>
      <c r="F52">
        <v>0</v>
      </c>
      <c r="H52" s="1">
        <f t="shared" si="0"/>
        <v>1946</v>
      </c>
      <c r="I52" s="3">
        <f t="shared" si="1"/>
        <v>44.051200000000001</v>
      </c>
      <c r="J52" s="3">
        <f t="shared" si="1"/>
        <v>18.1143</v>
      </c>
      <c r="K52" s="3">
        <f t="shared" si="2"/>
        <v>25.936900000000001</v>
      </c>
    </row>
    <row r="53" spans="1:11">
      <c r="A53" s="1">
        <v>1947</v>
      </c>
      <c r="B53" s="21">
        <v>44.3</v>
      </c>
      <c r="C53" s="21">
        <v>17.7</v>
      </c>
      <c r="F53">
        <v>0</v>
      </c>
      <c r="H53" s="1">
        <f t="shared" si="0"/>
        <v>1947</v>
      </c>
      <c r="I53" s="3">
        <f t="shared" si="1"/>
        <v>44.3</v>
      </c>
      <c r="J53" s="3">
        <f t="shared" si="1"/>
        <v>17.7</v>
      </c>
      <c r="K53" s="3">
        <f t="shared" si="2"/>
        <v>26.599999999999998</v>
      </c>
    </row>
    <row r="54" spans="1:11">
      <c r="A54" s="1">
        <v>1948</v>
      </c>
      <c r="B54" s="21">
        <v>45.072400000000002</v>
      </c>
      <c r="C54" s="21">
        <v>17.614999999999998</v>
      </c>
      <c r="F54">
        <v>0</v>
      </c>
      <c r="H54" s="1">
        <f t="shared" si="0"/>
        <v>1948</v>
      </c>
      <c r="I54" s="3">
        <f t="shared" si="1"/>
        <v>45.072400000000002</v>
      </c>
      <c r="J54" s="3">
        <f t="shared" si="1"/>
        <v>17.614999999999998</v>
      </c>
      <c r="K54" s="3">
        <f t="shared" si="2"/>
        <v>27.457400000000003</v>
      </c>
    </row>
    <row r="55" spans="1:11">
      <c r="A55" s="1">
        <v>1949</v>
      </c>
      <c r="B55" s="21">
        <v>46.508400000000002</v>
      </c>
      <c r="C55" s="21">
        <v>17.567</v>
      </c>
      <c r="F55">
        <v>0</v>
      </c>
      <c r="H55" s="1">
        <f t="shared" si="0"/>
        <v>1949</v>
      </c>
      <c r="I55" s="3">
        <f t="shared" si="1"/>
        <v>46.508400000000002</v>
      </c>
      <c r="J55" s="3">
        <f t="shared" si="1"/>
        <v>17.567</v>
      </c>
      <c r="K55" s="3">
        <f t="shared" si="2"/>
        <v>28.941400000000002</v>
      </c>
    </row>
    <row r="56" spans="1:11">
      <c r="A56" s="1">
        <v>1950</v>
      </c>
      <c r="B56" s="21">
        <v>48.128300000000003</v>
      </c>
      <c r="C56" s="21">
        <v>17.531400000000001</v>
      </c>
      <c r="D56" s="3">
        <v>49.2</v>
      </c>
      <c r="E56" s="3">
        <v>21.6</v>
      </c>
      <c r="F56">
        <v>0</v>
      </c>
      <c r="H56" s="1">
        <f t="shared" si="0"/>
        <v>1950</v>
      </c>
      <c r="I56" s="3">
        <f t="shared" si="1"/>
        <v>48.128300000000003</v>
      </c>
      <c r="J56" s="3">
        <f t="shared" si="1"/>
        <v>17.531400000000001</v>
      </c>
      <c r="K56" s="3">
        <f t="shared" si="2"/>
        <v>30.596900000000002</v>
      </c>
    </row>
    <row r="57" spans="1:11">
      <c r="A57" s="1">
        <v>1951</v>
      </c>
      <c r="B57" s="21">
        <v>49.452100000000002</v>
      </c>
      <c r="C57" s="21">
        <v>17.483899999999998</v>
      </c>
      <c r="D57" s="3">
        <v>49.2</v>
      </c>
      <c r="E57" s="3">
        <v>20.8</v>
      </c>
      <c r="F57">
        <v>0</v>
      </c>
      <c r="H57" s="1">
        <f t="shared" si="0"/>
        <v>1951</v>
      </c>
      <c r="I57" s="3">
        <f t="shared" si="1"/>
        <v>49.452100000000002</v>
      </c>
      <c r="J57" s="3">
        <f t="shared" si="1"/>
        <v>17.483899999999998</v>
      </c>
      <c r="K57" s="3">
        <f t="shared" si="2"/>
        <v>31.968200000000003</v>
      </c>
    </row>
    <row r="58" spans="1:11">
      <c r="A58" s="1">
        <v>1952</v>
      </c>
      <c r="B58" s="21">
        <v>50</v>
      </c>
      <c r="C58" s="21">
        <v>17.399999999999999</v>
      </c>
      <c r="D58" s="3">
        <v>48.9</v>
      </c>
      <c r="E58" s="3">
        <v>20</v>
      </c>
      <c r="F58">
        <v>0</v>
      </c>
      <c r="H58" s="1">
        <f t="shared" si="0"/>
        <v>1952</v>
      </c>
      <c r="I58" s="3">
        <f t="shared" si="1"/>
        <v>50</v>
      </c>
      <c r="J58" s="3">
        <f t="shared" si="1"/>
        <v>17.399999999999999</v>
      </c>
      <c r="K58" s="3">
        <f t="shared" si="2"/>
        <v>32.6</v>
      </c>
    </row>
    <row r="59" spans="1:11">
      <c r="A59" s="1">
        <v>1953</v>
      </c>
      <c r="B59" s="21">
        <v>49.897500000000001</v>
      </c>
      <c r="C59" s="21">
        <v>17.058900000000001</v>
      </c>
      <c r="D59" s="3">
        <v>48.7</v>
      </c>
      <c r="E59" s="3">
        <v>18.899999999999999</v>
      </c>
      <c r="F59">
        <v>0</v>
      </c>
      <c r="H59" s="1">
        <f t="shared" si="0"/>
        <v>1953</v>
      </c>
      <c r="I59" s="3">
        <f t="shared" si="1"/>
        <v>49.897500000000001</v>
      </c>
      <c r="J59" s="3">
        <f t="shared" si="1"/>
        <v>17.058900000000001</v>
      </c>
      <c r="K59" s="3">
        <f t="shared" si="2"/>
        <v>32.8386</v>
      </c>
    </row>
    <row r="60" spans="1:11">
      <c r="A60" s="1">
        <v>1954</v>
      </c>
      <c r="B60" s="21">
        <v>49.636600000000001</v>
      </c>
      <c r="C60" s="21">
        <v>16.373100000000001</v>
      </c>
      <c r="D60" s="3">
        <v>48.4</v>
      </c>
      <c r="E60" s="3">
        <v>18</v>
      </c>
      <c r="F60">
        <v>0</v>
      </c>
      <c r="H60" s="1">
        <f t="shared" si="0"/>
        <v>1954</v>
      </c>
      <c r="I60" s="3">
        <f t="shared" si="1"/>
        <v>49.636600000000001</v>
      </c>
      <c r="J60" s="3">
        <f t="shared" si="1"/>
        <v>16.373100000000001</v>
      </c>
      <c r="K60" s="3">
        <f t="shared" si="2"/>
        <v>33.263500000000001</v>
      </c>
    </row>
    <row r="61" spans="1:11">
      <c r="A61" s="1">
        <v>1955</v>
      </c>
      <c r="B61" s="21">
        <v>49.286900000000003</v>
      </c>
      <c r="C61" s="21">
        <v>15.5177</v>
      </c>
      <c r="D61" s="3">
        <v>48</v>
      </c>
      <c r="E61" s="3">
        <v>17</v>
      </c>
      <c r="F61">
        <v>0</v>
      </c>
      <c r="H61" s="1">
        <f t="shared" si="0"/>
        <v>1955</v>
      </c>
      <c r="I61" s="3">
        <f t="shared" si="1"/>
        <v>49.286900000000003</v>
      </c>
      <c r="J61" s="3">
        <f t="shared" si="1"/>
        <v>15.5177</v>
      </c>
      <c r="K61" s="3">
        <f t="shared" si="2"/>
        <v>33.769200000000005</v>
      </c>
    </row>
    <row r="62" spans="1:11">
      <c r="A62" s="1">
        <v>1956</v>
      </c>
      <c r="B62" s="21">
        <v>48.918199999999999</v>
      </c>
      <c r="C62" s="21">
        <v>14.6683</v>
      </c>
      <c r="D62" s="3">
        <v>47.7</v>
      </c>
      <c r="E62" s="3">
        <v>16.3</v>
      </c>
      <c r="F62">
        <v>0</v>
      </c>
      <c r="H62" s="1">
        <f t="shared" si="0"/>
        <v>1956</v>
      </c>
      <c r="I62" s="3">
        <f t="shared" si="1"/>
        <v>48.918199999999999</v>
      </c>
      <c r="J62" s="3">
        <f t="shared" si="1"/>
        <v>14.6683</v>
      </c>
      <c r="K62" s="3">
        <f t="shared" si="2"/>
        <v>34.249899999999997</v>
      </c>
    </row>
    <row r="63" spans="1:11">
      <c r="A63" s="1">
        <v>1957</v>
      </c>
      <c r="B63" s="21">
        <v>48.6</v>
      </c>
      <c r="C63" s="21">
        <v>14</v>
      </c>
      <c r="D63" s="3">
        <v>47.5</v>
      </c>
      <c r="E63" s="3">
        <v>15.7</v>
      </c>
      <c r="F63">
        <v>0</v>
      </c>
      <c r="H63" s="1">
        <f t="shared" si="0"/>
        <v>1957</v>
      </c>
      <c r="I63" s="3">
        <f t="shared" si="1"/>
        <v>48.6</v>
      </c>
      <c r="J63" s="3">
        <f t="shared" si="1"/>
        <v>14</v>
      </c>
      <c r="K63" s="3">
        <f t="shared" si="2"/>
        <v>34.6</v>
      </c>
    </row>
    <row r="64" spans="1:11">
      <c r="A64" s="1">
        <v>1958</v>
      </c>
      <c r="B64" s="21">
        <v>48.3322</v>
      </c>
      <c r="C64" s="21">
        <v>13.498100000000001</v>
      </c>
      <c r="D64" s="3">
        <v>47.2</v>
      </c>
      <c r="E64" s="3">
        <v>15.2</v>
      </c>
      <c r="F64">
        <v>0</v>
      </c>
      <c r="H64" s="1">
        <f t="shared" si="0"/>
        <v>1958</v>
      </c>
      <c r="I64" s="3">
        <f t="shared" si="1"/>
        <v>48.3322</v>
      </c>
      <c r="J64" s="3">
        <f t="shared" si="1"/>
        <v>13.498100000000001</v>
      </c>
      <c r="K64" s="3">
        <f t="shared" si="2"/>
        <v>34.834099999999999</v>
      </c>
    </row>
    <row r="65" spans="1:11">
      <c r="A65" s="1">
        <v>1959</v>
      </c>
      <c r="B65" s="21">
        <v>48.068100000000001</v>
      </c>
      <c r="C65" s="21">
        <v>13.0335</v>
      </c>
      <c r="D65" s="3">
        <v>47</v>
      </c>
      <c r="E65" s="3">
        <v>14.6</v>
      </c>
      <c r="F65">
        <v>0</v>
      </c>
      <c r="H65" s="1">
        <f t="shared" si="0"/>
        <v>1959</v>
      </c>
      <c r="I65" s="3">
        <f t="shared" si="1"/>
        <v>48.068100000000001</v>
      </c>
      <c r="J65" s="3">
        <f t="shared" si="1"/>
        <v>13.0335</v>
      </c>
      <c r="K65" s="3">
        <f t="shared" si="2"/>
        <v>35.034599999999998</v>
      </c>
    </row>
    <row r="66" spans="1:11">
      <c r="A66" s="1">
        <v>1960</v>
      </c>
      <c r="B66" s="21">
        <v>47.807899999999997</v>
      </c>
      <c r="C66" s="21">
        <v>12.6099</v>
      </c>
      <c r="D66" s="3">
        <v>46.9</v>
      </c>
      <c r="E66" s="3">
        <v>14</v>
      </c>
      <c r="F66">
        <v>0</v>
      </c>
      <c r="H66" s="1">
        <f t="shared" si="0"/>
        <v>1960</v>
      </c>
      <c r="I66" s="3">
        <f t="shared" si="1"/>
        <v>47.807899999999997</v>
      </c>
      <c r="J66" s="3">
        <f t="shared" si="1"/>
        <v>12.6099</v>
      </c>
      <c r="K66" s="3">
        <f t="shared" si="2"/>
        <v>35.197999999999993</v>
      </c>
    </row>
    <row r="67" spans="1:11">
      <c r="A67" s="1">
        <v>1961</v>
      </c>
      <c r="B67" s="21">
        <v>47.5518</v>
      </c>
      <c r="C67" s="21">
        <v>12.2308</v>
      </c>
      <c r="D67" s="3">
        <v>46.8</v>
      </c>
      <c r="E67" s="3">
        <v>13.3</v>
      </c>
      <c r="F67" s="16">
        <v>8.5599999999999999E-3</v>
      </c>
      <c r="H67" s="1">
        <f t="shared" si="0"/>
        <v>1961</v>
      </c>
      <c r="I67" s="3">
        <f t="shared" si="1"/>
        <v>47.545364591999999</v>
      </c>
      <c r="J67" s="3">
        <f t="shared" si="1"/>
        <v>12.239952352000001</v>
      </c>
      <c r="K67" s="3">
        <f t="shared" si="2"/>
        <v>35.305412239999995</v>
      </c>
    </row>
    <row r="68" spans="1:11">
      <c r="A68" s="1">
        <v>1962</v>
      </c>
      <c r="B68" s="21">
        <v>47.3</v>
      </c>
      <c r="C68" s="21">
        <v>11.9</v>
      </c>
      <c r="D68" s="3">
        <v>46.8</v>
      </c>
      <c r="E68" s="3">
        <v>12.8</v>
      </c>
      <c r="F68" s="16">
        <v>5.7919999999999999E-2</v>
      </c>
      <c r="H68" s="1">
        <f t="shared" ref="H68:H129" si="3">A68</f>
        <v>1962</v>
      </c>
      <c r="I68" s="3">
        <f t="shared" ref="I68:J129" si="4">IF(AND(ISNUMBER(B68),ISNUMBER(D68)),(1-$F68)*B68+$F68*D68,IF(ISNUMBER(D68),D68,IF(ISNUMBER(B68),B68,"")))</f>
        <v>47.271039999999999</v>
      </c>
      <c r="J68" s="3">
        <f t="shared" si="4"/>
        <v>11.952128000000002</v>
      </c>
      <c r="K68" s="3">
        <f t="shared" ref="K68:K129" si="5">I68-J68</f>
        <v>35.318911999999997</v>
      </c>
    </row>
    <row r="69" spans="1:11">
      <c r="A69" s="1">
        <v>1963</v>
      </c>
      <c r="B69" s="21">
        <v>47.061500000000002</v>
      </c>
      <c r="C69" s="21">
        <v>11.6181</v>
      </c>
      <c r="D69" s="3">
        <v>46.8</v>
      </c>
      <c r="E69" s="3">
        <v>12.5</v>
      </c>
      <c r="F69" s="16">
        <v>0.16308</v>
      </c>
      <c r="H69" s="1">
        <f t="shared" si="3"/>
        <v>1963</v>
      </c>
      <c r="I69" s="3">
        <f t="shared" si="4"/>
        <v>47.018854579999996</v>
      </c>
      <c r="J69" s="3">
        <f t="shared" si="4"/>
        <v>11.761920251999999</v>
      </c>
      <c r="K69" s="3">
        <f t="shared" si="5"/>
        <v>35.256934328</v>
      </c>
    </row>
    <row r="70" spans="1:11">
      <c r="A70" s="1">
        <v>1964</v>
      </c>
      <c r="B70" s="21">
        <v>46.836100000000002</v>
      </c>
      <c r="C70" s="21">
        <v>11.3729</v>
      </c>
      <c r="D70" s="3">
        <v>46.8</v>
      </c>
      <c r="E70" s="3">
        <v>12.1</v>
      </c>
      <c r="F70" s="16">
        <v>0.31744</v>
      </c>
      <c r="H70" s="1">
        <f t="shared" si="3"/>
        <v>1964</v>
      </c>
      <c r="I70" s="3">
        <f t="shared" si="4"/>
        <v>46.824640416000001</v>
      </c>
      <c r="J70" s="3">
        <f t="shared" si="4"/>
        <v>11.603710624000001</v>
      </c>
      <c r="K70" s="3">
        <f t="shared" si="5"/>
        <v>35.220929792</v>
      </c>
    </row>
    <row r="71" spans="1:11">
      <c r="A71" s="1">
        <v>1965</v>
      </c>
      <c r="B71" s="21">
        <v>46.61</v>
      </c>
      <c r="C71" s="21">
        <v>11.1486</v>
      </c>
      <c r="D71" s="3">
        <v>46.5</v>
      </c>
      <c r="E71" s="3">
        <v>11.6</v>
      </c>
      <c r="F71" s="16">
        <v>0.5</v>
      </c>
      <c r="H71" s="1">
        <f t="shared" si="3"/>
        <v>1965</v>
      </c>
      <c r="I71" s="3">
        <f t="shared" si="4"/>
        <v>46.555</v>
      </c>
      <c r="J71" s="3">
        <f t="shared" si="4"/>
        <v>11.3743</v>
      </c>
      <c r="K71" s="3">
        <f t="shared" si="5"/>
        <v>35.180700000000002</v>
      </c>
    </row>
    <row r="72" spans="1:11">
      <c r="A72" s="1">
        <v>1966</v>
      </c>
      <c r="B72" s="21">
        <v>46.369199999999999</v>
      </c>
      <c r="C72" s="21">
        <v>10.929500000000001</v>
      </c>
      <c r="D72" s="3">
        <v>46.3</v>
      </c>
      <c r="E72" s="3">
        <v>11.2</v>
      </c>
      <c r="F72" s="16">
        <v>0.68255999999999994</v>
      </c>
      <c r="H72" s="1">
        <f t="shared" si="3"/>
        <v>1966</v>
      </c>
      <c r="I72" s="3">
        <f t="shared" si="4"/>
        <v>46.321966848000002</v>
      </c>
      <c r="J72" s="3">
        <f t="shared" si="4"/>
        <v>11.11413248</v>
      </c>
      <c r="K72" s="3">
        <f t="shared" si="5"/>
        <v>35.207834368</v>
      </c>
    </row>
    <row r="73" spans="1:11">
      <c r="A73" s="1">
        <v>1967</v>
      </c>
      <c r="B73" s="21">
        <v>46.1</v>
      </c>
      <c r="C73" s="21">
        <v>10.7</v>
      </c>
      <c r="D73" s="3">
        <v>45.9</v>
      </c>
      <c r="E73" s="3">
        <v>10.8</v>
      </c>
      <c r="F73" s="16">
        <v>0.83692</v>
      </c>
      <c r="H73" s="1">
        <f t="shared" si="3"/>
        <v>1967</v>
      </c>
      <c r="I73" s="3">
        <f t="shared" si="4"/>
        <v>45.932616000000003</v>
      </c>
      <c r="J73" s="3">
        <f t="shared" si="4"/>
        <v>10.783692</v>
      </c>
      <c r="K73" s="3">
        <f t="shared" si="5"/>
        <v>35.148924000000001</v>
      </c>
    </row>
    <row r="74" spans="1:11">
      <c r="A74" s="1">
        <v>1968</v>
      </c>
      <c r="B74" s="21">
        <v>45.815300000000001</v>
      </c>
      <c r="C74" s="21">
        <v>10.461499999999999</v>
      </c>
      <c r="D74" s="3">
        <v>45.6</v>
      </c>
      <c r="E74" s="3">
        <v>10.5</v>
      </c>
      <c r="F74" s="16">
        <v>0.94208000000000003</v>
      </c>
      <c r="H74" s="1">
        <f t="shared" si="3"/>
        <v>1968</v>
      </c>
      <c r="I74" s="3">
        <f t="shared" si="4"/>
        <v>45.612470176000002</v>
      </c>
      <c r="J74" s="3">
        <f t="shared" si="4"/>
        <v>10.49777008</v>
      </c>
      <c r="K74" s="3">
        <f t="shared" si="5"/>
        <v>35.114700096</v>
      </c>
    </row>
    <row r="75" spans="1:11">
      <c r="A75" s="1">
        <v>1969</v>
      </c>
      <c r="B75" s="21">
        <v>45.519399999999997</v>
      </c>
      <c r="C75" s="21">
        <v>10.224600000000001</v>
      </c>
      <c r="D75" s="3">
        <v>45.1</v>
      </c>
      <c r="E75" s="3">
        <v>10.3</v>
      </c>
      <c r="F75" s="16">
        <v>0.99143999999999999</v>
      </c>
      <c r="H75" s="1">
        <f t="shared" si="3"/>
        <v>1969</v>
      </c>
      <c r="I75" s="3">
        <f t="shared" si="4"/>
        <v>45.103590063999995</v>
      </c>
      <c r="J75" s="3">
        <f t="shared" si="4"/>
        <v>10.299354576000001</v>
      </c>
      <c r="K75" s="3">
        <f t="shared" si="5"/>
        <v>34.804235487999996</v>
      </c>
    </row>
    <row r="76" spans="1:11">
      <c r="A76" s="1">
        <v>1970</v>
      </c>
      <c r="B76" s="21">
        <v>45.185899999999997</v>
      </c>
      <c r="C76" s="21">
        <v>9.9869000000000003</v>
      </c>
      <c r="D76" s="3">
        <v>44.5</v>
      </c>
      <c r="E76" s="3">
        <v>10</v>
      </c>
      <c r="F76">
        <v>1</v>
      </c>
      <c r="H76" s="1">
        <f t="shared" si="3"/>
        <v>1970</v>
      </c>
      <c r="I76" s="3">
        <f t="shared" si="4"/>
        <v>44.5</v>
      </c>
      <c r="J76" s="3">
        <f t="shared" si="4"/>
        <v>10</v>
      </c>
      <c r="K76" s="3">
        <f t="shared" si="5"/>
        <v>34.5</v>
      </c>
    </row>
    <row r="77" spans="1:11">
      <c r="A77" s="1">
        <v>1971</v>
      </c>
      <c r="B77" s="21">
        <v>44.7883</v>
      </c>
      <c r="C77" s="21">
        <v>9.7461000000000002</v>
      </c>
      <c r="D77" s="3">
        <v>43.9</v>
      </c>
      <c r="E77" s="3">
        <v>9.6999999999999993</v>
      </c>
      <c r="F77">
        <v>1</v>
      </c>
      <c r="H77" s="1">
        <f t="shared" si="3"/>
        <v>1971</v>
      </c>
      <c r="I77" s="3">
        <f t="shared" si="4"/>
        <v>43.9</v>
      </c>
      <c r="J77" s="3">
        <f t="shared" si="4"/>
        <v>9.6999999999999993</v>
      </c>
      <c r="K77" s="3">
        <f t="shared" si="5"/>
        <v>34.200000000000003</v>
      </c>
    </row>
    <row r="78" spans="1:11">
      <c r="A78" s="1">
        <v>1972</v>
      </c>
      <c r="B78" s="21">
        <v>44.3</v>
      </c>
      <c r="C78" s="21">
        <v>9.5</v>
      </c>
      <c r="D78" s="3">
        <v>43</v>
      </c>
      <c r="E78" s="3">
        <v>9.3000000000000007</v>
      </c>
      <c r="F78">
        <v>1</v>
      </c>
      <c r="H78" s="1">
        <f t="shared" si="3"/>
        <v>1972</v>
      </c>
      <c r="I78" s="3">
        <f t="shared" si="4"/>
        <v>43</v>
      </c>
      <c r="J78" s="3">
        <f t="shared" si="4"/>
        <v>9.3000000000000007</v>
      </c>
      <c r="K78" s="3">
        <f t="shared" si="5"/>
        <v>33.700000000000003</v>
      </c>
    </row>
    <row r="79" spans="1:11">
      <c r="A79" s="1">
        <v>1973</v>
      </c>
      <c r="B79" s="21">
        <v>43.601399999999998</v>
      </c>
      <c r="C79" s="21">
        <v>9.2475000000000005</v>
      </c>
      <c r="D79" s="3">
        <v>42.1</v>
      </c>
      <c r="E79" s="3">
        <v>9</v>
      </c>
      <c r="F79">
        <v>1</v>
      </c>
      <c r="H79" s="1">
        <f t="shared" si="3"/>
        <v>1973</v>
      </c>
      <c r="I79" s="3">
        <f t="shared" si="4"/>
        <v>42.1</v>
      </c>
      <c r="J79" s="3">
        <f t="shared" si="4"/>
        <v>9</v>
      </c>
      <c r="K79" s="3">
        <f t="shared" si="5"/>
        <v>33.1</v>
      </c>
    </row>
    <row r="80" spans="1:11">
      <c r="A80" s="1">
        <v>1974</v>
      </c>
      <c r="B80" s="21">
        <v>42.635199999999998</v>
      </c>
      <c r="C80" s="21">
        <v>8.99</v>
      </c>
      <c r="D80" s="3">
        <v>41.2</v>
      </c>
      <c r="E80" s="3">
        <v>8.6</v>
      </c>
      <c r="F80">
        <v>1</v>
      </c>
      <c r="H80" s="1">
        <f t="shared" si="3"/>
        <v>1974</v>
      </c>
      <c r="I80" s="3">
        <f t="shared" si="4"/>
        <v>41.2</v>
      </c>
      <c r="J80" s="3">
        <f t="shared" si="4"/>
        <v>8.6</v>
      </c>
      <c r="K80" s="3">
        <f t="shared" si="5"/>
        <v>32.6</v>
      </c>
    </row>
    <row r="81" spans="1:11">
      <c r="A81" s="1">
        <v>1975</v>
      </c>
      <c r="B81" s="21">
        <v>41.468299999999999</v>
      </c>
      <c r="C81" s="21">
        <v>8.7286999999999999</v>
      </c>
      <c r="D81" s="3">
        <v>40.1</v>
      </c>
      <c r="E81" s="3">
        <v>8.1999999999999993</v>
      </c>
      <c r="F81">
        <v>1</v>
      </c>
      <c r="H81" s="1">
        <f t="shared" si="3"/>
        <v>1975</v>
      </c>
      <c r="I81" s="3">
        <f t="shared" si="4"/>
        <v>40.1</v>
      </c>
      <c r="J81" s="3">
        <f t="shared" si="4"/>
        <v>8.1999999999999993</v>
      </c>
      <c r="K81" s="3">
        <f t="shared" si="5"/>
        <v>31.900000000000002</v>
      </c>
    </row>
    <row r="82" spans="1:11">
      <c r="A82" s="1">
        <v>1976</v>
      </c>
      <c r="B82" s="21">
        <v>40.1676</v>
      </c>
      <c r="C82" s="21">
        <v>8.4649999999999999</v>
      </c>
      <c r="D82" s="3">
        <v>39.1</v>
      </c>
      <c r="E82" s="3">
        <v>7.9</v>
      </c>
      <c r="F82">
        <v>1</v>
      </c>
      <c r="H82" s="1">
        <f t="shared" si="3"/>
        <v>1976</v>
      </c>
      <c r="I82" s="3">
        <f t="shared" si="4"/>
        <v>39.1</v>
      </c>
      <c r="J82" s="3">
        <f t="shared" si="4"/>
        <v>7.9</v>
      </c>
      <c r="K82" s="3">
        <f t="shared" si="5"/>
        <v>31.200000000000003</v>
      </c>
    </row>
    <row r="83" spans="1:11">
      <c r="A83" s="1">
        <v>1977</v>
      </c>
      <c r="B83" s="21">
        <v>38.799999999999997</v>
      </c>
      <c r="C83" s="21">
        <v>8.1999999999999993</v>
      </c>
      <c r="D83" s="3">
        <v>38.1</v>
      </c>
      <c r="E83" s="3">
        <v>7.6</v>
      </c>
      <c r="F83">
        <v>1</v>
      </c>
      <c r="H83" s="1">
        <f t="shared" si="3"/>
        <v>1977</v>
      </c>
      <c r="I83" s="3">
        <f t="shared" si="4"/>
        <v>38.1</v>
      </c>
      <c r="J83" s="3">
        <f t="shared" si="4"/>
        <v>7.6</v>
      </c>
      <c r="K83" s="3">
        <f t="shared" si="5"/>
        <v>30.5</v>
      </c>
    </row>
    <row r="84" spans="1:11">
      <c r="A84" s="1">
        <f>A83+1</f>
        <v>1978</v>
      </c>
      <c r="D84" s="3">
        <v>37.4</v>
      </c>
      <c r="E84" s="3">
        <v>7.4</v>
      </c>
      <c r="F84">
        <v>1</v>
      </c>
      <c r="H84" s="1">
        <f t="shared" si="3"/>
        <v>1978</v>
      </c>
      <c r="I84" s="3">
        <f t="shared" si="4"/>
        <v>37.4</v>
      </c>
      <c r="J84" s="3">
        <f t="shared" si="4"/>
        <v>7.4</v>
      </c>
      <c r="K84" s="3">
        <f t="shared" si="5"/>
        <v>30</v>
      </c>
    </row>
    <row r="85" spans="1:11">
      <c r="A85" s="1">
        <f t="shared" ref="A85:A129" si="6">A84+1</f>
        <v>1979</v>
      </c>
      <c r="D85" s="3">
        <v>36.200000000000003</v>
      </c>
      <c r="E85" s="3">
        <v>7.1</v>
      </c>
      <c r="F85">
        <v>1</v>
      </c>
      <c r="H85" s="1">
        <f t="shared" si="3"/>
        <v>1979</v>
      </c>
      <c r="I85" s="3">
        <f t="shared" si="4"/>
        <v>36.200000000000003</v>
      </c>
      <c r="J85" s="3">
        <f t="shared" si="4"/>
        <v>7.1</v>
      </c>
      <c r="K85" s="3">
        <f t="shared" si="5"/>
        <v>29.1</v>
      </c>
    </row>
    <row r="86" spans="1:11">
      <c r="A86" s="1">
        <f t="shared" si="6"/>
        <v>1980</v>
      </c>
      <c r="D86" s="3">
        <v>35</v>
      </c>
      <c r="E86" s="3">
        <v>6.9</v>
      </c>
      <c r="F86">
        <v>1</v>
      </c>
      <c r="H86" s="1">
        <f t="shared" si="3"/>
        <v>1980</v>
      </c>
      <c r="I86" s="3">
        <f t="shared" si="4"/>
        <v>35</v>
      </c>
      <c r="J86" s="3">
        <f t="shared" si="4"/>
        <v>6.9</v>
      </c>
      <c r="K86" s="3">
        <f t="shared" si="5"/>
        <v>28.1</v>
      </c>
    </row>
    <row r="87" spans="1:11">
      <c r="A87" s="1">
        <f t="shared" si="6"/>
        <v>1981</v>
      </c>
      <c r="D87" s="3">
        <v>34.299999999999997</v>
      </c>
      <c r="E87" s="3">
        <v>6.7</v>
      </c>
      <c r="F87">
        <v>1</v>
      </c>
      <c r="H87" s="1">
        <f t="shared" si="3"/>
        <v>1981</v>
      </c>
      <c r="I87" s="3">
        <f t="shared" si="4"/>
        <v>34.299999999999997</v>
      </c>
      <c r="J87" s="3">
        <f t="shared" si="4"/>
        <v>6.7</v>
      </c>
      <c r="K87" s="3">
        <f t="shared" si="5"/>
        <v>27.599999999999998</v>
      </c>
    </row>
    <row r="88" spans="1:11">
      <c r="A88" s="1">
        <f t="shared" si="6"/>
        <v>1982</v>
      </c>
      <c r="D88" s="3">
        <v>33.9</v>
      </c>
      <c r="E88" s="3">
        <v>6.6</v>
      </c>
      <c r="F88">
        <v>1</v>
      </c>
      <c r="H88" s="1">
        <f t="shared" si="3"/>
        <v>1982</v>
      </c>
      <c r="I88" s="3">
        <f t="shared" si="4"/>
        <v>33.9</v>
      </c>
      <c r="J88" s="3">
        <f t="shared" si="4"/>
        <v>6.6</v>
      </c>
      <c r="K88" s="3">
        <f t="shared" si="5"/>
        <v>27.299999999999997</v>
      </c>
    </row>
    <row r="89" spans="1:11">
      <c r="A89" s="1">
        <f t="shared" si="6"/>
        <v>1983</v>
      </c>
      <c r="D89" s="3">
        <v>33.4</v>
      </c>
      <c r="E89" s="3">
        <v>6.5</v>
      </c>
      <c r="F89">
        <v>1</v>
      </c>
      <c r="H89" s="1">
        <f t="shared" si="3"/>
        <v>1983</v>
      </c>
      <c r="I89" s="3">
        <f t="shared" si="4"/>
        <v>33.4</v>
      </c>
      <c r="J89" s="3">
        <f t="shared" si="4"/>
        <v>6.5</v>
      </c>
      <c r="K89" s="3">
        <f t="shared" si="5"/>
        <v>26.9</v>
      </c>
    </row>
    <row r="90" spans="1:11">
      <c r="A90" s="1">
        <f t="shared" si="6"/>
        <v>1984</v>
      </c>
      <c r="D90" s="3">
        <v>33.1</v>
      </c>
      <c r="E90" s="3">
        <v>6.4</v>
      </c>
      <c r="F90">
        <v>1</v>
      </c>
      <c r="H90" s="1">
        <f t="shared" si="3"/>
        <v>1984</v>
      </c>
      <c r="I90" s="3">
        <f t="shared" si="4"/>
        <v>33.1</v>
      </c>
      <c r="J90" s="3">
        <f t="shared" si="4"/>
        <v>6.4</v>
      </c>
      <c r="K90" s="3">
        <f t="shared" si="5"/>
        <v>26.700000000000003</v>
      </c>
    </row>
    <row r="91" spans="1:11">
      <c r="A91" s="1">
        <f t="shared" si="6"/>
        <v>1985</v>
      </c>
      <c r="D91" s="3">
        <v>32.700000000000003</v>
      </c>
      <c r="E91" s="3">
        <v>6.3</v>
      </c>
      <c r="F91">
        <v>1</v>
      </c>
      <c r="H91" s="1">
        <f t="shared" si="3"/>
        <v>1985</v>
      </c>
      <c r="I91" s="3">
        <f t="shared" si="4"/>
        <v>32.700000000000003</v>
      </c>
      <c r="J91" s="3">
        <f t="shared" si="4"/>
        <v>6.3</v>
      </c>
      <c r="K91" s="3">
        <f t="shared" si="5"/>
        <v>26.400000000000002</v>
      </c>
    </row>
    <row r="92" spans="1:11">
      <c r="A92" s="1">
        <f t="shared" si="6"/>
        <v>1986</v>
      </c>
      <c r="D92" s="3">
        <v>32.299999999999997</v>
      </c>
      <c r="E92" s="3">
        <v>6.2</v>
      </c>
      <c r="F92">
        <v>1</v>
      </c>
      <c r="H92" s="1">
        <f t="shared" si="3"/>
        <v>1986</v>
      </c>
      <c r="I92" s="3">
        <f t="shared" si="4"/>
        <v>32.299999999999997</v>
      </c>
      <c r="J92" s="3">
        <f t="shared" si="4"/>
        <v>6.2</v>
      </c>
      <c r="K92" s="3">
        <f t="shared" si="5"/>
        <v>26.099999999999998</v>
      </c>
    </row>
    <row r="93" spans="1:11">
      <c r="A93" s="1">
        <f t="shared" si="6"/>
        <v>1987</v>
      </c>
      <c r="D93" s="3">
        <v>31.4</v>
      </c>
      <c r="E93" s="3">
        <v>6.1</v>
      </c>
      <c r="F93">
        <v>1</v>
      </c>
      <c r="H93" s="1">
        <f t="shared" si="3"/>
        <v>1987</v>
      </c>
      <c r="I93" s="3">
        <f t="shared" si="4"/>
        <v>31.4</v>
      </c>
      <c r="J93" s="3">
        <f t="shared" si="4"/>
        <v>6.1</v>
      </c>
      <c r="K93" s="3">
        <f t="shared" si="5"/>
        <v>25.299999999999997</v>
      </c>
    </row>
    <row r="94" spans="1:11">
      <c r="A94" s="1">
        <f t="shared" si="6"/>
        <v>1988</v>
      </c>
      <c r="D94" s="3">
        <v>30.4</v>
      </c>
      <c r="E94" s="3">
        <v>6.1</v>
      </c>
      <c r="F94">
        <v>1</v>
      </c>
      <c r="H94" s="1">
        <f t="shared" si="3"/>
        <v>1988</v>
      </c>
      <c r="I94" s="3">
        <f t="shared" si="4"/>
        <v>30.4</v>
      </c>
      <c r="J94" s="3">
        <f t="shared" si="4"/>
        <v>6.1</v>
      </c>
      <c r="K94" s="3">
        <f t="shared" si="5"/>
        <v>24.299999999999997</v>
      </c>
    </row>
    <row r="95" spans="1:11">
      <c r="A95" s="1">
        <f t="shared" si="6"/>
        <v>1989</v>
      </c>
      <c r="D95" s="3">
        <v>29.9</v>
      </c>
      <c r="E95" s="3">
        <v>6.2</v>
      </c>
      <c r="F95">
        <v>1</v>
      </c>
      <c r="H95" s="1">
        <f t="shared" si="3"/>
        <v>1989</v>
      </c>
      <c r="I95" s="3">
        <f t="shared" si="4"/>
        <v>29.9</v>
      </c>
      <c r="J95" s="3">
        <f t="shared" si="4"/>
        <v>6.2</v>
      </c>
      <c r="K95" s="3">
        <f t="shared" si="5"/>
        <v>23.7</v>
      </c>
    </row>
    <row r="96" spans="1:11">
      <c r="A96" s="1">
        <f t="shared" si="6"/>
        <v>1990</v>
      </c>
      <c r="D96" s="3">
        <v>29.4</v>
      </c>
      <c r="E96" s="3">
        <v>6.2</v>
      </c>
      <c r="F96">
        <v>1</v>
      </c>
      <c r="H96" s="1">
        <f t="shared" si="3"/>
        <v>1990</v>
      </c>
      <c r="I96" s="3">
        <f t="shared" si="4"/>
        <v>29.4</v>
      </c>
      <c r="J96" s="3">
        <f t="shared" si="4"/>
        <v>6.2</v>
      </c>
      <c r="K96" s="3">
        <f t="shared" si="5"/>
        <v>23.2</v>
      </c>
    </row>
    <row r="97" spans="1:11">
      <c r="A97" s="1">
        <f t="shared" si="6"/>
        <v>1991</v>
      </c>
      <c r="D97" s="3">
        <v>29.1</v>
      </c>
      <c r="E97" s="3">
        <v>6.1</v>
      </c>
      <c r="F97">
        <v>1</v>
      </c>
      <c r="H97" s="1">
        <f t="shared" si="3"/>
        <v>1991</v>
      </c>
      <c r="I97" s="3">
        <f t="shared" si="4"/>
        <v>29.1</v>
      </c>
      <c r="J97" s="3">
        <f t="shared" si="4"/>
        <v>6.1</v>
      </c>
      <c r="K97" s="3">
        <f t="shared" si="5"/>
        <v>23</v>
      </c>
    </row>
    <row r="98" spans="1:11">
      <c r="A98" s="1">
        <f t="shared" si="6"/>
        <v>1992</v>
      </c>
      <c r="D98" s="3">
        <v>28.7</v>
      </c>
      <c r="E98" s="3">
        <v>6</v>
      </c>
      <c r="F98">
        <v>1</v>
      </c>
      <c r="H98" s="1">
        <f t="shared" si="3"/>
        <v>1992</v>
      </c>
      <c r="I98" s="3">
        <f t="shared" si="4"/>
        <v>28.7</v>
      </c>
      <c r="J98" s="3">
        <f t="shared" si="4"/>
        <v>6</v>
      </c>
      <c r="K98" s="3">
        <f t="shared" si="5"/>
        <v>22.7</v>
      </c>
    </row>
    <row r="99" spans="1:11">
      <c r="A99" s="1">
        <f t="shared" si="6"/>
        <v>1993</v>
      </c>
      <c r="D99" s="3">
        <v>28.3</v>
      </c>
      <c r="E99" s="3">
        <v>5.9</v>
      </c>
      <c r="F99">
        <v>1</v>
      </c>
      <c r="H99" s="1">
        <f t="shared" si="3"/>
        <v>1993</v>
      </c>
      <c r="I99" s="3">
        <f t="shared" si="4"/>
        <v>28.3</v>
      </c>
      <c r="J99" s="3">
        <f t="shared" si="4"/>
        <v>5.9</v>
      </c>
      <c r="K99" s="3">
        <f t="shared" si="5"/>
        <v>22.4</v>
      </c>
    </row>
    <row r="100" spans="1:11">
      <c r="A100" s="1">
        <f t="shared" si="6"/>
        <v>1994</v>
      </c>
      <c r="D100" s="3">
        <v>27.7</v>
      </c>
      <c r="E100" s="3">
        <v>5.8</v>
      </c>
      <c r="F100">
        <v>1</v>
      </c>
      <c r="H100" s="1">
        <f t="shared" si="3"/>
        <v>1994</v>
      </c>
      <c r="I100" s="3">
        <f t="shared" si="4"/>
        <v>27.7</v>
      </c>
      <c r="J100" s="3">
        <f t="shared" si="4"/>
        <v>5.8</v>
      </c>
      <c r="K100" s="3">
        <f t="shared" si="5"/>
        <v>21.9</v>
      </c>
    </row>
    <row r="101" spans="1:11">
      <c r="A101" s="1">
        <f t="shared" si="6"/>
        <v>1995</v>
      </c>
      <c r="D101" s="3">
        <v>27.1</v>
      </c>
      <c r="E101" s="3">
        <v>5.7</v>
      </c>
      <c r="F101">
        <v>1</v>
      </c>
      <c r="H101" s="1">
        <f t="shared" si="3"/>
        <v>1995</v>
      </c>
      <c r="I101" s="3">
        <f t="shared" si="4"/>
        <v>27.1</v>
      </c>
      <c r="J101" s="3">
        <f t="shared" si="4"/>
        <v>5.7</v>
      </c>
      <c r="K101" s="3">
        <f t="shared" si="5"/>
        <v>21.400000000000002</v>
      </c>
    </row>
    <row r="102" spans="1:11">
      <c r="A102" s="1">
        <f t="shared" si="6"/>
        <v>1996</v>
      </c>
      <c r="D102" s="3">
        <v>26.4</v>
      </c>
      <c r="E102" s="3">
        <v>5.6</v>
      </c>
      <c r="F102">
        <v>1</v>
      </c>
      <c r="H102" s="1">
        <f t="shared" si="3"/>
        <v>1996</v>
      </c>
      <c r="I102" s="3">
        <f t="shared" si="4"/>
        <v>26.4</v>
      </c>
      <c r="J102" s="3">
        <f t="shared" si="4"/>
        <v>5.6</v>
      </c>
      <c r="K102" s="3">
        <f t="shared" si="5"/>
        <v>20.799999999999997</v>
      </c>
    </row>
    <row r="103" spans="1:11">
      <c r="A103" s="1">
        <f t="shared" si="6"/>
        <v>1997</v>
      </c>
      <c r="D103" s="3">
        <v>25.8</v>
      </c>
      <c r="E103" s="3">
        <v>5.6</v>
      </c>
      <c r="F103">
        <v>1</v>
      </c>
      <c r="H103" s="1">
        <f t="shared" si="3"/>
        <v>1997</v>
      </c>
      <c r="I103" s="3">
        <f t="shared" si="4"/>
        <v>25.8</v>
      </c>
      <c r="J103" s="3">
        <f t="shared" si="4"/>
        <v>5.6</v>
      </c>
      <c r="K103" s="3">
        <f t="shared" si="5"/>
        <v>20.200000000000003</v>
      </c>
    </row>
    <row r="104" spans="1:11">
      <c r="A104" s="1">
        <f t="shared" si="6"/>
        <v>1998</v>
      </c>
      <c r="D104" s="3">
        <v>25.1</v>
      </c>
      <c r="E104" s="3">
        <v>5.5</v>
      </c>
      <c r="F104">
        <v>1</v>
      </c>
      <c r="H104" s="1">
        <f t="shared" si="3"/>
        <v>1998</v>
      </c>
      <c r="I104" s="3">
        <f t="shared" si="4"/>
        <v>25.1</v>
      </c>
      <c r="J104" s="3">
        <f t="shared" si="4"/>
        <v>5.5</v>
      </c>
      <c r="K104" s="3">
        <f t="shared" si="5"/>
        <v>19.600000000000001</v>
      </c>
    </row>
    <row r="105" spans="1:11">
      <c r="A105" s="1">
        <f t="shared" si="6"/>
        <v>1999</v>
      </c>
      <c r="D105" s="3">
        <v>24.6</v>
      </c>
      <c r="E105" s="3">
        <v>5.5</v>
      </c>
      <c r="F105">
        <v>1</v>
      </c>
      <c r="H105" s="1">
        <f t="shared" si="3"/>
        <v>1999</v>
      </c>
      <c r="I105" s="3">
        <f t="shared" si="4"/>
        <v>24.6</v>
      </c>
      <c r="J105" s="3">
        <f t="shared" si="4"/>
        <v>5.5</v>
      </c>
      <c r="K105" s="3">
        <f t="shared" si="5"/>
        <v>19.100000000000001</v>
      </c>
    </row>
    <row r="106" spans="1:11">
      <c r="A106" s="1">
        <f t="shared" si="6"/>
        <v>2000</v>
      </c>
      <c r="D106" s="3">
        <v>24.2</v>
      </c>
      <c r="E106" s="3">
        <v>5.5</v>
      </c>
      <c r="F106">
        <v>1</v>
      </c>
      <c r="H106" s="1">
        <f t="shared" si="3"/>
        <v>2000</v>
      </c>
      <c r="I106" s="3">
        <f t="shared" si="4"/>
        <v>24.2</v>
      </c>
      <c r="J106" s="3">
        <f t="shared" si="4"/>
        <v>5.5</v>
      </c>
      <c r="K106" s="3">
        <f t="shared" si="5"/>
        <v>18.7</v>
      </c>
    </row>
    <row r="107" spans="1:11">
      <c r="A107" s="1">
        <f t="shared" si="6"/>
        <v>2001</v>
      </c>
      <c r="D107" s="3">
        <v>23.8</v>
      </c>
      <c r="E107" s="3">
        <v>5.4</v>
      </c>
      <c r="F107">
        <v>1</v>
      </c>
      <c r="H107" s="1">
        <f t="shared" si="3"/>
        <v>2001</v>
      </c>
      <c r="I107" s="3">
        <f t="shared" si="4"/>
        <v>23.8</v>
      </c>
      <c r="J107" s="3">
        <f t="shared" si="4"/>
        <v>5.4</v>
      </c>
      <c r="K107" s="3">
        <f t="shared" si="5"/>
        <v>18.399999999999999</v>
      </c>
    </row>
    <row r="108" spans="1:11">
      <c r="A108" s="1">
        <f t="shared" si="6"/>
        <v>2002</v>
      </c>
      <c r="D108" s="3">
        <v>23.4</v>
      </c>
      <c r="E108" s="3">
        <v>5.5</v>
      </c>
      <c r="F108">
        <v>1</v>
      </c>
      <c r="H108" s="1">
        <f t="shared" si="3"/>
        <v>2002</v>
      </c>
      <c r="I108" s="3">
        <f t="shared" si="4"/>
        <v>23.4</v>
      </c>
      <c r="J108" s="3">
        <f t="shared" si="4"/>
        <v>5.5</v>
      </c>
      <c r="K108" s="3">
        <f t="shared" si="5"/>
        <v>17.899999999999999</v>
      </c>
    </row>
    <row r="109" spans="1:11">
      <c r="A109" s="1">
        <f t="shared" si="6"/>
        <v>2003</v>
      </c>
      <c r="D109" s="3">
        <v>22.8</v>
      </c>
      <c r="E109" s="3">
        <v>5.5</v>
      </c>
      <c r="F109">
        <v>1</v>
      </c>
      <c r="H109" s="1">
        <f t="shared" si="3"/>
        <v>2003</v>
      </c>
      <c r="I109" s="3">
        <f t="shared" si="4"/>
        <v>22.8</v>
      </c>
      <c r="J109" s="3">
        <f t="shared" si="4"/>
        <v>5.5</v>
      </c>
      <c r="K109" s="3">
        <f t="shared" si="5"/>
        <v>17.3</v>
      </c>
    </row>
    <row r="110" spans="1:11">
      <c r="A110" s="1">
        <f t="shared" si="6"/>
        <v>2004</v>
      </c>
      <c r="D110" s="3">
        <v>22.4</v>
      </c>
      <c r="E110" s="3">
        <v>5.5</v>
      </c>
      <c r="F110">
        <v>1</v>
      </c>
      <c r="H110" s="1">
        <f t="shared" si="3"/>
        <v>2004</v>
      </c>
      <c r="I110" s="3">
        <f t="shared" si="4"/>
        <v>22.4</v>
      </c>
      <c r="J110" s="3">
        <f t="shared" si="4"/>
        <v>5.5</v>
      </c>
      <c r="K110" s="3">
        <f t="shared" si="5"/>
        <v>16.899999999999999</v>
      </c>
    </row>
    <row r="111" spans="1:11">
      <c r="A111" s="1">
        <f t="shared" si="6"/>
        <v>2005</v>
      </c>
      <c r="D111" s="3">
        <v>21.9</v>
      </c>
      <c r="E111" s="3">
        <v>5.5</v>
      </c>
      <c r="F111">
        <v>1</v>
      </c>
      <c r="H111" s="1">
        <f t="shared" si="3"/>
        <v>2005</v>
      </c>
      <c r="I111" s="3">
        <f t="shared" si="4"/>
        <v>21.9</v>
      </c>
      <c r="J111" s="3">
        <f t="shared" si="4"/>
        <v>5.5</v>
      </c>
      <c r="K111" s="3">
        <f t="shared" si="5"/>
        <v>16.399999999999999</v>
      </c>
    </row>
    <row r="112" spans="1:11">
      <c r="A112" s="1">
        <f t="shared" si="6"/>
        <v>2006</v>
      </c>
      <c r="D112" s="3">
        <v>21.5</v>
      </c>
      <c r="E112" s="3">
        <v>5.6</v>
      </c>
      <c r="F112">
        <v>1</v>
      </c>
      <c r="H112" s="1">
        <f t="shared" si="3"/>
        <v>2006</v>
      </c>
      <c r="I112" s="3">
        <f t="shared" si="4"/>
        <v>21.5</v>
      </c>
      <c r="J112" s="3">
        <f t="shared" si="4"/>
        <v>5.6</v>
      </c>
      <c r="K112" s="3">
        <f t="shared" si="5"/>
        <v>15.9</v>
      </c>
    </row>
    <row r="113" spans="1:11">
      <c r="A113" s="1">
        <f t="shared" si="6"/>
        <v>2007</v>
      </c>
      <c r="D113" s="3">
        <v>21.1</v>
      </c>
      <c r="E113" s="3">
        <v>5.6</v>
      </c>
      <c r="F113">
        <v>1</v>
      </c>
      <c r="H113" s="1">
        <f t="shared" si="3"/>
        <v>2007</v>
      </c>
      <c r="I113" s="3">
        <f t="shared" si="4"/>
        <v>21.1</v>
      </c>
      <c r="J113" s="3">
        <f t="shared" si="4"/>
        <v>5.6</v>
      </c>
      <c r="K113" s="3">
        <f t="shared" si="5"/>
        <v>15.500000000000002</v>
      </c>
    </row>
    <row r="114" spans="1:11">
      <c r="A114" s="1">
        <f t="shared" si="6"/>
        <v>2008</v>
      </c>
      <c r="D114" s="3">
        <v>20.8</v>
      </c>
      <c r="E114" s="3">
        <v>5.7</v>
      </c>
      <c r="F114">
        <v>1</v>
      </c>
      <c r="H114" s="1">
        <f t="shared" si="3"/>
        <v>2008</v>
      </c>
      <c r="I114" s="3">
        <f t="shared" si="4"/>
        <v>20.8</v>
      </c>
      <c r="J114" s="3">
        <f t="shared" si="4"/>
        <v>5.7</v>
      </c>
      <c r="K114" s="3">
        <f t="shared" si="5"/>
        <v>15.100000000000001</v>
      </c>
    </row>
    <row r="115" spans="1:11">
      <c r="A115" s="1">
        <f t="shared" si="6"/>
        <v>2009</v>
      </c>
      <c r="D115" s="3">
        <v>20.6</v>
      </c>
      <c r="E115" s="3">
        <v>5.7</v>
      </c>
      <c r="F115">
        <v>1</v>
      </c>
      <c r="H115" s="1">
        <f t="shared" si="3"/>
        <v>2009</v>
      </c>
      <c r="I115" s="3">
        <f t="shared" si="4"/>
        <v>20.6</v>
      </c>
      <c r="J115" s="3">
        <f t="shared" si="4"/>
        <v>5.7</v>
      </c>
      <c r="K115" s="3">
        <f t="shared" si="5"/>
        <v>14.900000000000002</v>
      </c>
    </row>
    <row r="116" spans="1:11">
      <c r="A116" s="1">
        <f t="shared" si="6"/>
        <v>2010</v>
      </c>
      <c r="D116" s="3">
        <v>20.3</v>
      </c>
      <c r="E116" s="3">
        <v>5.7</v>
      </c>
      <c r="F116">
        <v>1</v>
      </c>
      <c r="H116" s="1">
        <f t="shared" si="3"/>
        <v>2010</v>
      </c>
      <c r="I116" s="3">
        <f t="shared" si="4"/>
        <v>20.3</v>
      </c>
      <c r="J116" s="3">
        <f t="shared" si="4"/>
        <v>5.7</v>
      </c>
      <c r="K116" s="3">
        <f t="shared" si="5"/>
        <v>14.600000000000001</v>
      </c>
    </row>
    <row r="117" spans="1:11">
      <c r="A117" s="1">
        <f t="shared" si="6"/>
        <v>2011</v>
      </c>
      <c r="D117" s="3">
        <v>20.100000000000001</v>
      </c>
      <c r="E117" s="3">
        <v>5.7</v>
      </c>
      <c r="F117">
        <v>1</v>
      </c>
      <c r="H117" s="1">
        <f t="shared" si="3"/>
        <v>2011</v>
      </c>
      <c r="I117" s="3">
        <f t="shared" si="4"/>
        <v>20.100000000000001</v>
      </c>
      <c r="J117" s="3">
        <f t="shared" si="4"/>
        <v>5.7</v>
      </c>
      <c r="K117" s="3">
        <f t="shared" si="5"/>
        <v>14.400000000000002</v>
      </c>
    </row>
    <row r="118" spans="1:11">
      <c r="A118" s="1">
        <f t="shared" si="6"/>
        <v>2012</v>
      </c>
      <c r="D118" s="3">
        <v>19.899999999999999</v>
      </c>
      <c r="E118" s="3">
        <v>5.7</v>
      </c>
      <c r="F118">
        <v>1</v>
      </c>
      <c r="H118" s="1">
        <f t="shared" si="3"/>
        <v>2012</v>
      </c>
      <c r="I118" s="3">
        <f t="shared" si="4"/>
        <v>19.899999999999999</v>
      </c>
      <c r="J118" s="3">
        <f t="shared" si="4"/>
        <v>5.7</v>
      </c>
      <c r="K118" s="3">
        <f t="shared" si="5"/>
        <v>14.2</v>
      </c>
    </row>
    <row r="119" spans="1:11">
      <c r="A119" s="1">
        <f t="shared" si="6"/>
        <v>2013</v>
      </c>
      <c r="D119" s="3">
        <v>19.600000000000001</v>
      </c>
      <c r="E119" s="3">
        <v>5.7</v>
      </c>
      <c r="F119">
        <v>1</v>
      </c>
      <c r="H119" s="1">
        <f t="shared" si="3"/>
        <v>2013</v>
      </c>
      <c r="I119" s="3">
        <f t="shared" si="4"/>
        <v>19.600000000000001</v>
      </c>
      <c r="J119" s="3">
        <f t="shared" si="4"/>
        <v>5.7</v>
      </c>
      <c r="K119" s="3">
        <f t="shared" si="5"/>
        <v>13.900000000000002</v>
      </c>
    </row>
    <row r="120" spans="1:11">
      <c r="A120" s="1">
        <f t="shared" si="6"/>
        <v>2014</v>
      </c>
      <c r="D120" s="3">
        <v>19</v>
      </c>
      <c r="E120" s="3">
        <v>5.7</v>
      </c>
      <c r="F120">
        <v>1</v>
      </c>
      <c r="H120" s="1">
        <f t="shared" si="3"/>
        <v>2014</v>
      </c>
      <c r="I120" s="3">
        <f t="shared" si="4"/>
        <v>19</v>
      </c>
      <c r="J120" s="3">
        <f t="shared" si="4"/>
        <v>5.7</v>
      </c>
      <c r="K120" s="3">
        <f t="shared" si="5"/>
        <v>13.3</v>
      </c>
    </row>
    <row r="121" spans="1:11">
      <c r="A121" s="1">
        <f t="shared" si="6"/>
        <v>2015</v>
      </c>
      <c r="D121" s="3">
        <v>18.2</v>
      </c>
      <c r="E121" s="3">
        <v>5.8</v>
      </c>
      <c r="F121">
        <v>1</v>
      </c>
      <c r="H121" s="1">
        <f t="shared" si="3"/>
        <v>2015</v>
      </c>
      <c r="I121" s="3">
        <f t="shared" si="4"/>
        <v>18.2</v>
      </c>
      <c r="J121" s="3">
        <f t="shared" si="4"/>
        <v>5.8</v>
      </c>
      <c r="K121" s="3">
        <f t="shared" si="5"/>
        <v>12.399999999999999</v>
      </c>
    </row>
    <row r="122" spans="1:11">
      <c r="A122" s="1">
        <f t="shared" si="6"/>
        <v>2016</v>
      </c>
      <c r="D122" s="3">
        <v>17.7</v>
      </c>
      <c r="E122" s="3">
        <v>5.9</v>
      </c>
      <c r="F122">
        <v>1</v>
      </c>
      <c r="H122" s="1">
        <f t="shared" si="3"/>
        <v>2016</v>
      </c>
      <c r="I122" s="3">
        <f t="shared" si="4"/>
        <v>17.7</v>
      </c>
      <c r="J122" s="3">
        <f t="shared" si="4"/>
        <v>5.9</v>
      </c>
      <c r="K122" s="3">
        <f t="shared" si="5"/>
        <v>11.799999999999999</v>
      </c>
    </row>
    <row r="123" spans="1:11">
      <c r="A123" s="1">
        <f t="shared" si="6"/>
        <v>2017</v>
      </c>
      <c r="D123" s="3">
        <v>17.2</v>
      </c>
      <c r="E123" s="3">
        <v>6</v>
      </c>
      <c r="F123">
        <v>1</v>
      </c>
      <c r="H123" s="1">
        <f t="shared" si="3"/>
        <v>2017</v>
      </c>
      <c r="I123" s="3">
        <f t="shared" si="4"/>
        <v>17.2</v>
      </c>
      <c r="J123" s="3">
        <f t="shared" si="4"/>
        <v>6</v>
      </c>
      <c r="K123" s="3">
        <f t="shared" si="5"/>
        <v>11.2</v>
      </c>
    </row>
    <row r="124" spans="1:11">
      <c r="A124" s="1">
        <f t="shared" si="6"/>
        <v>2018</v>
      </c>
      <c r="D124" s="3">
        <v>17</v>
      </c>
      <c r="E124" s="3">
        <v>6.1</v>
      </c>
      <c r="F124">
        <v>1</v>
      </c>
      <c r="H124" s="1">
        <f t="shared" si="3"/>
        <v>2018</v>
      </c>
      <c r="I124" s="3">
        <f t="shared" si="4"/>
        <v>17</v>
      </c>
      <c r="J124" s="3">
        <f t="shared" si="4"/>
        <v>6.1</v>
      </c>
      <c r="K124" s="3">
        <f t="shared" si="5"/>
        <v>10.9</v>
      </c>
    </row>
    <row r="125" spans="1:11">
      <c r="A125" s="1">
        <f t="shared" si="6"/>
        <v>2019</v>
      </c>
      <c r="D125" s="3">
        <v>16.899999999999999</v>
      </c>
      <c r="E125" s="3">
        <v>6.1</v>
      </c>
      <c r="F125">
        <v>1</v>
      </c>
      <c r="H125" s="1">
        <f t="shared" si="3"/>
        <v>2019</v>
      </c>
      <c r="I125" s="3">
        <f t="shared" si="4"/>
        <v>16.899999999999999</v>
      </c>
      <c r="J125" s="3">
        <f t="shared" si="4"/>
        <v>6.1</v>
      </c>
      <c r="K125" s="3">
        <f t="shared" si="5"/>
        <v>10.799999999999999</v>
      </c>
    </row>
    <row r="126" spans="1:11">
      <c r="A126" s="1">
        <f t="shared" si="6"/>
        <v>2020</v>
      </c>
      <c r="D126" s="3">
        <v>16.600000000000001</v>
      </c>
      <c r="E126" s="3">
        <v>8.4</v>
      </c>
      <c r="F126">
        <v>1</v>
      </c>
      <c r="H126" s="1">
        <f t="shared" si="3"/>
        <v>2020</v>
      </c>
      <c r="I126" s="3">
        <f t="shared" si="4"/>
        <v>16.600000000000001</v>
      </c>
      <c r="J126" s="3">
        <f t="shared" si="4"/>
        <v>8.4</v>
      </c>
      <c r="K126" s="3">
        <f t="shared" si="5"/>
        <v>8.2000000000000011</v>
      </c>
    </row>
    <row r="127" spans="1:11">
      <c r="A127" s="1">
        <f t="shared" si="6"/>
        <v>2021</v>
      </c>
      <c r="D127" s="3">
        <v>16.399999999999999</v>
      </c>
      <c r="E127" s="3">
        <v>9</v>
      </c>
      <c r="F127">
        <v>1</v>
      </c>
      <c r="H127" s="1">
        <f t="shared" si="3"/>
        <v>2021</v>
      </c>
      <c r="I127" s="3">
        <f t="shared" si="4"/>
        <v>16.399999999999999</v>
      </c>
      <c r="J127" s="3">
        <f t="shared" si="4"/>
        <v>9</v>
      </c>
      <c r="K127" s="3">
        <f t="shared" si="5"/>
        <v>7.3999999999999986</v>
      </c>
    </row>
    <row r="128" spans="1:11">
      <c r="A128" s="1">
        <f t="shared" si="6"/>
        <v>2022</v>
      </c>
      <c r="D128" s="3">
        <v>16</v>
      </c>
      <c r="E128" s="3">
        <v>6.5</v>
      </c>
      <c r="F128">
        <v>1</v>
      </c>
      <c r="H128" s="1">
        <f t="shared" si="3"/>
        <v>2022</v>
      </c>
      <c r="I128" s="3">
        <f t="shared" si="4"/>
        <v>16</v>
      </c>
      <c r="J128" s="3">
        <f t="shared" si="4"/>
        <v>6.5</v>
      </c>
      <c r="K128" s="3">
        <f t="shared" si="5"/>
        <v>9.5</v>
      </c>
    </row>
    <row r="129" spans="1:11">
      <c r="A129" s="1">
        <f t="shared" si="6"/>
        <v>2023</v>
      </c>
      <c r="D129" s="3">
        <v>15.7</v>
      </c>
      <c r="E129" s="3">
        <v>6.2</v>
      </c>
      <c r="F129">
        <v>1</v>
      </c>
      <c r="H129" s="1">
        <f t="shared" si="3"/>
        <v>2023</v>
      </c>
      <c r="I129" s="3">
        <f t="shared" si="4"/>
        <v>15.7</v>
      </c>
      <c r="J129" s="3">
        <f t="shared" si="4"/>
        <v>6.2</v>
      </c>
      <c r="K129" s="3">
        <f t="shared" si="5"/>
        <v>9.5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88A8-980C-4057-8074-2269D6786E00}">
  <dimension ref="A1:K1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M24" sqref="AM24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159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162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1897</v>
      </c>
      <c r="B3" s="21">
        <v>46.9</v>
      </c>
      <c r="C3" s="21">
        <v>34.1</v>
      </c>
      <c r="F3">
        <v>0</v>
      </c>
      <c r="H3" s="1">
        <f>A3</f>
        <v>1897</v>
      </c>
      <c r="I3" s="3">
        <f>IF(AND(ISNUMBER(B3),ISNUMBER(D3)),(1-$F3)*B3+$F3*D3,IF(ISNUMBER(D3),D3,IF(ISNUMBER(B3),B3,"")))</f>
        <v>46.9</v>
      </c>
      <c r="J3" s="3">
        <f>IF(AND(ISNUMBER(C3),ISNUMBER(E3)),(1-$F3)*C3+$F3*E3,IF(ISNUMBER(E3),E3,IF(ISNUMBER(C3),C3,"")))</f>
        <v>34.1</v>
      </c>
      <c r="K3" s="3">
        <f>I3-J3</f>
        <v>12.799999999999997</v>
      </c>
    </row>
    <row r="4" spans="1:11">
      <c r="A4" s="1">
        <v>1898</v>
      </c>
      <c r="B4" s="21">
        <v>46.722299999999997</v>
      </c>
      <c r="C4" s="21">
        <v>33.868000000000002</v>
      </c>
      <c r="F4">
        <v>0</v>
      </c>
      <c r="H4" s="1">
        <f t="shared" ref="H4:H67" si="0">A4</f>
        <v>1898</v>
      </c>
      <c r="I4" s="3">
        <f t="shared" ref="I4:J67" si="1">IF(AND(ISNUMBER(B4),ISNUMBER(D4)),(1-$F4)*B4+$F4*D4,IF(ISNUMBER(D4),D4,IF(ISNUMBER(B4),B4,"")))</f>
        <v>46.722299999999997</v>
      </c>
      <c r="J4" s="3">
        <f t="shared" si="1"/>
        <v>33.868000000000002</v>
      </c>
      <c r="K4" s="3">
        <f t="shared" ref="K4:K67" si="2">I4-J4</f>
        <v>12.854299999999995</v>
      </c>
    </row>
    <row r="5" spans="1:11">
      <c r="A5" s="1">
        <v>1899</v>
      </c>
      <c r="B5" s="21">
        <v>46.548999999999999</v>
      </c>
      <c r="C5" s="21">
        <v>33.643999999999998</v>
      </c>
      <c r="F5">
        <v>0</v>
      </c>
      <c r="H5" s="1">
        <f t="shared" si="0"/>
        <v>1899</v>
      </c>
      <c r="I5" s="3">
        <f t="shared" si="1"/>
        <v>46.548999999999999</v>
      </c>
      <c r="J5" s="3">
        <f t="shared" si="1"/>
        <v>33.643999999999998</v>
      </c>
      <c r="K5" s="3">
        <f t="shared" si="2"/>
        <v>12.905000000000001</v>
      </c>
    </row>
    <row r="6" spans="1:11">
      <c r="A6" s="1">
        <v>1900</v>
      </c>
      <c r="B6" s="21">
        <v>46.384599999999999</v>
      </c>
      <c r="C6" s="21">
        <v>33.436</v>
      </c>
      <c r="F6">
        <v>0</v>
      </c>
      <c r="H6" s="1">
        <f t="shared" si="0"/>
        <v>1900</v>
      </c>
      <c r="I6" s="3">
        <f t="shared" si="1"/>
        <v>46.384599999999999</v>
      </c>
      <c r="J6" s="3">
        <f t="shared" si="1"/>
        <v>33.436</v>
      </c>
      <c r="K6" s="3">
        <f t="shared" si="2"/>
        <v>12.948599999999999</v>
      </c>
    </row>
    <row r="7" spans="1:11">
      <c r="A7" s="1">
        <v>1901</v>
      </c>
      <c r="B7" s="21">
        <v>46.233400000000003</v>
      </c>
      <c r="C7" s="21">
        <v>33.252000000000002</v>
      </c>
      <c r="F7">
        <v>0</v>
      </c>
      <c r="H7" s="1">
        <f t="shared" si="0"/>
        <v>1901</v>
      </c>
      <c r="I7" s="3">
        <f t="shared" si="1"/>
        <v>46.233400000000003</v>
      </c>
      <c r="J7" s="3">
        <f t="shared" si="1"/>
        <v>33.252000000000002</v>
      </c>
      <c r="K7" s="3">
        <f t="shared" si="2"/>
        <v>12.981400000000001</v>
      </c>
    </row>
    <row r="8" spans="1:11">
      <c r="A8" s="1">
        <v>1902</v>
      </c>
      <c r="B8" s="21">
        <v>46.1</v>
      </c>
      <c r="C8" s="21">
        <v>33.1</v>
      </c>
      <c r="F8">
        <v>0</v>
      </c>
      <c r="H8" s="1">
        <f t="shared" si="0"/>
        <v>1902</v>
      </c>
      <c r="I8" s="3">
        <f t="shared" si="1"/>
        <v>46.1</v>
      </c>
      <c r="J8" s="3">
        <f t="shared" si="1"/>
        <v>33.1</v>
      </c>
      <c r="K8" s="3">
        <f t="shared" si="2"/>
        <v>13</v>
      </c>
    </row>
    <row r="9" spans="1:11">
      <c r="A9" s="1">
        <v>1903</v>
      </c>
      <c r="B9" s="21">
        <v>45.969200000000001</v>
      </c>
      <c r="C9" s="21">
        <v>32.962699999999998</v>
      </c>
      <c r="F9">
        <v>0</v>
      </c>
      <c r="H9" s="1">
        <f t="shared" si="0"/>
        <v>1903</v>
      </c>
      <c r="I9" s="3">
        <f t="shared" si="1"/>
        <v>45.969200000000001</v>
      </c>
      <c r="J9" s="3">
        <f t="shared" si="1"/>
        <v>32.962699999999998</v>
      </c>
      <c r="K9" s="3">
        <f t="shared" si="2"/>
        <v>13.006500000000003</v>
      </c>
    </row>
    <row r="10" spans="1:11">
      <c r="A10" s="1">
        <v>1904</v>
      </c>
      <c r="B10" s="21">
        <v>45.8354</v>
      </c>
      <c r="C10" s="21">
        <v>32.828000000000003</v>
      </c>
      <c r="F10">
        <v>0</v>
      </c>
      <c r="H10" s="1">
        <f t="shared" si="0"/>
        <v>1904</v>
      </c>
      <c r="I10" s="3">
        <f t="shared" si="1"/>
        <v>45.8354</v>
      </c>
      <c r="J10" s="3">
        <f t="shared" si="1"/>
        <v>32.828000000000003</v>
      </c>
      <c r="K10" s="3">
        <f t="shared" si="2"/>
        <v>13.007399999999997</v>
      </c>
    </row>
    <row r="11" spans="1:11">
      <c r="A11" s="1">
        <v>1905</v>
      </c>
      <c r="B11" s="21">
        <v>45.716900000000003</v>
      </c>
      <c r="C11" s="21">
        <v>32.712000000000003</v>
      </c>
      <c r="F11">
        <v>0</v>
      </c>
      <c r="H11" s="1">
        <f t="shared" si="0"/>
        <v>1905</v>
      </c>
      <c r="I11" s="3">
        <f t="shared" si="1"/>
        <v>45.716900000000003</v>
      </c>
      <c r="J11" s="3">
        <f t="shared" si="1"/>
        <v>32.712000000000003</v>
      </c>
      <c r="K11" s="3">
        <f t="shared" si="2"/>
        <v>13.004899999999999</v>
      </c>
    </row>
    <row r="12" spans="1:11">
      <c r="A12" s="1">
        <v>1906</v>
      </c>
      <c r="B12" s="21">
        <v>45.632300000000001</v>
      </c>
      <c r="C12" s="21">
        <v>32.630699999999997</v>
      </c>
      <c r="F12">
        <v>0</v>
      </c>
      <c r="H12" s="1">
        <f t="shared" si="0"/>
        <v>1906</v>
      </c>
      <c r="I12" s="3">
        <f t="shared" si="1"/>
        <v>45.632300000000001</v>
      </c>
      <c r="J12" s="3">
        <f t="shared" si="1"/>
        <v>32.630699999999997</v>
      </c>
      <c r="K12" s="3">
        <f t="shared" si="2"/>
        <v>13.001600000000003</v>
      </c>
    </row>
    <row r="13" spans="1:11">
      <c r="A13" s="1">
        <v>1907</v>
      </c>
      <c r="B13" s="21">
        <v>45.6</v>
      </c>
      <c r="C13" s="21">
        <v>32.6</v>
      </c>
      <c r="F13">
        <v>0</v>
      </c>
      <c r="H13" s="1">
        <f t="shared" si="0"/>
        <v>1907</v>
      </c>
      <c r="I13" s="3">
        <f t="shared" si="1"/>
        <v>45.6</v>
      </c>
      <c r="J13" s="3">
        <f t="shared" si="1"/>
        <v>32.6</v>
      </c>
      <c r="K13" s="3">
        <f t="shared" si="2"/>
        <v>13</v>
      </c>
    </row>
    <row r="14" spans="1:11">
      <c r="A14" s="1">
        <v>1908</v>
      </c>
      <c r="B14" s="21">
        <v>45.6</v>
      </c>
      <c r="C14" s="21">
        <v>32.6</v>
      </c>
      <c r="F14">
        <v>0</v>
      </c>
      <c r="H14" s="1">
        <f t="shared" si="0"/>
        <v>1908</v>
      </c>
      <c r="I14" s="3">
        <f t="shared" si="1"/>
        <v>45.6</v>
      </c>
      <c r="J14" s="3">
        <f t="shared" si="1"/>
        <v>32.6</v>
      </c>
      <c r="K14" s="3">
        <f t="shared" si="2"/>
        <v>13</v>
      </c>
    </row>
    <row r="15" spans="1:11">
      <c r="A15" s="1">
        <v>1909</v>
      </c>
      <c r="B15" s="21">
        <v>45.6</v>
      </c>
      <c r="C15" s="21">
        <v>32.6</v>
      </c>
      <c r="F15">
        <v>0</v>
      </c>
      <c r="H15" s="1">
        <f t="shared" si="0"/>
        <v>1909</v>
      </c>
      <c r="I15" s="3">
        <f t="shared" si="1"/>
        <v>45.6</v>
      </c>
      <c r="J15" s="3">
        <f t="shared" si="1"/>
        <v>32.6</v>
      </c>
      <c r="K15" s="3">
        <f t="shared" si="2"/>
        <v>13</v>
      </c>
    </row>
    <row r="16" spans="1:11">
      <c r="A16" s="1">
        <v>1910</v>
      </c>
      <c r="B16" s="21">
        <v>45.022500000000001</v>
      </c>
      <c r="C16" s="21">
        <v>35.993099999999998</v>
      </c>
      <c r="F16">
        <v>0</v>
      </c>
      <c r="H16" s="1">
        <f t="shared" si="0"/>
        <v>1910</v>
      </c>
      <c r="I16" s="3">
        <f t="shared" si="1"/>
        <v>45.022500000000001</v>
      </c>
      <c r="J16" s="3">
        <f t="shared" si="1"/>
        <v>35.993099999999998</v>
      </c>
      <c r="K16" s="3">
        <f t="shared" si="2"/>
        <v>9.0294000000000025</v>
      </c>
    </row>
    <row r="17" spans="1:11">
      <c r="A17" s="1">
        <v>1911</v>
      </c>
      <c r="B17" s="21">
        <v>43.822800000000001</v>
      </c>
      <c r="C17" s="21">
        <v>42.4084</v>
      </c>
      <c r="F17">
        <v>0</v>
      </c>
      <c r="H17" s="1">
        <f t="shared" si="0"/>
        <v>1911</v>
      </c>
      <c r="I17" s="3">
        <f t="shared" si="1"/>
        <v>43.822800000000001</v>
      </c>
      <c r="J17" s="3">
        <f t="shared" si="1"/>
        <v>42.4084</v>
      </c>
      <c r="K17" s="3">
        <f t="shared" si="2"/>
        <v>1.4144000000000005</v>
      </c>
    </row>
    <row r="18" spans="1:11">
      <c r="A18" s="1">
        <v>1912</v>
      </c>
      <c r="B18" s="21">
        <v>42.8</v>
      </c>
      <c r="C18" s="21">
        <v>46.2</v>
      </c>
      <c r="F18">
        <v>0</v>
      </c>
      <c r="H18" s="1">
        <f t="shared" si="0"/>
        <v>1912</v>
      </c>
      <c r="I18" s="3">
        <f t="shared" si="1"/>
        <v>42.8</v>
      </c>
      <c r="J18" s="3">
        <f t="shared" si="1"/>
        <v>46.2</v>
      </c>
      <c r="K18" s="3">
        <f t="shared" si="2"/>
        <v>-3.4000000000000057</v>
      </c>
    </row>
    <row r="19" spans="1:11">
      <c r="A19" s="1">
        <v>1913</v>
      </c>
      <c r="B19" s="21">
        <v>42.102200000000003</v>
      </c>
      <c r="C19" s="21">
        <v>46.749000000000002</v>
      </c>
      <c r="F19">
        <v>0</v>
      </c>
      <c r="H19" s="1">
        <f t="shared" si="0"/>
        <v>1913</v>
      </c>
      <c r="I19" s="3">
        <f t="shared" si="1"/>
        <v>42.102200000000003</v>
      </c>
      <c r="J19" s="3">
        <f t="shared" si="1"/>
        <v>46.749000000000002</v>
      </c>
      <c r="K19" s="3">
        <f t="shared" si="2"/>
        <v>-4.6467999999999989</v>
      </c>
    </row>
    <row r="20" spans="1:11">
      <c r="A20" s="1">
        <v>1914</v>
      </c>
      <c r="B20" s="21">
        <v>41.4039</v>
      </c>
      <c r="C20" s="21">
        <v>47.193600000000004</v>
      </c>
      <c r="F20">
        <v>0</v>
      </c>
      <c r="H20" s="1">
        <f t="shared" si="0"/>
        <v>1914</v>
      </c>
      <c r="I20" s="3">
        <f t="shared" si="1"/>
        <v>41.4039</v>
      </c>
      <c r="J20" s="3">
        <f t="shared" si="1"/>
        <v>47.193600000000004</v>
      </c>
      <c r="K20" s="3">
        <f t="shared" si="2"/>
        <v>-5.7897000000000034</v>
      </c>
    </row>
    <row r="21" spans="1:11">
      <c r="A21" s="1">
        <v>1915</v>
      </c>
      <c r="B21" s="21">
        <v>40.794600000000003</v>
      </c>
      <c r="C21" s="21">
        <v>47.523699999999998</v>
      </c>
      <c r="F21">
        <v>0</v>
      </c>
      <c r="H21" s="1">
        <f t="shared" si="0"/>
        <v>1915</v>
      </c>
      <c r="I21" s="3">
        <f t="shared" si="1"/>
        <v>40.794600000000003</v>
      </c>
      <c r="J21" s="3">
        <f t="shared" si="1"/>
        <v>47.523699999999998</v>
      </c>
      <c r="K21" s="3">
        <f t="shared" si="2"/>
        <v>-6.7290999999999954</v>
      </c>
    </row>
    <row r="22" spans="1:11">
      <c r="A22" s="1">
        <v>1916</v>
      </c>
      <c r="B22" s="21">
        <v>40.363500000000002</v>
      </c>
      <c r="C22" s="21">
        <v>47.729199999999999</v>
      </c>
      <c r="F22">
        <v>0</v>
      </c>
      <c r="H22" s="1">
        <f t="shared" si="0"/>
        <v>1916</v>
      </c>
      <c r="I22" s="3">
        <f t="shared" si="1"/>
        <v>40.363500000000002</v>
      </c>
      <c r="J22" s="3">
        <f t="shared" si="1"/>
        <v>47.729199999999999</v>
      </c>
      <c r="K22" s="3">
        <f t="shared" si="2"/>
        <v>-7.3656999999999968</v>
      </c>
    </row>
    <row r="23" spans="1:11">
      <c r="A23" s="1">
        <v>1917</v>
      </c>
      <c r="B23" s="21">
        <v>40.200000000000003</v>
      </c>
      <c r="C23" s="21">
        <v>47.8</v>
      </c>
      <c r="F23">
        <v>0</v>
      </c>
      <c r="H23" s="1">
        <f t="shared" si="0"/>
        <v>1917</v>
      </c>
      <c r="I23" s="3">
        <f t="shared" si="1"/>
        <v>40.200000000000003</v>
      </c>
      <c r="J23" s="3">
        <f t="shared" si="1"/>
        <v>47.8</v>
      </c>
      <c r="K23" s="3">
        <f t="shared" si="2"/>
        <v>-7.5999999999999943</v>
      </c>
    </row>
    <row r="24" spans="1:11">
      <c r="A24" s="1">
        <v>1918</v>
      </c>
      <c r="B24" s="21">
        <v>40.688800000000001</v>
      </c>
      <c r="C24" s="21">
        <v>45.8459</v>
      </c>
      <c r="F24">
        <v>0</v>
      </c>
      <c r="H24" s="1">
        <f t="shared" si="0"/>
        <v>1918</v>
      </c>
      <c r="I24" s="3">
        <f t="shared" si="1"/>
        <v>40.688800000000001</v>
      </c>
      <c r="J24" s="3">
        <f t="shared" si="1"/>
        <v>45.8459</v>
      </c>
      <c r="K24" s="3">
        <f t="shared" si="2"/>
        <v>-5.1570999999999998</v>
      </c>
    </row>
    <row r="25" spans="1:11">
      <c r="A25" s="1">
        <v>1919</v>
      </c>
      <c r="B25" s="21">
        <v>41.854399999999998</v>
      </c>
      <c r="C25" s="21">
        <v>41.149700000000003</v>
      </c>
      <c r="F25">
        <v>0</v>
      </c>
      <c r="H25" s="1">
        <f t="shared" si="0"/>
        <v>1919</v>
      </c>
      <c r="I25" s="3">
        <f t="shared" si="1"/>
        <v>41.854399999999998</v>
      </c>
      <c r="J25" s="3">
        <f t="shared" si="1"/>
        <v>41.149700000000003</v>
      </c>
      <c r="K25" s="3">
        <f t="shared" si="2"/>
        <v>0.70469999999999544</v>
      </c>
    </row>
    <row r="26" spans="1:11">
      <c r="A26" s="1">
        <v>1920</v>
      </c>
      <c r="B26" s="21">
        <v>43.245600000000003</v>
      </c>
      <c r="C26" s="21">
        <v>35.460599999999999</v>
      </c>
      <c r="F26">
        <v>0</v>
      </c>
      <c r="H26" s="1">
        <f t="shared" si="0"/>
        <v>1920</v>
      </c>
      <c r="I26" s="3">
        <f t="shared" si="1"/>
        <v>43.245600000000003</v>
      </c>
      <c r="J26" s="3">
        <f t="shared" si="1"/>
        <v>35.460599999999999</v>
      </c>
      <c r="K26" s="3">
        <f t="shared" si="2"/>
        <v>7.7850000000000037</v>
      </c>
    </row>
    <row r="27" spans="1:11">
      <c r="A27" s="1">
        <v>1921</v>
      </c>
      <c r="B27" s="21">
        <v>44.411200000000001</v>
      </c>
      <c r="C27" s="21">
        <v>30.5276</v>
      </c>
      <c r="F27">
        <v>0</v>
      </c>
      <c r="H27" s="1">
        <f t="shared" si="0"/>
        <v>1921</v>
      </c>
      <c r="I27" s="3">
        <f t="shared" si="1"/>
        <v>44.411200000000001</v>
      </c>
      <c r="J27" s="3">
        <f t="shared" si="1"/>
        <v>30.5276</v>
      </c>
      <c r="K27" s="3">
        <f t="shared" si="2"/>
        <v>13.883600000000001</v>
      </c>
    </row>
    <row r="28" spans="1:11">
      <c r="A28" s="1">
        <v>1922</v>
      </c>
      <c r="B28" s="21">
        <v>44.9</v>
      </c>
      <c r="C28" s="21">
        <v>28.1</v>
      </c>
      <c r="F28">
        <v>0</v>
      </c>
      <c r="H28" s="1">
        <f t="shared" si="0"/>
        <v>1922</v>
      </c>
      <c r="I28" s="3">
        <f t="shared" si="1"/>
        <v>44.9</v>
      </c>
      <c r="J28" s="3">
        <f t="shared" si="1"/>
        <v>28.1</v>
      </c>
      <c r="K28" s="3">
        <f t="shared" si="2"/>
        <v>16.799999999999997</v>
      </c>
    </row>
    <row r="29" spans="1:11">
      <c r="A29" s="1">
        <v>1923</v>
      </c>
      <c r="B29" s="21">
        <v>44.8018</v>
      </c>
      <c r="C29" s="21">
        <v>27.5548</v>
      </c>
      <c r="F29">
        <v>0</v>
      </c>
      <c r="H29" s="1">
        <f t="shared" si="0"/>
        <v>1923</v>
      </c>
      <c r="I29" s="3">
        <f t="shared" si="1"/>
        <v>44.8018</v>
      </c>
      <c r="J29" s="3">
        <f t="shared" si="1"/>
        <v>27.5548</v>
      </c>
      <c r="K29" s="3">
        <f t="shared" si="2"/>
        <v>17.247</v>
      </c>
    </row>
    <row r="30" spans="1:11">
      <c r="A30" s="1">
        <v>1924</v>
      </c>
      <c r="B30" s="21">
        <v>44.5655</v>
      </c>
      <c r="C30" s="21">
        <v>27.110600000000002</v>
      </c>
      <c r="F30">
        <v>0</v>
      </c>
      <c r="H30" s="1">
        <f t="shared" si="0"/>
        <v>1924</v>
      </c>
      <c r="I30" s="3">
        <f t="shared" si="1"/>
        <v>44.5655</v>
      </c>
      <c r="J30" s="3">
        <f t="shared" si="1"/>
        <v>27.110600000000002</v>
      </c>
      <c r="K30" s="3">
        <f t="shared" si="2"/>
        <v>17.454899999999999</v>
      </c>
    </row>
    <row r="31" spans="1:11">
      <c r="A31" s="1">
        <v>1925</v>
      </c>
      <c r="B31" s="21">
        <v>44.278199999999998</v>
      </c>
      <c r="C31" s="21">
        <v>26.7791</v>
      </c>
      <c r="F31">
        <v>0</v>
      </c>
      <c r="H31" s="1">
        <f t="shared" si="0"/>
        <v>1925</v>
      </c>
      <c r="I31" s="3">
        <f t="shared" si="1"/>
        <v>44.278199999999998</v>
      </c>
      <c r="J31" s="3">
        <f t="shared" si="1"/>
        <v>26.7791</v>
      </c>
      <c r="K31" s="3">
        <f t="shared" si="2"/>
        <v>17.499099999999999</v>
      </c>
    </row>
    <row r="32" spans="1:11">
      <c r="A32" s="1">
        <v>1926</v>
      </c>
      <c r="B32" s="21">
        <v>44.027299999999997</v>
      </c>
      <c r="C32" s="21">
        <v>26.5717</v>
      </c>
      <c r="F32">
        <v>0</v>
      </c>
      <c r="H32" s="1">
        <f t="shared" si="0"/>
        <v>1926</v>
      </c>
      <c r="I32" s="3">
        <f t="shared" si="1"/>
        <v>44.027299999999997</v>
      </c>
      <c r="J32" s="3">
        <f t="shared" si="1"/>
        <v>26.5717</v>
      </c>
      <c r="K32" s="3">
        <f t="shared" si="2"/>
        <v>17.455599999999997</v>
      </c>
    </row>
    <row r="33" spans="1:11">
      <c r="A33" s="1">
        <v>1927</v>
      </c>
      <c r="B33" s="21">
        <v>43.9</v>
      </c>
      <c r="C33" s="21">
        <v>26.5</v>
      </c>
      <c r="F33">
        <v>0</v>
      </c>
      <c r="H33" s="1">
        <f t="shared" si="0"/>
        <v>1927</v>
      </c>
      <c r="I33" s="3">
        <f t="shared" si="1"/>
        <v>43.9</v>
      </c>
      <c r="J33" s="3">
        <f t="shared" si="1"/>
        <v>26.5</v>
      </c>
      <c r="K33" s="3">
        <f t="shared" si="2"/>
        <v>17.399999999999999</v>
      </c>
    </row>
    <row r="34" spans="1:11">
      <c r="A34" s="1">
        <v>1928</v>
      </c>
      <c r="B34" s="21">
        <v>43.8718</v>
      </c>
      <c r="C34" s="21">
        <v>26.5</v>
      </c>
      <c r="F34">
        <v>0</v>
      </c>
      <c r="H34" s="1">
        <f t="shared" si="0"/>
        <v>1928</v>
      </c>
      <c r="I34" s="3">
        <f t="shared" si="1"/>
        <v>43.8718</v>
      </c>
      <c r="J34" s="3">
        <f t="shared" si="1"/>
        <v>26.5</v>
      </c>
      <c r="K34" s="3">
        <f t="shared" si="2"/>
        <v>17.3718</v>
      </c>
    </row>
    <row r="35" spans="1:11">
      <c r="A35" s="1">
        <v>1929</v>
      </c>
      <c r="B35" s="21">
        <v>43.8551</v>
      </c>
      <c r="C35" s="21">
        <v>26.5</v>
      </c>
      <c r="F35">
        <v>0</v>
      </c>
      <c r="H35" s="1">
        <f t="shared" si="0"/>
        <v>1929</v>
      </c>
      <c r="I35" s="3">
        <f t="shared" si="1"/>
        <v>43.8551</v>
      </c>
      <c r="J35" s="3">
        <f t="shared" si="1"/>
        <v>26.5</v>
      </c>
      <c r="K35" s="3">
        <f t="shared" si="2"/>
        <v>17.3551</v>
      </c>
    </row>
    <row r="36" spans="1:11">
      <c r="A36" s="1">
        <v>1930</v>
      </c>
      <c r="B36" s="21">
        <v>43.842399999999998</v>
      </c>
      <c r="C36" s="21">
        <v>26.5</v>
      </c>
      <c r="F36">
        <v>0</v>
      </c>
      <c r="H36" s="1">
        <f t="shared" si="0"/>
        <v>1930</v>
      </c>
      <c r="I36" s="3">
        <f t="shared" si="1"/>
        <v>43.842399999999998</v>
      </c>
      <c r="J36" s="3">
        <f t="shared" si="1"/>
        <v>26.5</v>
      </c>
      <c r="K36" s="3">
        <f t="shared" si="2"/>
        <v>17.342399999999998</v>
      </c>
    </row>
    <row r="37" spans="1:11">
      <c r="A37" s="1">
        <v>1931</v>
      </c>
      <c r="B37" s="21">
        <v>43.826500000000003</v>
      </c>
      <c r="C37" s="21">
        <v>26.5</v>
      </c>
      <c r="F37">
        <v>0</v>
      </c>
      <c r="H37" s="1">
        <f t="shared" si="0"/>
        <v>1931</v>
      </c>
      <c r="I37" s="3">
        <f t="shared" si="1"/>
        <v>43.826500000000003</v>
      </c>
      <c r="J37" s="3">
        <f t="shared" si="1"/>
        <v>26.5</v>
      </c>
      <c r="K37" s="3">
        <f t="shared" si="2"/>
        <v>17.326500000000003</v>
      </c>
    </row>
    <row r="38" spans="1:11">
      <c r="A38" s="1">
        <v>1932</v>
      </c>
      <c r="B38" s="21">
        <v>43.8</v>
      </c>
      <c r="C38" s="21">
        <v>26.5</v>
      </c>
      <c r="F38">
        <v>0</v>
      </c>
      <c r="H38" s="1">
        <f t="shared" si="0"/>
        <v>1932</v>
      </c>
      <c r="I38" s="3">
        <f t="shared" si="1"/>
        <v>43.8</v>
      </c>
      <c r="J38" s="3">
        <f t="shared" si="1"/>
        <v>26.5</v>
      </c>
      <c r="K38" s="3">
        <f t="shared" si="2"/>
        <v>17.299999999999997</v>
      </c>
    </row>
    <row r="39" spans="1:11">
      <c r="A39" s="1">
        <v>1933</v>
      </c>
      <c r="B39" s="21">
        <v>43.715699999999998</v>
      </c>
      <c r="C39" s="21">
        <v>26.235499999999998</v>
      </c>
      <c r="F39">
        <v>0</v>
      </c>
      <c r="H39" s="1">
        <f t="shared" si="0"/>
        <v>1933</v>
      </c>
      <c r="I39" s="3">
        <f t="shared" si="1"/>
        <v>43.715699999999998</v>
      </c>
      <c r="J39" s="3">
        <f t="shared" si="1"/>
        <v>26.235499999999998</v>
      </c>
      <c r="K39" s="3">
        <f t="shared" si="2"/>
        <v>17.4802</v>
      </c>
    </row>
    <row r="40" spans="1:11">
      <c r="A40" s="1">
        <v>1934</v>
      </c>
      <c r="B40" s="21">
        <v>43.564100000000003</v>
      </c>
      <c r="C40" s="21">
        <v>25.578399999999998</v>
      </c>
      <c r="F40">
        <v>0</v>
      </c>
      <c r="H40" s="1">
        <f t="shared" si="0"/>
        <v>1934</v>
      </c>
      <c r="I40" s="3">
        <f t="shared" si="1"/>
        <v>43.564100000000003</v>
      </c>
      <c r="J40" s="3">
        <f t="shared" si="1"/>
        <v>25.578399999999998</v>
      </c>
      <c r="K40" s="3">
        <f t="shared" si="2"/>
        <v>17.985700000000005</v>
      </c>
    </row>
    <row r="41" spans="1:11">
      <c r="A41" s="1">
        <v>1935</v>
      </c>
      <c r="B41" s="21">
        <v>43.3947</v>
      </c>
      <c r="C41" s="21">
        <v>24.733599999999999</v>
      </c>
      <c r="F41">
        <v>0</v>
      </c>
      <c r="H41" s="1">
        <f t="shared" si="0"/>
        <v>1935</v>
      </c>
      <c r="I41" s="3">
        <f t="shared" si="1"/>
        <v>43.3947</v>
      </c>
      <c r="J41" s="3">
        <f t="shared" si="1"/>
        <v>24.733599999999999</v>
      </c>
      <c r="K41" s="3">
        <f t="shared" si="2"/>
        <v>18.661100000000001</v>
      </c>
    </row>
    <row r="42" spans="1:11">
      <c r="A42" s="1">
        <v>1936</v>
      </c>
      <c r="B42" s="21">
        <v>43.256900000000002</v>
      </c>
      <c r="C42" s="21">
        <v>23.905899999999999</v>
      </c>
      <c r="F42">
        <v>0</v>
      </c>
      <c r="H42" s="1">
        <f t="shared" si="0"/>
        <v>1936</v>
      </c>
      <c r="I42" s="3">
        <f t="shared" si="1"/>
        <v>43.256900000000002</v>
      </c>
      <c r="J42" s="3">
        <f t="shared" si="1"/>
        <v>23.905899999999999</v>
      </c>
      <c r="K42" s="3">
        <f t="shared" si="2"/>
        <v>19.351000000000003</v>
      </c>
    </row>
    <row r="43" spans="1:11">
      <c r="A43" s="1">
        <v>1937</v>
      </c>
      <c r="B43" s="21">
        <v>43.2</v>
      </c>
      <c r="C43" s="21">
        <v>23.3</v>
      </c>
      <c r="F43">
        <v>0</v>
      </c>
      <c r="H43" s="1">
        <f t="shared" si="0"/>
        <v>1937</v>
      </c>
      <c r="I43" s="3">
        <f t="shared" si="1"/>
        <v>43.2</v>
      </c>
      <c r="J43" s="3">
        <f t="shared" si="1"/>
        <v>23.3</v>
      </c>
      <c r="K43" s="3">
        <f t="shared" si="2"/>
        <v>19.900000000000002</v>
      </c>
    </row>
    <row r="44" spans="1:11">
      <c r="A44" s="1">
        <v>1938</v>
      </c>
      <c r="B44" s="21">
        <v>43.217199999999998</v>
      </c>
      <c r="C44" s="21">
        <v>22.933700000000002</v>
      </c>
      <c r="F44">
        <v>0</v>
      </c>
      <c r="H44" s="1">
        <f t="shared" si="0"/>
        <v>1938</v>
      </c>
      <c r="I44" s="3">
        <f t="shared" si="1"/>
        <v>43.217199999999998</v>
      </c>
      <c r="J44" s="3">
        <f t="shared" si="1"/>
        <v>22.933700000000002</v>
      </c>
      <c r="K44" s="3">
        <f t="shared" si="2"/>
        <v>20.283499999999997</v>
      </c>
    </row>
    <row r="45" spans="1:11">
      <c r="A45" s="1">
        <v>1939</v>
      </c>
      <c r="B45" s="21">
        <v>43.2637</v>
      </c>
      <c r="C45" s="21">
        <v>22.649000000000001</v>
      </c>
      <c r="F45">
        <v>0</v>
      </c>
      <c r="H45" s="1">
        <f t="shared" si="0"/>
        <v>1939</v>
      </c>
      <c r="I45" s="3">
        <f t="shared" si="1"/>
        <v>43.2637</v>
      </c>
      <c r="J45" s="3">
        <f t="shared" si="1"/>
        <v>22.649000000000001</v>
      </c>
      <c r="K45" s="3">
        <f t="shared" si="2"/>
        <v>20.614699999999999</v>
      </c>
    </row>
    <row r="46" spans="1:11">
      <c r="A46" s="1">
        <v>1940</v>
      </c>
      <c r="B46" s="21">
        <v>43.331600000000002</v>
      </c>
      <c r="C46" s="21">
        <v>22.387499999999999</v>
      </c>
      <c r="F46">
        <v>0</v>
      </c>
      <c r="H46" s="1">
        <f t="shared" si="0"/>
        <v>1940</v>
      </c>
      <c r="I46" s="3">
        <f t="shared" si="1"/>
        <v>43.331600000000002</v>
      </c>
      <c r="J46" s="3">
        <f t="shared" si="1"/>
        <v>22.387499999999999</v>
      </c>
      <c r="K46" s="3">
        <f t="shared" si="2"/>
        <v>20.944100000000002</v>
      </c>
    </row>
    <row r="47" spans="1:11">
      <c r="A47" s="1">
        <v>1941</v>
      </c>
      <c r="B47" s="21">
        <v>43.4129</v>
      </c>
      <c r="C47" s="21">
        <v>22.090699999999998</v>
      </c>
      <c r="F47">
        <v>0</v>
      </c>
      <c r="H47" s="1">
        <f t="shared" si="0"/>
        <v>1941</v>
      </c>
      <c r="I47" s="3">
        <f t="shared" si="1"/>
        <v>43.4129</v>
      </c>
      <c r="J47" s="3">
        <f t="shared" si="1"/>
        <v>22.090699999999998</v>
      </c>
      <c r="K47" s="3">
        <f t="shared" si="2"/>
        <v>21.322200000000002</v>
      </c>
    </row>
    <row r="48" spans="1:11">
      <c r="A48" s="1">
        <v>1942</v>
      </c>
      <c r="B48" s="21">
        <v>43.5</v>
      </c>
      <c r="C48" s="21">
        <v>21.7</v>
      </c>
      <c r="F48">
        <v>0</v>
      </c>
      <c r="H48" s="1">
        <f t="shared" si="0"/>
        <v>1942</v>
      </c>
      <c r="I48" s="3">
        <f t="shared" si="1"/>
        <v>43.5</v>
      </c>
      <c r="J48" s="3">
        <f t="shared" si="1"/>
        <v>21.7</v>
      </c>
      <c r="K48" s="3">
        <f t="shared" si="2"/>
        <v>21.8</v>
      </c>
    </row>
    <row r="49" spans="1:11">
      <c r="A49" s="1">
        <v>1943</v>
      </c>
      <c r="B49" s="21">
        <v>43.594200000000001</v>
      </c>
      <c r="C49" s="21">
        <v>21.0093</v>
      </c>
      <c r="F49">
        <v>0</v>
      </c>
      <c r="H49" s="1">
        <f t="shared" si="0"/>
        <v>1943</v>
      </c>
      <c r="I49" s="3">
        <f t="shared" si="1"/>
        <v>43.594200000000001</v>
      </c>
      <c r="J49" s="3">
        <f t="shared" si="1"/>
        <v>21.0093</v>
      </c>
      <c r="K49" s="3">
        <f t="shared" si="2"/>
        <v>22.584900000000001</v>
      </c>
    </row>
    <row r="50" spans="1:11">
      <c r="A50" s="1">
        <v>1944</v>
      </c>
      <c r="B50" s="21">
        <v>43.709699999999998</v>
      </c>
      <c r="C50" s="21">
        <v>20.016400000000001</v>
      </c>
      <c r="F50">
        <v>0</v>
      </c>
      <c r="H50" s="1">
        <f t="shared" si="0"/>
        <v>1944</v>
      </c>
      <c r="I50" s="3">
        <f t="shared" si="1"/>
        <v>43.709699999999998</v>
      </c>
      <c r="J50" s="3">
        <f t="shared" si="1"/>
        <v>20.016400000000001</v>
      </c>
      <c r="K50" s="3">
        <f t="shared" si="2"/>
        <v>23.693299999999997</v>
      </c>
    </row>
    <row r="51" spans="1:11">
      <c r="A51" s="1">
        <v>1945</v>
      </c>
      <c r="B51" s="21">
        <v>43.858199999999997</v>
      </c>
      <c r="C51" s="21">
        <v>18.968900000000001</v>
      </c>
      <c r="F51">
        <v>0</v>
      </c>
      <c r="H51" s="1">
        <f t="shared" si="0"/>
        <v>1945</v>
      </c>
      <c r="I51" s="3">
        <f t="shared" si="1"/>
        <v>43.858199999999997</v>
      </c>
      <c r="J51" s="3">
        <f t="shared" si="1"/>
        <v>18.968900000000001</v>
      </c>
      <c r="K51" s="3">
        <f t="shared" si="2"/>
        <v>24.889299999999995</v>
      </c>
    </row>
    <row r="52" spans="1:11">
      <c r="A52" s="1">
        <v>1946</v>
      </c>
      <c r="B52" s="21">
        <v>44.051200000000001</v>
      </c>
      <c r="C52" s="21">
        <v>18.1143</v>
      </c>
      <c r="F52">
        <v>0</v>
      </c>
      <c r="H52" s="1">
        <f t="shared" si="0"/>
        <v>1946</v>
      </c>
      <c r="I52" s="3">
        <f t="shared" si="1"/>
        <v>44.051200000000001</v>
      </c>
      <c r="J52" s="3">
        <f t="shared" si="1"/>
        <v>18.1143</v>
      </c>
      <c r="K52" s="3">
        <f t="shared" si="2"/>
        <v>25.936900000000001</v>
      </c>
    </row>
    <row r="53" spans="1:11">
      <c r="A53" s="1">
        <v>1947</v>
      </c>
      <c r="B53" s="21">
        <v>44.3</v>
      </c>
      <c r="C53" s="21">
        <v>17.7</v>
      </c>
      <c r="F53">
        <v>0</v>
      </c>
      <c r="H53" s="1">
        <f t="shared" si="0"/>
        <v>1947</v>
      </c>
      <c r="I53" s="3">
        <f t="shared" si="1"/>
        <v>44.3</v>
      </c>
      <c r="J53" s="3">
        <f t="shared" si="1"/>
        <v>17.7</v>
      </c>
      <c r="K53" s="3">
        <f t="shared" si="2"/>
        <v>26.599999999999998</v>
      </c>
    </row>
    <row r="54" spans="1:11">
      <c r="A54" s="1">
        <v>1948</v>
      </c>
      <c r="B54" s="21">
        <v>45.072400000000002</v>
      </c>
      <c r="C54" s="21">
        <v>17.614999999999998</v>
      </c>
      <c r="F54">
        <v>0</v>
      </c>
      <c r="H54" s="1">
        <f t="shared" si="0"/>
        <v>1948</v>
      </c>
      <c r="I54" s="3">
        <f t="shared" si="1"/>
        <v>45.072400000000002</v>
      </c>
      <c r="J54" s="3">
        <f t="shared" si="1"/>
        <v>17.614999999999998</v>
      </c>
      <c r="K54" s="3">
        <f t="shared" si="2"/>
        <v>27.457400000000003</v>
      </c>
    </row>
    <row r="55" spans="1:11">
      <c r="A55" s="1">
        <v>1949</v>
      </c>
      <c r="B55" s="21">
        <v>46.508400000000002</v>
      </c>
      <c r="C55" s="21">
        <v>17.567</v>
      </c>
      <c r="F55">
        <v>0</v>
      </c>
      <c r="H55" s="1">
        <f t="shared" si="0"/>
        <v>1949</v>
      </c>
      <c r="I55" s="3">
        <f t="shared" si="1"/>
        <v>46.508400000000002</v>
      </c>
      <c r="J55" s="3">
        <f t="shared" si="1"/>
        <v>17.567</v>
      </c>
      <c r="K55" s="3">
        <f t="shared" si="2"/>
        <v>28.941400000000002</v>
      </c>
    </row>
    <row r="56" spans="1:11">
      <c r="A56" s="1">
        <v>1950</v>
      </c>
      <c r="B56" s="21">
        <v>48.128300000000003</v>
      </c>
      <c r="C56" s="21">
        <v>17.531400000000001</v>
      </c>
      <c r="D56" s="3">
        <v>49.2</v>
      </c>
      <c r="E56" s="3">
        <v>21.6</v>
      </c>
      <c r="F56">
        <v>0</v>
      </c>
      <c r="H56" s="1">
        <f t="shared" si="0"/>
        <v>1950</v>
      </c>
      <c r="I56" s="3">
        <f t="shared" si="1"/>
        <v>48.128300000000003</v>
      </c>
      <c r="J56" s="3">
        <f t="shared" si="1"/>
        <v>17.531400000000001</v>
      </c>
      <c r="K56" s="3">
        <f t="shared" si="2"/>
        <v>30.596900000000002</v>
      </c>
    </row>
    <row r="57" spans="1:11">
      <c r="A57" s="1">
        <v>1951</v>
      </c>
      <c r="B57" s="21">
        <v>49.452100000000002</v>
      </c>
      <c r="C57" s="21">
        <v>17.483899999999998</v>
      </c>
      <c r="D57" s="3">
        <v>49.2</v>
      </c>
      <c r="E57" s="3">
        <v>20.8</v>
      </c>
      <c r="F57">
        <v>0</v>
      </c>
      <c r="H57" s="1">
        <f t="shared" si="0"/>
        <v>1951</v>
      </c>
      <c r="I57" s="3">
        <f t="shared" si="1"/>
        <v>49.452100000000002</v>
      </c>
      <c r="J57" s="3">
        <f t="shared" si="1"/>
        <v>17.483899999999998</v>
      </c>
      <c r="K57" s="3">
        <f t="shared" si="2"/>
        <v>31.968200000000003</v>
      </c>
    </row>
    <row r="58" spans="1:11">
      <c r="A58" s="1">
        <v>1952</v>
      </c>
      <c r="B58" s="21">
        <v>50</v>
      </c>
      <c r="C58" s="21">
        <v>17.399999999999999</v>
      </c>
      <c r="D58" s="3">
        <v>48.9</v>
      </c>
      <c r="E58" s="3">
        <v>20</v>
      </c>
      <c r="F58">
        <v>0</v>
      </c>
      <c r="H58" s="1">
        <f t="shared" si="0"/>
        <v>1952</v>
      </c>
      <c r="I58" s="3">
        <f t="shared" si="1"/>
        <v>50</v>
      </c>
      <c r="J58" s="3">
        <f t="shared" si="1"/>
        <v>17.399999999999999</v>
      </c>
      <c r="K58" s="3">
        <f t="shared" si="2"/>
        <v>32.6</v>
      </c>
    </row>
    <row r="59" spans="1:11">
      <c r="A59" s="1">
        <v>1953</v>
      </c>
      <c r="B59" s="21">
        <v>49.897500000000001</v>
      </c>
      <c r="C59" s="21">
        <v>17.058900000000001</v>
      </c>
      <c r="D59" s="3">
        <v>48.7</v>
      </c>
      <c r="E59" s="3">
        <v>18.899999999999999</v>
      </c>
      <c r="F59">
        <v>0</v>
      </c>
      <c r="H59" s="1">
        <f t="shared" si="0"/>
        <v>1953</v>
      </c>
      <c r="I59" s="3">
        <f t="shared" si="1"/>
        <v>49.897500000000001</v>
      </c>
      <c r="J59" s="3">
        <f t="shared" si="1"/>
        <v>17.058900000000001</v>
      </c>
      <c r="K59" s="3">
        <f t="shared" si="2"/>
        <v>32.8386</v>
      </c>
    </row>
    <row r="60" spans="1:11">
      <c r="A60" s="1">
        <v>1954</v>
      </c>
      <c r="B60" s="21">
        <v>49.636600000000001</v>
      </c>
      <c r="C60" s="21">
        <v>16.373100000000001</v>
      </c>
      <c r="D60" s="3">
        <v>48.4</v>
      </c>
      <c r="E60" s="3">
        <v>18</v>
      </c>
      <c r="F60">
        <v>0</v>
      </c>
      <c r="H60" s="1">
        <f t="shared" si="0"/>
        <v>1954</v>
      </c>
      <c r="I60" s="3">
        <f t="shared" si="1"/>
        <v>49.636600000000001</v>
      </c>
      <c r="J60" s="3">
        <f t="shared" si="1"/>
        <v>16.373100000000001</v>
      </c>
      <c r="K60" s="3">
        <f t="shared" si="2"/>
        <v>33.263500000000001</v>
      </c>
    </row>
    <row r="61" spans="1:11">
      <c r="A61" s="1">
        <v>1955</v>
      </c>
      <c r="B61" s="21">
        <v>49.286900000000003</v>
      </c>
      <c r="C61" s="21">
        <v>15.5177</v>
      </c>
      <c r="D61" s="3">
        <v>48</v>
      </c>
      <c r="E61" s="3">
        <v>17</v>
      </c>
      <c r="F61">
        <v>0</v>
      </c>
      <c r="H61" s="1">
        <f t="shared" si="0"/>
        <v>1955</v>
      </c>
      <c r="I61" s="3">
        <f t="shared" si="1"/>
        <v>49.286900000000003</v>
      </c>
      <c r="J61" s="3">
        <f t="shared" si="1"/>
        <v>15.5177</v>
      </c>
      <c r="K61" s="3">
        <f t="shared" si="2"/>
        <v>33.769200000000005</v>
      </c>
    </row>
    <row r="62" spans="1:11">
      <c r="A62" s="1">
        <v>1956</v>
      </c>
      <c r="B62" s="21">
        <v>48.918199999999999</v>
      </c>
      <c r="C62" s="21">
        <v>14.6683</v>
      </c>
      <c r="D62" s="3">
        <v>47.7</v>
      </c>
      <c r="E62" s="3">
        <v>16.3</v>
      </c>
      <c r="F62">
        <v>0</v>
      </c>
      <c r="H62" s="1">
        <f t="shared" si="0"/>
        <v>1956</v>
      </c>
      <c r="I62" s="3">
        <f t="shared" si="1"/>
        <v>48.918199999999999</v>
      </c>
      <c r="J62" s="3">
        <f t="shared" si="1"/>
        <v>14.6683</v>
      </c>
      <c r="K62" s="3">
        <f t="shared" si="2"/>
        <v>34.249899999999997</v>
      </c>
    </row>
    <row r="63" spans="1:11">
      <c r="A63" s="1">
        <v>1957</v>
      </c>
      <c r="B63" s="21">
        <v>48.6</v>
      </c>
      <c r="C63" s="21">
        <v>14</v>
      </c>
      <c r="D63" s="3">
        <v>47.5</v>
      </c>
      <c r="E63" s="3">
        <v>15.7</v>
      </c>
      <c r="F63">
        <v>0</v>
      </c>
      <c r="H63" s="1">
        <f t="shared" si="0"/>
        <v>1957</v>
      </c>
      <c r="I63" s="3">
        <f t="shared" si="1"/>
        <v>48.6</v>
      </c>
      <c r="J63" s="3">
        <f t="shared" si="1"/>
        <v>14</v>
      </c>
      <c r="K63" s="3">
        <f t="shared" si="2"/>
        <v>34.6</v>
      </c>
    </row>
    <row r="64" spans="1:11">
      <c r="A64" s="1">
        <v>1958</v>
      </c>
      <c r="B64" s="21">
        <v>48.3322</v>
      </c>
      <c r="C64" s="21">
        <v>13.498100000000001</v>
      </c>
      <c r="D64" s="3">
        <v>47.2</v>
      </c>
      <c r="E64" s="3">
        <v>15.2</v>
      </c>
      <c r="F64">
        <v>0</v>
      </c>
      <c r="H64" s="1">
        <f t="shared" si="0"/>
        <v>1958</v>
      </c>
      <c r="I64" s="3">
        <f t="shared" si="1"/>
        <v>48.3322</v>
      </c>
      <c r="J64" s="3">
        <f t="shared" si="1"/>
        <v>13.498100000000001</v>
      </c>
      <c r="K64" s="3">
        <f t="shared" si="2"/>
        <v>34.834099999999999</v>
      </c>
    </row>
    <row r="65" spans="1:11">
      <c r="A65" s="1">
        <v>1959</v>
      </c>
      <c r="B65" s="21">
        <v>48.068100000000001</v>
      </c>
      <c r="C65" s="21">
        <v>13.0335</v>
      </c>
      <c r="D65" s="3">
        <v>47</v>
      </c>
      <c r="E65" s="3">
        <v>14.6</v>
      </c>
      <c r="F65">
        <v>0</v>
      </c>
      <c r="H65" s="1">
        <f t="shared" si="0"/>
        <v>1959</v>
      </c>
      <c r="I65" s="3">
        <f t="shared" si="1"/>
        <v>48.068100000000001</v>
      </c>
      <c r="J65" s="3">
        <f t="shared" si="1"/>
        <v>13.0335</v>
      </c>
      <c r="K65" s="3">
        <f t="shared" si="2"/>
        <v>35.034599999999998</v>
      </c>
    </row>
    <row r="66" spans="1:11">
      <c r="A66" s="1">
        <v>1960</v>
      </c>
      <c r="B66" s="21">
        <v>47.807899999999997</v>
      </c>
      <c r="C66" s="21">
        <v>12.6099</v>
      </c>
      <c r="D66" s="3">
        <v>46.9</v>
      </c>
      <c r="E66" s="3">
        <v>14</v>
      </c>
      <c r="F66">
        <v>0</v>
      </c>
      <c r="H66" s="1">
        <f t="shared" si="0"/>
        <v>1960</v>
      </c>
      <c r="I66" s="3">
        <f t="shared" si="1"/>
        <v>47.807899999999997</v>
      </c>
      <c r="J66" s="3">
        <f t="shared" si="1"/>
        <v>12.6099</v>
      </c>
      <c r="K66" s="3">
        <f t="shared" si="2"/>
        <v>35.197999999999993</v>
      </c>
    </row>
    <row r="67" spans="1:11">
      <c r="A67" s="1">
        <v>1961</v>
      </c>
      <c r="B67" s="21">
        <v>47.5518</v>
      </c>
      <c r="C67" s="21">
        <v>12.2308</v>
      </c>
      <c r="D67" s="3">
        <v>46.8</v>
      </c>
      <c r="E67" s="3">
        <v>13.3</v>
      </c>
      <c r="F67" s="16">
        <v>8.5599999999999999E-3</v>
      </c>
      <c r="H67" s="1">
        <f t="shared" si="0"/>
        <v>1961</v>
      </c>
      <c r="I67" s="3">
        <f t="shared" si="1"/>
        <v>47.545364591999999</v>
      </c>
      <c r="J67" s="3">
        <f t="shared" si="1"/>
        <v>12.239952352000001</v>
      </c>
      <c r="K67" s="3">
        <f t="shared" si="2"/>
        <v>35.305412239999995</v>
      </c>
    </row>
    <row r="68" spans="1:11">
      <c r="A68" s="1">
        <v>1962</v>
      </c>
      <c r="B68" s="21">
        <v>47.3</v>
      </c>
      <c r="C68" s="21">
        <v>11.9</v>
      </c>
      <c r="D68" s="3">
        <v>46.8</v>
      </c>
      <c r="E68" s="3">
        <v>12.8</v>
      </c>
      <c r="F68" s="16">
        <v>5.7919999999999999E-2</v>
      </c>
      <c r="H68" s="1">
        <f t="shared" ref="H68:H129" si="3">A68</f>
        <v>1962</v>
      </c>
      <c r="I68" s="3">
        <f t="shared" ref="I68:J129" si="4">IF(AND(ISNUMBER(B68),ISNUMBER(D68)),(1-$F68)*B68+$F68*D68,IF(ISNUMBER(D68),D68,IF(ISNUMBER(B68),B68,"")))</f>
        <v>47.271039999999999</v>
      </c>
      <c r="J68" s="3">
        <f t="shared" si="4"/>
        <v>11.952128000000002</v>
      </c>
      <c r="K68" s="3">
        <f t="shared" ref="K68:K129" si="5">I68-J68</f>
        <v>35.318911999999997</v>
      </c>
    </row>
    <row r="69" spans="1:11">
      <c r="A69" s="1">
        <v>1963</v>
      </c>
      <c r="B69" s="21">
        <v>47.061500000000002</v>
      </c>
      <c r="C69" s="21">
        <v>11.6181</v>
      </c>
      <c r="D69" s="3">
        <v>46.8</v>
      </c>
      <c r="E69" s="3">
        <v>12.5</v>
      </c>
      <c r="F69" s="16">
        <v>0.16308</v>
      </c>
      <c r="H69" s="1">
        <f t="shared" si="3"/>
        <v>1963</v>
      </c>
      <c r="I69" s="3">
        <f t="shared" si="4"/>
        <v>47.018854579999996</v>
      </c>
      <c r="J69" s="3">
        <f t="shared" si="4"/>
        <v>11.761920251999999</v>
      </c>
      <c r="K69" s="3">
        <f t="shared" si="5"/>
        <v>35.256934328</v>
      </c>
    </row>
    <row r="70" spans="1:11">
      <c r="A70" s="1">
        <v>1964</v>
      </c>
      <c r="B70" s="21">
        <v>46.836100000000002</v>
      </c>
      <c r="C70" s="21">
        <v>11.3729</v>
      </c>
      <c r="D70" s="3">
        <v>46.8</v>
      </c>
      <c r="E70" s="3">
        <v>12.1</v>
      </c>
      <c r="F70" s="16">
        <v>0.31744</v>
      </c>
      <c r="H70" s="1">
        <f t="shared" si="3"/>
        <v>1964</v>
      </c>
      <c r="I70" s="3">
        <f t="shared" si="4"/>
        <v>46.824640416000001</v>
      </c>
      <c r="J70" s="3">
        <f t="shared" si="4"/>
        <v>11.603710624000001</v>
      </c>
      <c r="K70" s="3">
        <f t="shared" si="5"/>
        <v>35.220929792</v>
      </c>
    </row>
    <row r="71" spans="1:11">
      <c r="A71" s="1">
        <v>1965</v>
      </c>
      <c r="B71" s="21">
        <v>46.61</v>
      </c>
      <c r="C71" s="21">
        <v>11.1486</v>
      </c>
      <c r="D71" s="3">
        <v>46.5</v>
      </c>
      <c r="E71" s="3">
        <v>11.6</v>
      </c>
      <c r="F71" s="16">
        <v>0.5</v>
      </c>
      <c r="H71" s="1">
        <f t="shared" si="3"/>
        <v>1965</v>
      </c>
      <c r="I71" s="3">
        <f t="shared" si="4"/>
        <v>46.555</v>
      </c>
      <c r="J71" s="3">
        <f t="shared" si="4"/>
        <v>11.3743</v>
      </c>
      <c r="K71" s="3">
        <f t="shared" si="5"/>
        <v>35.180700000000002</v>
      </c>
    </row>
    <row r="72" spans="1:11">
      <c r="A72" s="1">
        <v>1966</v>
      </c>
      <c r="B72" s="21">
        <v>46.369199999999999</v>
      </c>
      <c r="C72" s="21">
        <v>10.929500000000001</v>
      </c>
      <c r="D72" s="3">
        <v>46.3</v>
      </c>
      <c r="E72" s="3">
        <v>11.2</v>
      </c>
      <c r="F72" s="16">
        <v>0.68255999999999994</v>
      </c>
      <c r="H72" s="1">
        <f t="shared" si="3"/>
        <v>1966</v>
      </c>
      <c r="I72" s="3">
        <f t="shared" si="4"/>
        <v>46.321966848000002</v>
      </c>
      <c r="J72" s="3">
        <f t="shared" si="4"/>
        <v>11.11413248</v>
      </c>
      <c r="K72" s="3">
        <f t="shared" si="5"/>
        <v>35.207834368</v>
      </c>
    </row>
    <row r="73" spans="1:11">
      <c r="A73" s="1">
        <v>1967</v>
      </c>
      <c r="B73" s="21">
        <v>46.1</v>
      </c>
      <c r="C73" s="21">
        <v>10.7</v>
      </c>
      <c r="D73" s="3">
        <v>45.9</v>
      </c>
      <c r="E73" s="3">
        <v>10.8</v>
      </c>
      <c r="F73" s="16">
        <v>0.83692</v>
      </c>
      <c r="H73" s="1">
        <f t="shared" si="3"/>
        <v>1967</v>
      </c>
      <c r="I73" s="3">
        <f t="shared" si="4"/>
        <v>45.932616000000003</v>
      </c>
      <c r="J73" s="3">
        <f t="shared" si="4"/>
        <v>10.783692</v>
      </c>
      <c r="K73" s="3">
        <f t="shared" si="5"/>
        <v>35.148924000000001</v>
      </c>
    </row>
    <row r="74" spans="1:11">
      <c r="A74" s="1">
        <v>1968</v>
      </c>
      <c r="B74" s="21">
        <v>45.815300000000001</v>
      </c>
      <c r="C74" s="21">
        <v>10.461499999999999</v>
      </c>
      <c r="D74" s="3">
        <v>45.6</v>
      </c>
      <c r="E74" s="3">
        <v>10.5</v>
      </c>
      <c r="F74" s="16">
        <v>0.94208000000000003</v>
      </c>
      <c r="H74" s="1">
        <f t="shared" si="3"/>
        <v>1968</v>
      </c>
      <c r="I74" s="3">
        <f t="shared" si="4"/>
        <v>45.612470176000002</v>
      </c>
      <c r="J74" s="3">
        <f t="shared" si="4"/>
        <v>10.49777008</v>
      </c>
      <c r="K74" s="3">
        <f t="shared" si="5"/>
        <v>35.114700096</v>
      </c>
    </row>
    <row r="75" spans="1:11">
      <c r="A75" s="1">
        <v>1969</v>
      </c>
      <c r="B75" s="21">
        <v>45.519399999999997</v>
      </c>
      <c r="C75" s="21">
        <v>10.224600000000001</v>
      </c>
      <c r="D75" s="3">
        <v>45.1</v>
      </c>
      <c r="E75" s="3">
        <v>10.3</v>
      </c>
      <c r="F75" s="16">
        <v>0.99143999999999999</v>
      </c>
      <c r="H75" s="1">
        <f t="shared" si="3"/>
        <v>1969</v>
      </c>
      <c r="I75" s="3">
        <f t="shared" si="4"/>
        <v>45.103590063999995</v>
      </c>
      <c r="J75" s="3">
        <f t="shared" si="4"/>
        <v>10.299354576000001</v>
      </c>
      <c r="K75" s="3">
        <f t="shared" si="5"/>
        <v>34.804235487999996</v>
      </c>
    </row>
    <row r="76" spans="1:11">
      <c r="A76" s="1">
        <v>1970</v>
      </c>
      <c r="B76" s="21">
        <v>45.185899999999997</v>
      </c>
      <c r="C76" s="21">
        <v>9.9869000000000003</v>
      </c>
      <c r="D76" s="3">
        <v>44.5</v>
      </c>
      <c r="E76" s="3">
        <v>10</v>
      </c>
      <c r="F76">
        <v>1</v>
      </c>
      <c r="H76" s="1">
        <f t="shared" si="3"/>
        <v>1970</v>
      </c>
      <c r="I76" s="3">
        <f t="shared" si="4"/>
        <v>44.5</v>
      </c>
      <c r="J76" s="3">
        <f t="shared" si="4"/>
        <v>10</v>
      </c>
      <c r="K76" s="3">
        <f t="shared" si="5"/>
        <v>34.5</v>
      </c>
    </row>
    <row r="77" spans="1:11">
      <c r="A77" s="1">
        <v>1971</v>
      </c>
      <c r="B77" s="21">
        <v>44.7883</v>
      </c>
      <c r="C77" s="21">
        <v>9.7461000000000002</v>
      </c>
      <c r="D77" s="3">
        <v>43.9</v>
      </c>
      <c r="E77" s="3">
        <v>9.6999999999999993</v>
      </c>
      <c r="F77">
        <v>1</v>
      </c>
      <c r="H77" s="1">
        <f t="shared" si="3"/>
        <v>1971</v>
      </c>
      <c r="I77" s="3">
        <f t="shared" si="4"/>
        <v>43.9</v>
      </c>
      <c r="J77" s="3">
        <f t="shared" si="4"/>
        <v>9.6999999999999993</v>
      </c>
      <c r="K77" s="3">
        <f t="shared" si="5"/>
        <v>34.200000000000003</v>
      </c>
    </row>
    <row r="78" spans="1:11">
      <c r="A78" s="1">
        <v>1972</v>
      </c>
      <c r="B78" s="21">
        <v>44.3</v>
      </c>
      <c r="C78" s="21">
        <v>9.5</v>
      </c>
      <c r="D78" s="3">
        <v>43</v>
      </c>
      <c r="E78" s="3">
        <v>9.3000000000000007</v>
      </c>
      <c r="F78">
        <v>1</v>
      </c>
      <c r="H78" s="1">
        <f t="shared" si="3"/>
        <v>1972</v>
      </c>
      <c r="I78" s="3">
        <f t="shared" si="4"/>
        <v>43</v>
      </c>
      <c r="J78" s="3">
        <f t="shared" si="4"/>
        <v>9.3000000000000007</v>
      </c>
      <c r="K78" s="3">
        <f t="shared" si="5"/>
        <v>33.700000000000003</v>
      </c>
    </row>
    <row r="79" spans="1:11">
      <c r="A79" s="1">
        <v>1973</v>
      </c>
      <c r="B79" s="21">
        <v>43.601399999999998</v>
      </c>
      <c r="C79" s="21">
        <v>9.2475000000000005</v>
      </c>
      <c r="D79" s="3">
        <v>42.1</v>
      </c>
      <c r="E79" s="3">
        <v>9</v>
      </c>
      <c r="F79">
        <v>1</v>
      </c>
      <c r="H79" s="1">
        <f t="shared" si="3"/>
        <v>1973</v>
      </c>
      <c r="I79" s="3">
        <f t="shared" si="4"/>
        <v>42.1</v>
      </c>
      <c r="J79" s="3">
        <f t="shared" si="4"/>
        <v>9</v>
      </c>
      <c r="K79" s="3">
        <f t="shared" si="5"/>
        <v>33.1</v>
      </c>
    </row>
    <row r="80" spans="1:11">
      <c r="A80" s="1">
        <v>1974</v>
      </c>
      <c r="B80" s="21">
        <v>42.635199999999998</v>
      </c>
      <c r="C80" s="21">
        <v>8.99</v>
      </c>
      <c r="D80" s="3">
        <v>41.2</v>
      </c>
      <c r="E80" s="3">
        <v>8.6</v>
      </c>
      <c r="F80">
        <v>1</v>
      </c>
      <c r="H80" s="1">
        <f t="shared" si="3"/>
        <v>1974</v>
      </c>
      <c r="I80" s="3">
        <f t="shared" si="4"/>
        <v>41.2</v>
      </c>
      <c r="J80" s="3">
        <f t="shared" si="4"/>
        <v>8.6</v>
      </c>
      <c r="K80" s="3">
        <f t="shared" si="5"/>
        <v>32.6</v>
      </c>
    </row>
    <row r="81" spans="1:11">
      <c r="A81" s="1">
        <v>1975</v>
      </c>
      <c r="B81" s="21">
        <v>41.468299999999999</v>
      </c>
      <c r="C81" s="21">
        <v>8.7286999999999999</v>
      </c>
      <c r="D81" s="3">
        <v>40.1</v>
      </c>
      <c r="E81" s="3">
        <v>8.1999999999999993</v>
      </c>
      <c r="F81">
        <v>1</v>
      </c>
      <c r="H81" s="1">
        <f t="shared" si="3"/>
        <v>1975</v>
      </c>
      <c r="I81" s="3">
        <f t="shared" si="4"/>
        <v>40.1</v>
      </c>
      <c r="J81" s="3">
        <f t="shared" si="4"/>
        <v>8.1999999999999993</v>
      </c>
      <c r="K81" s="3">
        <f t="shared" si="5"/>
        <v>31.900000000000002</v>
      </c>
    </row>
    <row r="82" spans="1:11">
      <c r="A82" s="1">
        <v>1976</v>
      </c>
      <c r="B82" s="21">
        <v>40.1676</v>
      </c>
      <c r="C82" s="21">
        <v>8.4649999999999999</v>
      </c>
      <c r="D82" s="3">
        <v>39.1</v>
      </c>
      <c r="E82" s="3">
        <v>7.9</v>
      </c>
      <c r="F82">
        <v>1</v>
      </c>
      <c r="H82" s="1">
        <f t="shared" si="3"/>
        <v>1976</v>
      </c>
      <c r="I82" s="3">
        <f t="shared" si="4"/>
        <v>39.1</v>
      </c>
      <c r="J82" s="3">
        <f t="shared" si="4"/>
        <v>7.9</v>
      </c>
      <c r="K82" s="3">
        <f t="shared" si="5"/>
        <v>31.200000000000003</v>
      </c>
    </row>
    <row r="83" spans="1:11">
      <c r="A83" s="1">
        <v>1977</v>
      </c>
      <c r="B83" s="21">
        <v>38.799999999999997</v>
      </c>
      <c r="C83" s="21">
        <v>8.1999999999999993</v>
      </c>
      <c r="D83" s="3">
        <v>38.1</v>
      </c>
      <c r="E83" s="3">
        <v>7.6</v>
      </c>
      <c r="F83">
        <v>1</v>
      </c>
      <c r="H83" s="1">
        <f t="shared" si="3"/>
        <v>1977</v>
      </c>
      <c r="I83" s="3">
        <f t="shared" si="4"/>
        <v>38.1</v>
      </c>
      <c r="J83" s="3">
        <f t="shared" si="4"/>
        <v>7.6</v>
      </c>
      <c r="K83" s="3">
        <f t="shared" si="5"/>
        <v>30.5</v>
      </c>
    </row>
    <row r="84" spans="1:11">
      <c r="A84" s="1">
        <f>A83+1</f>
        <v>1978</v>
      </c>
      <c r="D84" s="3">
        <v>37.4</v>
      </c>
      <c r="E84" s="3">
        <v>7.4</v>
      </c>
      <c r="F84">
        <v>1</v>
      </c>
      <c r="H84" s="1">
        <f t="shared" si="3"/>
        <v>1978</v>
      </c>
      <c r="I84" s="3">
        <f t="shared" si="4"/>
        <v>37.4</v>
      </c>
      <c r="J84" s="3">
        <f t="shared" si="4"/>
        <v>7.4</v>
      </c>
      <c r="K84" s="3">
        <f t="shared" si="5"/>
        <v>30</v>
      </c>
    </row>
    <row r="85" spans="1:11">
      <c r="A85" s="1">
        <f t="shared" ref="A85:A129" si="6">A84+1</f>
        <v>1979</v>
      </c>
      <c r="D85" s="3">
        <v>36.200000000000003</v>
      </c>
      <c r="E85" s="3">
        <v>7.1</v>
      </c>
      <c r="F85">
        <v>1</v>
      </c>
      <c r="H85" s="1">
        <f t="shared" si="3"/>
        <v>1979</v>
      </c>
      <c r="I85" s="3">
        <f t="shared" si="4"/>
        <v>36.200000000000003</v>
      </c>
      <c r="J85" s="3">
        <f t="shared" si="4"/>
        <v>7.1</v>
      </c>
      <c r="K85" s="3">
        <f t="shared" si="5"/>
        <v>29.1</v>
      </c>
    </row>
    <row r="86" spans="1:11">
      <c r="A86" s="1">
        <f t="shared" si="6"/>
        <v>1980</v>
      </c>
      <c r="D86" s="3">
        <v>35</v>
      </c>
      <c r="E86" s="3">
        <v>6.9</v>
      </c>
      <c r="F86">
        <v>1</v>
      </c>
      <c r="H86" s="1">
        <f t="shared" si="3"/>
        <v>1980</v>
      </c>
      <c r="I86" s="3">
        <f t="shared" si="4"/>
        <v>35</v>
      </c>
      <c r="J86" s="3">
        <f t="shared" si="4"/>
        <v>6.9</v>
      </c>
      <c r="K86" s="3">
        <f t="shared" si="5"/>
        <v>28.1</v>
      </c>
    </row>
    <row r="87" spans="1:11">
      <c r="A87" s="1">
        <f t="shared" si="6"/>
        <v>1981</v>
      </c>
      <c r="D87" s="3">
        <v>34.299999999999997</v>
      </c>
      <c r="E87" s="3">
        <v>6.7</v>
      </c>
      <c r="F87">
        <v>1</v>
      </c>
      <c r="H87" s="1">
        <f t="shared" si="3"/>
        <v>1981</v>
      </c>
      <c r="I87" s="3">
        <f t="shared" si="4"/>
        <v>34.299999999999997</v>
      </c>
      <c r="J87" s="3">
        <f t="shared" si="4"/>
        <v>6.7</v>
      </c>
      <c r="K87" s="3">
        <f t="shared" si="5"/>
        <v>27.599999999999998</v>
      </c>
    </row>
    <row r="88" spans="1:11">
      <c r="A88" s="1">
        <f t="shared" si="6"/>
        <v>1982</v>
      </c>
      <c r="D88" s="3">
        <v>33.9</v>
      </c>
      <c r="E88" s="3">
        <v>6.6</v>
      </c>
      <c r="F88">
        <v>1</v>
      </c>
      <c r="H88" s="1">
        <f t="shared" si="3"/>
        <v>1982</v>
      </c>
      <c r="I88" s="3">
        <f t="shared" si="4"/>
        <v>33.9</v>
      </c>
      <c r="J88" s="3">
        <f t="shared" si="4"/>
        <v>6.6</v>
      </c>
      <c r="K88" s="3">
        <f t="shared" si="5"/>
        <v>27.299999999999997</v>
      </c>
    </row>
    <row r="89" spans="1:11">
      <c r="A89" s="1">
        <f t="shared" si="6"/>
        <v>1983</v>
      </c>
      <c r="D89" s="3">
        <v>33.4</v>
      </c>
      <c r="E89" s="3">
        <v>6.5</v>
      </c>
      <c r="F89">
        <v>1</v>
      </c>
      <c r="H89" s="1">
        <f t="shared" si="3"/>
        <v>1983</v>
      </c>
      <c r="I89" s="3">
        <f t="shared" si="4"/>
        <v>33.4</v>
      </c>
      <c r="J89" s="3">
        <f t="shared" si="4"/>
        <v>6.5</v>
      </c>
      <c r="K89" s="3">
        <f t="shared" si="5"/>
        <v>26.9</v>
      </c>
    </row>
    <row r="90" spans="1:11">
      <c r="A90" s="1">
        <f t="shared" si="6"/>
        <v>1984</v>
      </c>
      <c r="D90" s="3">
        <v>33.1</v>
      </c>
      <c r="E90" s="3">
        <v>6.4</v>
      </c>
      <c r="F90">
        <v>1</v>
      </c>
      <c r="H90" s="1">
        <f t="shared" si="3"/>
        <v>1984</v>
      </c>
      <c r="I90" s="3">
        <f t="shared" si="4"/>
        <v>33.1</v>
      </c>
      <c r="J90" s="3">
        <f t="shared" si="4"/>
        <v>6.4</v>
      </c>
      <c r="K90" s="3">
        <f t="shared" si="5"/>
        <v>26.700000000000003</v>
      </c>
    </row>
    <row r="91" spans="1:11">
      <c r="A91" s="1">
        <f t="shared" si="6"/>
        <v>1985</v>
      </c>
      <c r="D91" s="3">
        <v>32.700000000000003</v>
      </c>
      <c r="E91" s="3">
        <v>6.3</v>
      </c>
      <c r="F91">
        <v>1</v>
      </c>
      <c r="H91" s="1">
        <f t="shared" si="3"/>
        <v>1985</v>
      </c>
      <c r="I91" s="3">
        <f t="shared" si="4"/>
        <v>32.700000000000003</v>
      </c>
      <c r="J91" s="3">
        <f t="shared" si="4"/>
        <v>6.3</v>
      </c>
      <c r="K91" s="3">
        <f t="shared" si="5"/>
        <v>26.400000000000002</v>
      </c>
    </row>
    <row r="92" spans="1:11">
      <c r="A92" s="1">
        <f t="shared" si="6"/>
        <v>1986</v>
      </c>
      <c r="D92" s="3">
        <v>32.299999999999997</v>
      </c>
      <c r="E92" s="3">
        <v>6.2</v>
      </c>
      <c r="F92">
        <v>1</v>
      </c>
      <c r="H92" s="1">
        <f t="shared" si="3"/>
        <v>1986</v>
      </c>
      <c r="I92" s="3">
        <f t="shared" si="4"/>
        <v>32.299999999999997</v>
      </c>
      <c r="J92" s="3">
        <f t="shared" si="4"/>
        <v>6.2</v>
      </c>
      <c r="K92" s="3">
        <f t="shared" si="5"/>
        <v>26.099999999999998</v>
      </c>
    </row>
    <row r="93" spans="1:11">
      <c r="A93" s="1">
        <f t="shared" si="6"/>
        <v>1987</v>
      </c>
      <c r="D93" s="3">
        <v>31.4</v>
      </c>
      <c r="E93" s="3">
        <v>6.1</v>
      </c>
      <c r="F93">
        <v>1</v>
      </c>
      <c r="H93" s="1">
        <f t="shared" si="3"/>
        <v>1987</v>
      </c>
      <c r="I93" s="3">
        <f t="shared" si="4"/>
        <v>31.4</v>
      </c>
      <c r="J93" s="3">
        <f t="shared" si="4"/>
        <v>6.1</v>
      </c>
      <c r="K93" s="3">
        <f t="shared" si="5"/>
        <v>25.299999999999997</v>
      </c>
    </row>
    <row r="94" spans="1:11">
      <c r="A94" s="1">
        <f t="shared" si="6"/>
        <v>1988</v>
      </c>
      <c r="D94" s="3">
        <v>30.4</v>
      </c>
      <c r="E94" s="3">
        <v>6.1</v>
      </c>
      <c r="F94">
        <v>1</v>
      </c>
      <c r="H94" s="1">
        <f t="shared" si="3"/>
        <v>1988</v>
      </c>
      <c r="I94" s="3">
        <f t="shared" si="4"/>
        <v>30.4</v>
      </c>
      <c r="J94" s="3">
        <f t="shared" si="4"/>
        <v>6.1</v>
      </c>
      <c r="K94" s="3">
        <f t="shared" si="5"/>
        <v>24.299999999999997</v>
      </c>
    </row>
    <row r="95" spans="1:11">
      <c r="A95" s="1">
        <f t="shared" si="6"/>
        <v>1989</v>
      </c>
      <c r="D95" s="3">
        <v>29.9</v>
      </c>
      <c r="E95" s="3">
        <v>6.2</v>
      </c>
      <c r="F95">
        <v>1</v>
      </c>
      <c r="H95" s="1">
        <f t="shared" si="3"/>
        <v>1989</v>
      </c>
      <c r="I95" s="3">
        <f t="shared" si="4"/>
        <v>29.9</v>
      </c>
      <c r="J95" s="3">
        <f t="shared" si="4"/>
        <v>6.2</v>
      </c>
      <c r="K95" s="3">
        <f t="shared" si="5"/>
        <v>23.7</v>
      </c>
    </row>
    <row r="96" spans="1:11">
      <c r="A96" s="1">
        <f t="shared" si="6"/>
        <v>1990</v>
      </c>
      <c r="D96" s="3">
        <v>29.4</v>
      </c>
      <c r="E96" s="3">
        <v>6.2</v>
      </c>
      <c r="F96">
        <v>1</v>
      </c>
      <c r="H96" s="1">
        <f t="shared" si="3"/>
        <v>1990</v>
      </c>
      <c r="I96" s="3">
        <f t="shared" si="4"/>
        <v>29.4</v>
      </c>
      <c r="J96" s="3">
        <f t="shared" si="4"/>
        <v>6.2</v>
      </c>
      <c r="K96" s="3">
        <f t="shared" si="5"/>
        <v>23.2</v>
      </c>
    </row>
    <row r="97" spans="1:11">
      <c r="A97" s="1">
        <f t="shared" si="6"/>
        <v>1991</v>
      </c>
      <c r="D97" s="3">
        <v>29.1</v>
      </c>
      <c r="E97" s="3">
        <v>6.1</v>
      </c>
      <c r="F97">
        <v>1</v>
      </c>
      <c r="H97" s="1">
        <f t="shared" si="3"/>
        <v>1991</v>
      </c>
      <c r="I97" s="3">
        <f t="shared" si="4"/>
        <v>29.1</v>
      </c>
      <c r="J97" s="3">
        <f t="shared" si="4"/>
        <v>6.1</v>
      </c>
      <c r="K97" s="3">
        <f t="shared" si="5"/>
        <v>23</v>
      </c>
    </row>
    <row r="98" spans="1:11">
      <c r="A98" s="1">
        <f t="shared" si="6"/>
        <v>1992</v>
      </c>
      <c r="D98" s="3">
        <v>28.7</v>
      </c>
      <c r="E98" s="3">
        <v>6</v>
      </c>
      <c r="F98">
        <v>1</v>
      </c>
      <c r="H98" s="1">
        <f t="shared" si="3"/>
        <v>1992</v>
      </c>
      <c r="I98" s="3">
        <f t="shared" si="4"/>
        <v>28.7</v>
      </c>
      <c r="J98" s="3">
        <f t="shared" si="4"/>
        <v>6</v>
      </c>
      <c r="K98" s="3">
        <f t="shared" si="5"/>
        <v>22.7</v>
      </c>
    </row>
    <row r="99" spans="1:11">
      <c r="A99" s="1">
        <f t="shared" si="6"/>
        <v>1993</v>
      </c>
      <c r="D99" s="3">
        <v>28.3</v>
      </c>
      <c r="E99" s="3">
        <v>5.9</v>
      </c>
      <c r="F99">
        <v>1</v>
      </c>
      <c r="H99" s="1">
        <f t="shared" si="3"/>
        <v>1993</v>
      </c>
      <c r="I99" s="3">
        <f t="shared" si="4"/>
        <v>28.3</v>
      </c>
      <c r="J99" s="3">
        <f t="shared" si="4"/>
        <v>5.9</v>
      </c>
      <c r="K99" s="3">
        <f t="shared" si="5"/>
        <v>22.4</v>
      </c>
    </row>
    <row r="100" spans="1:11">
      <c r="A100" s="1">
        <f t="shared" si="6"/>
        <v>1994</v>
      </c>
      <c r="D100" s="3">
        <v>27.7</v>
      </c>
      <c r="E100" s="3">
        <v>5.8</v>
      </c>
      <c r="F100">
        <v>1</v>
      </c>
      <c r="H100" s="1">
        <f t="shared" si="3"/>
        <v>1994</v>
      </c>
      <c r="I100" s="3">
        <f t="shared" si="4"/>
        <v>27.7</v>
      </c>
      <c r="J100" s="3">
        <f t="shared" si="4"/>
        <v>5.8</v>
      </c>
      <c r="K100" s="3">
        <f t="shared" si="5"/>
        <v>21.9</v>
      </c>
    </row>
    <row r="101" spans="1:11">
      <c r="A101" s="1">
        <f t="shared" si="6"/>
        <v>1995</v>
      </c>
      <c r="D101" s="3">
        <v>27.1</v>
      </c>
      <c r="E101" s="3">
        <v>5.7</v>
      </c>
      <c r="F101">
        <v>1</v>
      </c>
      <c r="H101" s="1">
        <f t="shared" si="3"/>
        <v>1995</v>
      </c>
      <c r="I101" s="3">
        <f t="shared" si="4"/>
        <v>27.1</v>
      </c>
      <c r="J101" s="3">
        <f t="shared" si="4"/>
        <v>5.7</v>
      </c>
      <c r="K101" s="3">
        <f t="shared" si="5"/>
        <v>21.400000000000002</v>
      </c>
    </row>
    <row r="102" spans="1:11">
      <c r="A102" s="1">
        <f t="shared" si="6"/>
        <v>1996</v>
      </c>
      <c r="D102" s="3">
        <v>26.4</v>
      </c>
      <c r="E102" s="3">
        <v>5.6</v>
      </c>
      <c r="F102">
        <v>1</v>
      </c>
      <c r="H102" s="1">
        <f t="shared" si="3"/>
        <v>1996</v>
      </c>
      <c r="I102" s="3">
        <f t="shared" si="4"/>
        <v>26.4</v>
      </c>
      <c r="J102" s="3">
        <f t="shared" si="4"/>
        <v>5.6</v>
      </c>
      <c r="K102" s="3">
        <f t="shared" si="5"/>
        <v>20.799999999999997</v>
      </c>
    </row>
    <row r="103" spans="1:11">
      <c r="A103" s="1">
        <f t="shared" si="6"/>
        <v>1997</v>
      </c>
      <c r="D103" s="3">
        <v>25.8</v>
      </c>
      <c r="E103" s="3">
        <v>5.6</v>
      </c>
      <c r="F103">
        <v>1</v>
      </c>
      <c r="H103" s="1">
        <f t="shared" si="3"/>
        <v>1997</v>
      </c>
      <c r="I103" s="3">
        <f t="shared" si="4"/>
        <v>25.8</v>
      </c>
      <c r="J103" s="3">
        <f t="shared" si="4"/>
        <v>5.6</v>
      </c>
      <c r="K103" s="3">
        <f t="shared" si="5"/>
        <v>20.200000000000003</v>
      </c>
    </row>
    <row r="104" spans="1:11">
      <c r="A104" s="1">
        <f t="shared" si="6"/>
        <v>1998</v>
      </c>
      <c r="D104" s="3">
        <v>25.1</v>
      </c>
      <c r="E104" s="3">
        <v>5.5</v>
      </c>
      <c r="F104">
        <v>1</v>
      </c>
      <c r="H104" s="1">
        <f t="shared" si="3"/>
        <v>1998</v>
      </c>
      <c r="I104" s="3">
        <f t="shared" si="4"/>
        <v>25.1</v>
      </c>
      <c r="J104" s="3">
        <f t="shared" si="4"/>
        <v>5.5</v>
      </c>
      <c r="K104" s="3">
        <f t="shared" si="5"/>
        <v>19.600000000000001</v>
      </c>
    </row>
    <row r="105" spans="1:11">
      <c r="A105" s="1">
        <f t="shared" si="6"/>
        <v>1999</v>
      </c>
      <c r="D105" s="3">
        <v>24.6</v>
      </c>
      <c r="E105" s="3">
        <v>5.5</v>
      </c>
      <c r="F105">
        <v>1</v>
      </c>
      <c r="H105" s="1">
        <f t="shared" si="3"/>
        <v>1999</v>
      </c>
      <c r="I105" s="3">
        <f t="shared" si="4"/>
        <v>24.6</v>
      </c>
      <c r="J105" s="3">
        <f t="shared" si="4"/>
        <v>5.5</v>
      </c>
      <c r="K105" s="3">
        <f t="shared" si="5"/>
        <v>19.100000000000001</v>
      </c>
    </row>
    <row r="106" spans="1:11">
      <c r="A106" s="1">
        <f t="shared" si="6"/>
        <v>2000</v>
      </c>
      <c r="D106" s="3">
        <v>24.2</v>
      </c>
      <c r="E106" s="3">
        <v>5.5</v>
      </c>
      <c r="F106">
        <v>1</v>
      </c>
      <c r="H106" s="1">
        <f t="shared" si="3"/>
        <v>2000</v>
      </c>
      <c r="I106" s="3">
        <f t="shared" si="4"/>
        <v>24.2</v>
      </c>
      <c r="J106" s="3">
        <f t="shared" si="4"/>
        <v>5.5</v>
      </c>
      <c r="K106" s="3">
        <f t="shared" si="5"/>
        <v>18.7</v>
      </c>
    </row>
    <row r="107" spans="1:11">
      <c r="A107" s="1">
        <f t="shared" si="6"/>
        <v>2001</v>
      </c>
      <c r="D107" s="3">
        <v>23.8</v>
      </c>
      <c r="E107" s="3">
        <v>5.4</v>
      </c>
      <c r="F107">
        <v>1</v>
      </c>
      <c r="H107" s="1">
        <f t="shared" si="3"/>
        <v>2001</v>
      </c>
      <c r="I107" s="3">
        <f t="shared" si="4"/>
        <v>23.8</v>
      </c>
      <c r="J107" s="3">
        <f t="shared" si="4"/>
        <v>5.4</v>
      </c>
      <c r="K107" s="3">
        <f t="shared" si="5"/>
        <v>18.399999999999999</v>
      </c>
    </row>
    <row r="108" spans="1:11">
      <c r="A108" s="1">
        <f t="shared" si="6"/>
        <v>2002</v>
      </c>
      <c r="D108" s="3">
        <v>23.4</v>
      </c>
      <c r="E108" s="3">
        <v>5.5</v>
      </c>
      <c r="F108">
        <v>1</v>
      </c>
      <c r="H108" s="1">
        <f t="shared" si="3"/>
        <v>2002</v>
      </c>
      <c r="I108" s="3">
        <f t="shared" si="4"/>
        <v>23.4</v>
      </c>
      <c r="J108" s="3">
        <f t="shared" si="4"/>
        <v>5.5</v>
      </c>
      <c r="K108" s="3">
        <f t="shared" si="5"/>
        <v>17.899999999999999</v>
      </c>
    </row>
    <row r="109" spans="1:11">
      <c r="A109" s="1">
        <f t="shared" si="6"/>
        <v>2003</v>
      </c>
      <c r="D109" s="3">
        <v>22.8</v>
      </c>
      <c r="E109" s="3">
        <v>5.5</v>
      </c>
      <c r="F109">
        <v>1</v>
      </c>
      <c r="H109" s="1">
        <f t="shared" si="3"/>
        <v>2003</v>
      </c>
      <c r="I109" s="3">
        <f t="shared" si="4"/>
        <v>22.8</v>
      </c>
      <c r="J109" s="3">
        <f t="shared" si="4"/>
        <v>5.5</v>
      </c>
      <c r="K109" s="3">
        <f t="shared" si="5"/>
        <v>17.3</v>
      </c>
    </row>
    <row r="110" spans="1:11">
      <c r="A110" s="1">
        <f t="shared" si="6"/>
        <v>2004</v>
      </c>
      <c r="D110" s="3">
        <v>22.4</v>
      </c>
      <c r="E110" s="3">
        <v>5.5</v>
      </c>
      <c r="F110">
        <v>1</v>
      </c>
      <c r="H110" s="1">
        <f t="shared" si="3"/>
        <v>2004</v>
      </c>
      <c r="I110" s="3">
        <f t="shared" si="4"/>
        <v>22.4</v>
      </c>
      <c r="J110" s="3">
        <f t="shared" si="4"/>
        <v>5.5</v>
      </c>
      <c r="K110" s="3">
        <f t="shared" si="5"/>
        <v>16.899999999999999</v>
      </c>
    </row>
    <row r="111" spans="1:11">
      <c r="A111" s="1">
        <f t="shared" si="6"/>
        <v>2005</v>
      </c>
      <c r="D111" s="3">
        <v>21.9</v>
      </c>
      <c r="E111" s="3">
        <v>5.5</v>
      </c>
      <c r="F111">
        <v>1</v>
      </c>
      <c r="H111" s="1">
        <f t="shared" si="3"/>
        <v>2005</v>
      </c>
      <c r="I111" s="3">
        <f t="shared" si="4"/>
        <v>21.9</v>
      </c>
      <c r="J111" s="3">
        <f t="shared" si="4"/>
        <v>5.5</v>
      </c>
      <c r="K111" s="3">
        <f t="shared" si="5"/>
        <v>16.399999999999999</v>
      </c>
    </row>
    <row r="112" spans="1:11">
      <c r="A112" s="1">
        <f t="shared" si="6"/>
        <v>2006</v>
      </c>
      <c r="D112" s="3">
        <v>21.5</v>
      </c>
      <c r="E112" s="3">
        <v>5.6</v>
      </c>
      <c r="F112">
        <v>1</v>
      </c>
      <c r="H112" s="1">
        <f t="shared" si="3"/>
        <v>2006</v>
      </c>
      <c r="I112" s="3">
        <f t="shared" si="4"/>
        <v>21.5</v>
      </c>
      <c r="J112" s="3">
        <f t="shared" si="4"/>
        <v>5.6</v>
      </c>
      <c r="K112" s="3">
        <f t="shared" si="5"/>
        <v>15.9</v>
      </c>
    </row>
    <row r="113" spans="1:11">
      <c r="A113" s="1">
        <f t="shared" si="6"/>
        <v>2007</v>
      </c>
      <c r="D113" s="3">
        <v>21.1</v>
      </c>
      <c r="E113" s="3">
        <v>5.6</v>
      </c>
      <c r="F113">
        <v>1</v>
      </c>
      <c r="H113" s="1">
        <f t="shared" si="3"/>
        <v>2007</v>
      </c>
      <c r="I113" s="3">
        <f t="shared" si="4"/>
        <v>21.1</v>
      </c>
      <c r="J113" s="3">
        <f t="shared" si="4"/>
        <v>5.6</v>
      </c>
      <c r="K113" s="3">
        <f t="shared" si="5"/>
        <v>15.500000000000002</v>
      </c>
    </row>
    <row r="114" spans="1:11">
      <c r="A114" s="1">
        <f t="shared" si="6"/>
        <v>2008</v>
      </c>
      <c r="D114" s="3">
        <v>20.8</v>
      </c>
      <c r="E114" s="3">
        <v>5.7</v>
      </c>
      <c r="F114">
        <v>1</v>
      </c>
      <c r="H114" s="1">
        <f t="shared" si="3"/>
        <v>2008</v>
      </c>
      <c r="I114" s="3">
        <f t="shared" si="4"/>
        <v>20.8</v>
      </c>
      <c r="J114" s="3">
        <f t="shared" si="4"/>
        <v>5.7</v>
      </c>
      <c r="K114" s="3">
        <f t="shared" si="5"/>
        <v>15.100000000000001</v>
      </c>
    </row>
    <row r="115" spans="1:11">
      <c r="A115" s="1">
        <f t="shared" si="6"/>
        <v>2009</v>
      </c>
      <c r="D115" s="3">
        <v>20.6</v>
      </c>
      <c r="E115" s="3">
        <v>5.7</v>
      </c>
      <c r="F115">
        <v>1</v>
      </c>
      <c r="H115" s="1">
        <f t="shared" si="3"/>
        <v>2009</v>
      </c>
      <c r="I115" s="3">
        <f t="shared" si="4"/>
        <v>20.6</v>
      </c>
      <c r="J115" s="3">
        <f t="shared" si="4"/>
        <v>5.7</v>
      </c>
      <c r="K115" s="3">
        <f t="shared" si="5"/>
        <v>14.900000000000002</v>
      </c>
    </row>
    <row r="116" spans="1:11">
      <c r="A116" s="1">
        <f t="shared" si="6"/>
        <v>2010</v>
      </c>
      <c r="D116" s="3">
        <v>20.3</v>
      </c>
      <c r="E116" s="3">
        <v>5.7</v>
      </c>
      <c r="F116">
        <v>1</v>
      </c>
      <c r="H116" s="1">
        <f t="shared" si="3"/>
        <v>2010</v>
      </c>
      <c r="I116" s="3">
        <f t="shared" si="4"/>
        <v>20.3</v>
      </c>
      <c r="J116" s="3">
        <f t="shared" si="4"/>
        <v>5.7</v>
      </c>
      <c r="K116" s="3">
        <f t="shared" si="5"/>
        <v>14.600000000000001</v>
      </c>
    </row>
    <row r="117" spans="1:11">
      <c r="A117" s="1">
        <f t="shared" si="6"/>
        <v>2011</v>
      </c>
      <c r="D117" s="3">
        <v>20.100000000000001</v>
      </c>
      <c r="E117" s="3">
        <v>5.7</v>
      </c>
      <c r="F117">
        <v>1</v>
      </c>
      <c r="H117" s="1">
        <f t="shared" si="3"/>
        <v>2011</v>
      </c>
      <c r="I117" s="3">
        <f t="shared" si="4"/>
        <v>20.100000000000001</v>
      </c>
      <c r="J117" s="3">
        <f t="shared" si="4"/>
        <v>5.7</v>
      </c>
      <c r="K117" s="3">
        <f t="shared" si="5"/>
        <v>14.400000000000002</v>
      </c>
    </row>
    <row r="118" spans="1:11">
      <c r="A118" s="1">
        <f t="shared" si="6"/>
        <v>2012</v>
      </c>
      <c r="D118" s="3">
        <v>19.899999999999999</v>
      </c>
      <c r="E118" s="3">
        <v>5.7</v>
      </c>
      <c r="F118">
        <v>1</v>
      </c>
      <c r="H118" s="1">
        <f t="shared" si="3"/>
        <v>2012</v>
      </c>
      <c r="I118" s="3">
        <f t="shared" si="4"/>
        <v>19.899999999999999</v>
      </c>
      <c r="J118" s="3">
        <f t="shared" si="4"/>
        <v>5.7</v>
      </c>
      <c r="K118" s="3">
        <f t="shared" si="5"/>
        <v>14.2</v>
      </c>
    </row>
    <row r="119" spans="1:11">
      <c r="A119" s="1">
        <f t="shared" si="6"/>
        <v>2013</v>
      </c>
      <c r="D119" s="3">
        <v>19.600000000000001</v>
      </c>
      <c r="E119" s="3">
        <v>5.7</v>
      </c>
      <c r="F119">
        <v>1</v>
      </c>
      <c r="H119" s="1">
        <f t="shared" si="3"/>
        <v>2013</v>
      </c>
      <c r="I119" s="3">
        <f t="shared" si="4"/>
        <v>19.600000000000001</v>
      </c>
      <c r="J119" s="3">
        <f t="shared" si="4"/>
        <v>5.7</v>
      </c>
      <c r="K119" s="3">
        <f t="shared" si="5"/>
        <v>13.900000000000002</v>
      </c>
    </row>
    <row r="120" spans="1:11">
      <c r="A120" s="1">
        <f t="shared" si="6"/>
        <v>2014</v>
      </c>
      <c r="D120" s="3">
        <v>19</v>
      </c>
      <c r="E120" s="3">
        <v>5.7</v>
      </c>
      <c r="F120">
        <v>1</v>
      </c>
      <c r="H120" s="1">
        <f t="shared" si="3"/>
        <v>2014</v>
      </c>
      <c r="I120" s="3">
        <f t="shared" si="4"/>
        <v>19</v>
      </c>
      <c r="J120" s="3">
        <f t="shared" si="4"/>
        <v>5.7</v>
      </c>
      <c r="K120" s="3">
        <f t="shared" si="5"/>
        <v>13.3</v>
      </c>
    </row>
    <row r="121" spans="1:11">
      <c r="A121" s="1">
        <f t="shared" si="6"/>
        <v>2015</v>
      </c>
      <c r="D121" s="3">
        <v>18.2</v>
      </c>
      <c r="E121" s="3">
        <v>5.8</v>
      </c>
      <c r="F121">
        <v>1</v>
      </c>
      <c r="H121" s="1">
        <f t="shared" si="3"/>
        <v>2015</v>
      </c>
      <c r="I121" s="3">
        <f t="shared" si="4"/>
        <v>18.2</v>
      </c>
      <c r="J121" s="3">
        <f t="shared" si="4"/>
        <v>5.8</v>
      </c>
      <c r="K121" s="3">
        <f t="shared" si="5"/>
        <v>12.399999999999999</v>
      </c>
    </row>
    <row r="122" spans="1:11">
      <c r="A122" s="1">
        <f t="shared" si="6"/>
        <v>2016</v>
      </c>
      <c r="D122" s="3">
        <v>17.7</v>
      </c>
      <c r="E122" s="3">
        <v>5.9</v>
      </c>
      <c r="F122">
        <v>1</v>
      </c>
      <c r="H122" s="1">
        <f t="shared" si="3"/>
        <v>2016</v>
      </c>
      <c r="I122" s="3">
        <f t="shared" si="4"/>
        <v>17.7</v>
      </c>
      <c r="J122" s="3">
        <f t="shared" si="4"/>
        <v>5.9</v>
      </c>
      <c r="K122" s="3">
        <f t="shared" si="5"/>
        <v>11.799999999999999</v>
      </c>
    </row>
    <row r="123" spans="1:11">
      <c r="A123" s="1">
        <f t="shared" si="6"/>
        <v>2017</v>
      </c>
      <c r="D123" s="3">
        <v>17.2</v>
      </c>
      <c r="E123" s="3">
        <v>6</v>
      </c>
      <c r="F123">
        <v>1</v>
      </c>
      <c r="H123" s="1">
        <f t="shared" si="3"/>
        <v>2017</v>
      </c>
      <c r="I123" s="3">
        <f t="shared" si="4"/>
        <v>17.2</v>
      </c>
      <c r="J123" s="3">
        <f t="shared" si="4"/>
        <v>6</v>
      </c>
      <c r="K123" s="3">
        <f t="shared" si="5"/>
        <v>11.2</v>
      </c>
    </row>
    <row r="124" spans="1:11">
      <c r="A124" s="1">
        <f t="shared" si="6"/>
        <v>2018</v>
      </c>
      <c r="D124" s="3">
        <v>17</v>
      </c>
      <c r="E124" s="3">
        <v>6.1</v>
      </c>
      <c r="F124">
        <v>1</v>
      </c>
      <c r="H124" s="1">
        <f t="shared" si="3"/>
        <v>2018</v>
      </c>
      <c r="I124" s="3">
        <f t="shared" si="4"/>
        <v>17</v>
      </c>
      <c r="J124" s="3">
        <f t="shared" si="4"/>
        <v>6.1</v>
      </c>
      <c r="K124" s="3">
        <f t="shared" si="5"/>
        <v>10.9</v>
      </c>
    </row>
    <row r="125" spans="1:11">
      <c r="A125" s="1">
        <f t="shared" si="6"/>
        <v>2019</v>
      </c>
      <c r="D125" s="3">
        <v>16.899999999999999</v>
      </c>
      <c r="E125" s="3">
        <v>6.1</v>
      </c>
      <c r="F125">
        <v>1</v>
      </c>
      <c r="H125" s="1">
        <f t="shared" si="3"/>
        <v>2019</v>
      </c>
      <c r="I125" s="3">
        <f t="shared" si="4"/>
        <v>16.899999999999999</v>
      </c>
      <c r="J125" s="3">
        <f t="shared" si="4"/>
        <v>6.1</v>
      </c>
      <c r="K125" s="3">
        <f t="shared" si="5"/>
        <v>10.799999999999999</v>
      </c>
    </row>
    <row r="126" spans="1:11">
      <c r="A126" s="1">
        <f t="shared" si="6"/>
        <v>2020</v>
      </c>
      <c r="D126" s="3">
        <v>16.600000000000001</v>
      </c>
      <c r="E126" s="3">
        <v>8.4</v>
      </c>
      <c r="F126">
        <v>1</v>
      </c>
      <c r="H126" s="1">
        <f t="shared" si="3"/>
        <v>2020</v>
      </c>
      <c r="I126" s="3">
        <f t="shared" si="4"/>
        <v>16.600000000000001</v>
      </c>
      <c r="J126" s="3">
        <f t="shared" si="4"/>
        <v>8.4</v>
      </c>
      <c r="K126" s="3">
        <f t="shared" si="5"/>
        <v>8.2000000000000011</v>
      </c>
    </row>
    <row r="127" spans="1:11">
      <c r="A127" s="1">
        <f t="shared" si="6"/>
        <v>2021</v>
      </c>
      <c r="D127" s="3">
        <v>16.399999999999999</v>
      </c>
      <c r="E127" s="3">
        <v>9</v>
      </c>
      <c r="F127">
        <v>1</v>
      </c>
      <c r="H127" s="1">
        <f t="shared" si="3"/>
        <v>2021</v>
      </c>
      <c r="I127" s="3">
        <f t="shared" si="4"/>
        <v>16.399999999999999</v>
      </c>
      <c r="J127" s="3">
        <f t="shared" si="4"/>
        <v>9</v>
      </c>
      <c r="K127" s="3">
        <f t="shared" si="5"/>
        <v>7.3999999999999986</v>
      </c>
    </row>
    <row r="128" spans="1:11">
      <c r="A128" s="1">
        <f t="shared" si="6"/>
        <v>2022</v>
      </c>
      <c r="D128" s="3">
        <v>16</v>
      </c>
      <c r="E128" s="3">
        <v>6.5</v>
      </c>
      <c r="F128">
        <v>1</v>
      </c>
      <c r="H128" s="1">
        <f t="shared" si="3"/>
        <v>2022</v>
      </c>
      <c r="I128" s="3">
        <f t="shared" si="4"/>
        <v>16</v>
      </c>
      <c r="J128" s="3">
        <f t="shared" si="4"/>
        <v>6.5</v>
      </c>
      <c r="K128" s="3">
        <f t="shared" si="5"/>
        <v>9.5</v>
      </c>
    </row>
    <row r="129" spans="1:11">
      <c r="A129" s="1">
        <f t="shared" si="6"/>
        <v>2023</v>
      </c>
      <c r="D129" s="3">
        <v>15.7</v>
      </c>
      <c r="E129" s="3">
        <v>6.2</v>
      </c>
      <c r="F129">
        <v>1</v>
      </c>
      <c r="H129" s="1">
        <f t="shared" si="3"/>
        <v>2023</v>
      </c>
      <c r="I129" s="3">
        <f t="shared" si="4"/>
        <v>15.7</v>
      </c>
      <c r="J129" s="3">
        <f t="shared" si="4"/>
        <v>6.2</v>
      </c>
      <c r="K129" s="3">
        <f t="shared" si="5"/>
        <v>9.5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CEF9-7FA9-44E0-930B-BDB349C386EA}">
  <dimension ref="A1:K1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" sqref="F3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159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162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1897</v>
      </c>
      <c r="B3" s="21">
        <v>46.9</v>
      </c>
      <c r="C3" s="21">
        <v>34.1</v>
      </c>
      <c r="F3">
        <v>0</v>
      </c>
      <c r="H3" s="1">
        <f>A3</f>
        <v>1897</v>
      </c>
      <c r="I3" s="3">
        <f>IF(AND(ISNUMBER(B3),ISNUMBER(D3)),(1-$F3)*B3+$F3*D3,IF(ISNUMBER(D3),D3,IF(ISNUMBER(B3),B3,"")))</f>
        <v>46.9</v>
      </c>
      <c r="J3" s="3">
        <f>IF(AND(ISNUMBER(C3),ISNUMBER(E3)),(1-$F3)*C3+$F3*E3,IF(ISNUMBER(E3),E3,IF(ISNUMBER(C3),C3,"")))</f>
        <v>34.1</v>
      </c>
      <c r="K3" s="3">
        <f>I3-J3</f>
        <v>12.799999999999997</v>
      </c>
    </row>
    <row r="4" spans="1:11">
      <c r="A4" s="1">
        <v>1898</v>
      </c>
      <c r="B4" s="21">
        <v>46.722299999999997</v>
      </c>
      <c r="C4" s="21">
        <v>33.868000000000002</v>
      </c>
      <c r="F4">
        <v>0</v>
      </c>
      <c r="H4" s="1">
        <f t="shared" ref="H4:H67" si="0">A4</f>
        <v>1898</v>
      </c>
      <c r="I4" s="3">
        <f t="shared" ref="I4:J67" si="1">IF(AND(ISNUMBER(B4),ISNUMBER(D4)),(1-$F4)*B4+$F4*D4,IF(ISNUMBER(D4),D4,IF(ISNUMBER(B4),B4,"")))</f>
        <v>46.722299999999997</v>
      </c>
      <c r="J4" s="3">
        <f t="shared" si="1"/>
        <v>33.868000000000002</v>
      </c>
      <c r="K4" s="3">
        <f t="shared" ref="K4:K67" si="2">I4-J4</f>
        <v>12.854299999999995</v>
      </c>
    </row>
    <row r="5" spans="1:11">
      <c r="A5" s="1">
        <v>1899</v>
      </c>
      <c r="B5" s="21">
        <v>46.548999999999999</v>
      </c>
      <c r="C5" s="21">
        <v>33.643999999999998</v>
      </c>
      <c r="F5">
        <v>0</v>
      </c>
      <c r="H5" s="1">
        <f t="shared" si="0"/>
        <v>1899</v>
      </c>
      <c r="I5" s="3">
        <f t="shared" si="1"/>
        <v>46.548999999999999</v>
      </c>
      <c r="J5" s="3">
        <f t="shared" si="1"/>
        <v>33.643999999999998</v>
      </c>
      <c r="K5" s="3">
        <f t="shared" si="2"/>
        <v>12.905000000000001</v>
      </c>
    </row>
    <row r="6" spans="1:11">
      <c r="A6" s="1">
        <v>1900</v>
      </c>
      <c r="B6" s="21">
        <v>46.384599999999999</v>
      </c>
      <c r="C6" s="21">
        <v>33.436</v>
      </c>
      <c r="F6">
        <v>0</v>
      </c>
      <c r="H6" s="1">
        <f t="shared" si="0"/>
        <v>1900</v>
      </c>
      <c r="I6" s="3">
        <f t="shared" si="1"/>
        <v>46.384599999999999</v>
      </c>
      <c r="J6" s="3">
        <f t="shared" si="1"/>
        <v>33.436</v>
      </c>
      <c r="K6" s="3">
        <f t="shared" si="2"/>
        <v>12.948599999999999</v>
      </c>
    </row>
    <row r="7" spans="1:11">
      <c r="A7" s="1">
        <v>1901</v>
      </c>
      <c r="B7" s="21">
        <v>46.233400000000003</v>
      </c>
      <c r="C7" s="21">
        <v>33.252000000000002</v>
      </c>
      <c r="F7">
        <v>0</v>
      </c>
      <c r="H7" s="1">
        <f t="shared" si="0"/>
        <v>1901</v>
      </c>
      <c r="I7" s="3">
        <f t="shared" si="1"/>
        <v>46.233400000000003</v>
      </c>
      <c r="J7" s="3">
        <f t="shared" si="1"/>
        <v>33.252000000000002</v>
      </c>
      <c r="K7" s="3">
        <f t="shared" si="2"/>
        <v>12.981400000000001</v>
      </c>
    </row>
    <row r="8" spans="1:11">
      <c r="A8" s="1">
        <v>1902</v>
      </c>
      <c r="B8" s="21">
        <v>46.1</v>
      </c>
      <c r="C8" s="21">
        <v>33.1</v>
      </c>
      <c r="F8">
        <v>0</v>
      </c>
      <c r="H8" s="1">
        <f t="shared" si="0"/>
        <v>1902</v>
      </c>
      <c r="I8" s="3">
        <f t="shared" si="1"/>
        <v>46.1</v>
      </c>
      <c r="J8" s="3">
        <f t="shared" si="1"/>
        <v>33.1</v>
      </c>
      <c r="K8" s="3">
        <f t="shared" si="2"/>
        <v>13</v>
      </c>
    </row>
    <row r="9" spans="1:11">
      <c r="A9" s="1">
        <v>1903</v>
      </c>
      <c r="B9" s="21">
        <v>45.969200000000001</v>
      </c>
      <c r="C9" s="21">
        <v>32.962699999999998</v>
      </c>
      <c r="F9">
        <v>0</v>
      </c>
      <c r="H9" s="1">
        <f t="shared" si="0"/>
        <v>1903</v>
      </c>
      <c r="I9" s="3">
        <f t="shared" si="1"/>
        <v>45.969200000000001</v>
      </c>
      <c r="J9" s="3">
        <f t="shared" si="1"/>
        <v>32.962699999999998</v>
      </c>
      <c r="K9" s="3">
        <f t="shared" si="2"/>
        <v>13.006500000000003</v>
      </c>
    </row>
    <row r="10" spans="1:11">
      <c r="A10" s="1">
        <v>1904</v>
      </c>
      <c r="B10" s="21">
        <v>45.8354</v>
      </c>
      <c r="C10" s="21">
        <v>32.828000000000003</v>
      </c>
      <c r="F10">
        <v>0</v>
      </c>
      <c r="H10" s="1">
        <f t="shared" si="0"/>
        <v>1904</v>
      </c>
      <c r="I10" s="3">
        <f t="shared" si="1"/>
        <v>45.8354</v>
      </c>
      <c r="J10" s="3">
        <f t="shared" si="1"/>
        <v>32.828000000000003</v>
      </c>
      <c r="K10" s="3">
        <f t="shared" si="2"/>
        <v>13.007399999999997</v>
      </c>
    </row>
    <row r="11" spans="1:11">
      <c r="A11" s="1">
        <v>1905</v>
      </c>
      <c r="B11" s="21">
        <v>45.716900000000003</v>
      </c>
      <c r="C11" s="21">
        <v>32.712000000000003</v>
      </c>
      <c r="F11">
        <v>0</v>
      </c>
      <c r="H11" s="1">
        <f t="shared" si="0"/>
        <v>1905</v>
      </c>
      <c r="I11" s="3">
        <f t="shared" si="1"/>
        <v>45.716900000000003</v>
      </c>
      <c r="J11" s="3">
        <f t="shared" si="1"/>
        <v>32.712000000000003</v>
      </c>
      <c r="K11" s="3">
        <f t="shared" si="2"/>
        <v>13.004899999999999</v>
      </c>
    </row>
    <row r="12" spans="1:11">
      <c r="A12" s="1">
        <v>1906</v>
      </c>
      <c r="B12" s="21">
        <v>45.632300000000001</v>
      </c>
      <c r="C12" s="21">
        <v>32.630699999999997</v>
      </c>
      <c r="F12">
        <v>0</v>
      </c>
      <c r="H12" s="1">
        <f t="shared" si="0"/>
        <v>1906</v>
      </c>
      <c r="I12" s="3">
        <f t="shared" si="1"/>
        <v>45.632300000000001</v>
      </c>
      <c r="J12" s="3">
        <f t="shared" si="1"/>
        <v>32.630699999999997</v>
      </c>
      <c r="K12" s="3">
        <f t="shared" si="2"/>
        <v>13.001600000000003</v>
      </c>
    </row>
    <row r="13" spans="1:11">
      <c r="A13" s="1">
        <v>1907</v>
      </c>
      <c r="B13" s="21">
        <v>45.6</v>
      </c>
      <c r="C13" s="21">
        <v>32.6</v>
      </c>
      <c r="F13">
        <v>0</v>
      </c>
      <c r="H13" s="1">
        <f t="shared" si="0"/>
        <v>1907</v>
      </c>
      <c r="I13" s="3">
        <f t="shared" si="1"/>
        <v>45.6</v>
      </c>
      <c r="J13" s="3">
        <f t="shared" si="1"/>
        <v>32.6</v>
      </c>
      <c r="K13" s="3">
        <f t="shared" si="2"/>
        <v>13</v>
      </c>
    </row>
    <row r="14" spans="1:11">
      <c r="A14" s="1">
        <v>1908</v>
      </c>
      <c r="B14" s="21">
        <v>45.6</v>
      </c>
      <c r="C14" s="21">
        <v>32.6</v>
      </c>
      <c r="F14">
        <v>0</v>
      </c>
      <c r="H14" s="1">
        <f t="shared" si="0"/>
        <v>1908</v>
      </c>
      <c r="I14" s="3">
        <f t="shared" si="1"/>
        <v>45.6</v>
      </c>
      <c r="J14" s="3">
        <f t="shared" si="1"/>
        <v>32.6</v>
      </c>
      <c r="K14" s="3">
        <f t="shared" si="2"/>
        <v>13</v>
      </c>
    </row>
    <row r="15" spans="1:11">
      <c r="A15" s="1">
        <v>1909</v>
      </c>
      <c r="B15" s="21">
        <v>45.6</v>
      </c>
      <c r="C15" s="21">
        <v>32.6</v>
      </c>
      <c r="F15">
        <v>0</v>
      </c>
      <c r="H15" s="1">
        <f t="shared" si="0"/>
        <v>1909</v>
      </c>
      <c r="I15" s="3">
        <f t="shared" si="1"/>
        <v>45.6</v>
      </c>
      <c r="J15" s="3">
        <f t="shared" si="1"/>
        <v>32.6</v>
      </c>
      <c r="K15" s="3">
        <f t="shared" si="2"/>
        <v>13</v>
      </c>
    </row>
    <row r="16" spans="1:11">
      <c r="A16" s="1">
        <v>1910</v>
      </c>
      <c r="B16" s="16">
        <v>45.588999999999999</v>
      </c>
      <c r="C16" s="16">
        <v>32.56</v>
      </c>
      <c r="F16">
        <v>0</v>
      </c>
      <c r="H16" s="1">
        <f t="shared" si="0"/>
        <v>1910</v>
      </c>
      <c r="I16" s="3">
        <f t="shared" si="1"/>
        <v>45.588999999999999</v>
      </c>
      <c r="J16" s="3">
        <f t="shared" si="1"/>
        <v>32.56</v>
      </c>
      <c r="K16" s="3">
        <f t="shared" si="2"/>
        <v>13.028999999999996</v>
      </c>
    </row>
    <row r="17" spans="1:11">
      <c r="A17" s="1">
        <v>1911</v>
      </c>
      <c r="B17" s="16">
        <v>45.557000000000002</v>
      </c>
      <c r="C17" s="16">
        <v>32.445</v>
      </c>
      <c r="F17">
        <v>0</v>
      </c>
      <c r="H17" s="1">
        <f t="shared" si="0"/>
        <v>1911</v>
      </c>
      <c r="I17" s="3">
        <f t="shared" si="1"/>
        <v>45.557000000000002</v>
      </c>
      <c r="J17" s="3">
        <f t="shared" si="1"/>
        <v>32.445</v>
      </c>
      <c r="K17" s="3">
        <f t="shared" si="2"/>
        <v>13.112000000000002</v>
      </c>
    </row>
    <row r="18" spans="1:11">
      <c r="A18" s="1">
        <v>1912</v>
      </c>
      <c r="B18" s="16">
        <v>45.506</v>
      </c>
      <c r="C18" s="16">
        <v>32.262</v>
      </c>
      <c r="F18">
        <v>0</v>
      </c>
      <c r="H18" s="1">
        <f t="shared" si="0"/>
        <v>1912</v>
      </c>
      <c r="I18" s="3">
        <f t="shared" si="1"/>
        <v>45.506</v>
      </c>
      <c r="J18" s="3">
        <f t="shared" si="1"/>
        <v>32.262</v>
      </c>
      <c r="K18" s="3">
        <f t="shared" si="2"/>
        <v>13.244</v>
      </c>
    </row>
    <row r="19" spans="1:11">
      <c r="A19" s="1">
        <v>1913</v>
      </c>
      <c r="B19" s="16">
        <v>45.439</v>
      </c>
      <c r="C19" s="16">
        <v>32.020000000000003</v>
      </c>
      <c r="F19">
        <v>0</v>
      </c>
      <c r="H19" s="1">
        <f t="shared" si="0"/>
        <v>1913</v>
      </c>
      <c r="I19" s="3">
        <f t="shared" si="1"/>
        <v>45.439</v>
      </c>
      <c r="J19" s="3">
        <f t="shared" si="1"/>
        <v>32.020000000000003</v>
      </c>
      <c r="K19" s="3">
        <f t="shared" si="2"/>
        <v>13.418999999999997</v>
      </c>
    </row>
    <row r="20" spans="1:11">
      <c r="A20" s="1">
        <v>1914</v>
      </c>
      <c r="B20" s="16">
        <v>45.356999999999999</v>
      </c>
      <c r="C20" s="16">
        <v>31.727</v>
      </c>
      <c r="F20">
        <v>0</v>
      </c>
      <c r="H20" s="1">
        <f t="shared" si="0"/>
        <v>1914</v>
      </c>
      <c r="I20" s="3">
        <f t="shared" si="1"/>
        <v>45.356999999999999</v>
      </c>
      <c r="J20" s="3">
        <f t="shared" si="1"/>
        <v>31.727</v>
      </c>
      <c r="K20" s="3">
        <f t="shared" si="2"/>
        <v>13.629999999999999</v>
      </c>
    </row>
    <row r="21" spans="1:11">
      <c r="A21" s="1">
        <v>1915</v>
      </c>
      <c r="B21" s="16">
        <v>45.262999999999998</v>
      </c>
      <c r="C21" s="16">
        <v>31.390999999999998</v>
      </c>
      <c r="F21">
        <v>0</v>
      </c>
      <c r="H21" s="1">
        <f t="shared" si="0"/>
        <v>1915</v>
      </c>
      <c r="I21" s="3">
        <f t="shared" si="1"/>
        <v>45.262999999999998</v>
      </c>
      <c r="J21" s="3">
        <f t="shared" si="1"/>
        <v>31.390999999999998</v>
      </c>
      <c r="K21" s="3">
        <f t="shared" si="2"/>
        <v>13.872</v>
      </c>
    </row>
    <row r="22" spans="1:11">
      <c r="A22" s="1">
        <v>1916</v>
      </c>
      <c r="B22" s="16">
        <v>45.158999999999999</v>
      </c>
      <c r="C22" s="16">
        <v>31.018999999999998</v>
      </c>
      <c r="F22">
        <v>0</v>
      </c>
      <c r="H22" s="1">
        <f t="shared" si="0"/>
        <v>1916</v>
      </c>
      <c r="I22" s="3">
        <f t="shared" si="1"/>
        <v>45.158999999999999</v>
      </c>
      <c r="J22" s="3">
        <f t="shared" si="1"/>
        <v>31.018999999999998</v>
      </c>
      <c r="K22" s="3">
        <f t="shared" si="2"/>
        <v>14.14</v>
      </c>
    </row>
    <row r="23" spans="1:11">
      <c r="A23" s="1">
        <v>1917</v>
      </c>
      <c r="B23" s="16">
        <v>45.046999999999997</v>
      </c>
      <c r="C23" s="16">
        <v>30.619</v>
      </c>
      <c r="F23">
        <v>0</v>
      </c>
      <c r="H23" s="1">
        <f t="shared" si="0"/>
        <v>1917</v>
      </c>
      <c r="I23" s="3">
        <f t="shared" si="1"/>
        <v>45.046999999999997</v>
      </c>
      <c r="J23" s="3">
        <f t="shared" si="1"/>
        <v>30.619</v>
      </c>
      <c r="K23" s="3">
        <f t="shared" si="2"/>
        <v>14.427999999999997</v>
      </c>
    </row>
    <row r="24" spans="1:11">
      <c r="A24" s="1">
        <v>1918</v>
      </c>
      <c r="B24" s="16">
        <v>44.929000000000002</v>
      </c>
      <c r="C24" s="16">
        <v>30.199000000000002</v>
      </c>
      <c r="F24">
        <v>0</v>
      </c>
      <c r="H24" s="1">
        <f t="shared" si="0"/>
        <v>1918</v>
      </c>
      <c r="I24" s="3">
        <f t="shared" si="1"/>
        <v>44.929000000000002</v>
      </c>
      <c r="J24" s="3">
        <f t="shared" si="1"/>
        <v>30.199000000000002</v>
      </c>
      <c r="K24" s="3">
        <f t="shared" si="2"/>
        <v>14.73</v>
      </c>
    </row>
    <row r="25" spans="1:11">
      <c r="A25" s="1">
        <v>1919</v>
      </c>
      <c r="B25" s="16">
        <v>44.808</v>
      </c>
      <c r="C25" s="16">
        <v>29.768000000000001</v>
      </c>
      <c r="F25">
        <v>0</v>
      </c>
      <c r="H25" s="1">
        <f t="shared" si="0"/>
        <v>1919</v>
      </c>
      <c r="I25" s="3">
        <f t="shared" si="1"/>
        <v>44.808</v>
      </c>
      <c r="J25" s="3">
        <f t="shared" si="1"/>
        <v>29.768000000000001</v>
      </c>
      <c r="K25" s="3">
        <f t="shared" si="2"/>
        <v>15.04</v>
      </c>
    </row>
    <row r="26" spans="1:11">
      <c r="A26" s="1">
        <v>1920</v>
      </c>
      <c r="B26" s="16">
        <v>44.685000000000002</v>
      </c>
      <c r="C26" s="16">
        <v>29.332000000000001</v>
      </c>
      <c r="F26">
        <v>0</v>
      </c>
      <c r="H26" s="1">
        <f t="shared" si="0"/>
        <v>1920</v>
      </c>
      <c r="I26" s="3">
        <f t="shared" si="1"/>
        <v>44.685000000000002</v>
      </c>
      <c r="J26" s="3">
        <f t="shared" si="1"/>
        <v>29.332000000000001</v>
      </c>
      <c r="K26" s="3">
        <f t="shared" si="2"/>
        <v>15.353000000000002</v>
      </c>
    </row>
    <row r="27" spans="1:11">
      <c r="A27" s="1">
        <v>1921</v>
      </c>
      <c r="B27" s="16">
        <v>44.561999999999998</v>
      </c>
      <c r="C27" s="16">
        <v>28.901</v>
      </c>
      <c r="F27">
        <v>0</v>
      </c>
      <c r="H27" s="1">
        <f t="shared" si="0"/>
        <v>1921</v>
      </c>
      <c r="I27" s="3">
        <f t="shared" si="1"/>
        <v>44.561999999999998</v>
      </c>
      <c r="J27" s="3">
        <f t="shared" si="1"/>
        <v>28.901</v>
      </c>
      <c r="K27" s="3">
        <f t="shared" si="2"/>
        <v>15.660999999999998</v>
      </c>
    </row>
    <row r="28" spans="1:11">
      <c r="A28" s="1">
        <v>1922</v>
      </c>
      <c r="B28" s="16">
        <v>44.442</v>
      </c>
      <c r="C28" s="16">
        <v>28.481000000000002</v>
      </c>
      <c r="F28">
        <v>0</v>
      </c>
      <c r="H28" s="1">
        <f t="shared" si="0"/>
        <v>1922</v>
      </c>
      <c r="I28" s="3">
        <f t="shared" si="1"/>
        <v>44.442</v>
      </c>
      <c r="J28" s="3">
        <f t="shared" si="1"/>
        <v>28.481000000000002</v>
      </c>
      <c r="K28" s="3">
        <f t="shared" si="2"/>
        <v>15.960999999999999</v>
      </c>
    </row>
    <row r="29" spans="1:11">
      <c r="A29" s="1">
        <v>1923</v>
      </c>
      <c r="B29" s="16">
        <v>44.326999999999998</v>
      </c>
      <c r="C29" s="16">
        <v>28.081</v>
      </c>
      <c r="F29">
        <v>0</v>
      </c>
      <c r="H29" s="1">
        <f t="shared" si="0"/>
        <v>1923</v>
      </c>
      <c r="I29" s="3">
        <f t="shared" si="1"/>
        <v>44.326999999999998</v>
      </c>
      <c r="J29" s="3">
        <f t="shared" si="1"/>
        <v>28.081</v>
      </c>
      <c r="K29" s="3">
        <f t="shared" si="2"/>
        <v>16.245999999999999</v>
      </c>
    </row>
    <row r="30" spans="1:11">
      <c r="A30" s="1">
        <v>1924</v>
      </c>
      <c r="B30" s="16">
        <v>44.22</v>
      </c>
      <c r="C30" s="16">
        <v>27.709</v>
      </c>
      <c r="F30">
        <v>0</v>
      </c>
      <c r="H30" s="1">
        <f t="shared" si="0"/>
        <v>1924</v>
      </c>
      <c r="I30" s="3">
        <f t="shared" si="1"/>
        <v>44.22</v>
      </c>
      <c r="J30" s="3">
        <f t="shared" si="1"/>
        <v>27.709</v>
      </c>
      <c r="K30" s="3">
        <f t="shared" si="2"/>
        <v>16.510999999999999</v>
      </c>
    </row>
    <row r="31" spans="1:11">
      <c r="A31" s="1">
        <v>1925</v>
      </c>
      <c r="B31" s="16">
        <v>44.121000000000002</v>
      </c>
      <c r="C31" s="16">
        <v>27.373000000000001</v>
      </c>
      <c r="F31">
        <v>0</v>
      </c>
      <c r="H31" s="1">
        <f t="shared" si="0"/>
        <v>1925</v>
      </c>
      <c r="I31" s="3">
        <f t="shared" si="1"/>
        <v>44.121000000000002</v>
      </c>
      <c r="J31" s="3">
        <f t="shared" si="1"/>
        <v>27.373000000000001</v>
      </c>
      <c r="K31" s="3">
        <f t="shared" si="2"/>
        <v>16.748000000000001</v>
      </c>
    </row>
    <row r="32" spans="1:11">
      <c r="A32" s="1">
        <v>1926</v>
      </c>
      <c r="B32" s="16">
        <v>44.033000000000001</v>
      </c>
      <c r="C32" s="16">
        <v>27.08</v>
      </c>
      <c r="F32">
        <v>0</v>
      </c>
      <c r="H32" s="1">
        <f t="shared" si="0"/>
        <v>1926</v>
      </c>
      <c r="I32" s="3">
        <f t="shared" si="1"/>
        <v>44.033000000000001</v>
      </c>
      <c r="J32" s="3">
        <f t="shared" si="1"/>
        <v>27.08</v>
      </c>
      <c r="K32" s="3">
        <f t="shared" si="2"/>
        <v>16.953000000000003</v>
      </c>
    </row>
    <row r="33" spans="1:11">
      <c r="A33" s="1">
        <v>1927</v>
      </c>
      <c r="B33" s="16">
        <v>43.96</v>
      </c>
      <c r="C33" s="16">
        <v>26.838000000000001</v>
      </c>
      <c r="F33">
        <v>0</v>
      </c>
      <c r="H33" s="1">
        <f t="shared" si="0"/>
        <v>1927</v>
      </c>
      <c r="I33" s="3">
        <f t="shared" si="1"/>
        <v>43.96</v>
      </c>
      <c r="J33" s="3">
        <f t="shared" si="1"/>
        <v>26.838000000000001</v>
      </c>
      <c r="K33" s="3">
        <f t="shared" si="2"/>
        <v>17.122</v>
      </c>
    </row>
    <row r="34" spans="1:11">
      <c r="A34" s="1">
        <v>1928</v>
      </c>
      <c r="B34" s="16">
        <v>43.901000000000003</v>
      </c>
      <c r="C34" s="16">
        <v>26.655000000000001</v>
      </c>
      <c r="F34">
        <v>0</v>
      </c>
      <c r="H34" s="1">
        <f t="shared" si="0"/>
        <v>1928</v>
      </c>
      <c r="I34" s="3">
        <f t="shared" si="1"/>
        <v>43.901000000000003</v>
      </c>
      <c r="J34" s="3">
        <f t="shared" si="1"/>
        <v>26.655000000000001</v>
      </c>
      <c r="K34" s="3">
        <f t="shared" si="2"/>
        <v>17.246000000000002</v>
      </c>
    </row>
    <row r="35" spans="1:11">
      <c r="A35" s="1">
        <v>1929</v>
      </c>
      <c r="B35" s="16">
        <v>43.860999999999997</v>
      </c>
      <c r="C35" s="16">
        <v>26.54</v>
      </c>
      <c r="F35">
        <v>0</v>
      </c>
      <c r="H35" s="1">
        <f t="shared" si="0"/>
        <v>1929</v>
      </c>
      <c r="I35" s="3">
        <f t="shared" si="1"/>
        <v>43.860999999999997</v>
      </c>
      <c r="J35" s="3">
        <f t="shared" si="1"/>
        <v>26.54</v>
      </c>
      <c r="K35" s="3">
        <f t="shared" si="2"/>
        <v>17.320999999999998</v>
      </c>
    </row>
    <row r="36" spans="1:11">
      <c r="A36" s="1">
        <v>1930</v>
      </c>
      <c r="B36" s="21">
        <v>43.842399999999998</v>
      </c>
      <c r="C36" s="21">
        <v>26.5</v>
      </c>
      <c r="F36">
        <v>0</v>
      </c>
      <c r="H36" s="1">
        <f t="shared" si="0"/>
        <v>1930</v>
      </c>
      <c r="I36" s="3">
        <f t="shared" si="1"/>
        <v>43.842399999999998</v>
      </c>
      <c r="J36" s="3">
        <f t="shared" si="1"/>
        <v>26.5</v>
      </c>
      <c r="K36" s="3">
        <f t="shared" si="2"/>
        <v>17.342399999999998</v>
      </c>
    </row>
    <row r="37" spans="1:11">
      <c r="A37" s="1">
        <v>1931</v>
      </c>
      <c r="B37" s="21">
        <v>43.826500000000003</v>
      </c>
      <c r="C37" s="21">
        <v>26.5</v>
      </c>
      <c r="F37">
        <v>0</v>
      </c>
      <c r="H37" s="1">
        <f t="shared" si="0"/>
        <v>1931</v>
      </c>
      <c r="I37" s="3">
        <f t="shared" si="1"/>
        <v>43.826500000000003</v>
      </c>
      <c r="J37" s="3">
        <f t="shared" si="1"/>
        <v>26.5</v>
      </c>
      <c r="K37" s="3">
        <f t="shared" si="2"/>
        <v>17.326500000000003</v>
      </c>
    </row>
    <row r="38" spans="1:11">
      <c r="A38" s="1">
        <v>1932</v>
      </c>
      <c r="B38" s="21">
        <v>43.8</v>
      </c>
      <c r="C38" s="21">
        <v>26.5</v>
      </c>
      <c r="F38">
        <v>0</v>
      </c>
      <c r="H38" s="1">
        <f t="shared" si="0"/>
        <v>1932</v>
      </c>
      <c r="I38" s="3">
        <f t="shared" si="1"/>
        <v>43.8</v>
      </c>
      <c r="J38" s="3">
        <f t="shared" si="1"/>
        <v>26.5</v>
      </c>
      <c r="K38" s="3">
        <f t="shared" si="2"/>
        <v>17.299999999999997</v>
      </c>
    </row>
    <row r="39" spans="1:11">
      <c r="A39" s="1">
        <v>1933</v>
      </c>
      <c r="B39" s="21">
        <v>43.715699999999998</v>
      </c>
      <c r="C39" s="21">
        <v>26.235499999999998</v>
      </c>
      <c r="F39">
        <v>0</v>
      </c>
      <c r="H39" s="1">
        <f t="shared" si="0"/>
        <v>1933</v>
      </c>
      <c r="I39" s="3">
        <f t="shared" si="1"/>
        <v>43.715699999999998</v>
      </c>
      <c r="J39" s="3">
        <f t="shared" si="1"/>
        <v>26.235499999999998</v>
      </c>
      <c r="K39" s="3">
        <f t="shared" si="2"/>
        <v>17.4802</v>
      </c>
    </row>
    <row r="40" spans="1:11">
      <c r="A40" s="1">
        <v>1934</v>
      </c>
      <c r="B40" s="21">
        <v>43.564100000000003</v>
      </c>
      <c r="C40" s="21">
        <v>25.578399999999998</v>
      </c>
      <c r="F40">
        <v>0</v>
      </c>
      <c r="H40" s="1">
        <f t="shared" si="0"/>
        <v>1934</v>
      </c>
      <c r="I40" s="3">
        <f t="shared" si="1"/>
        <v>43.564100000000003</v>
      </c>
      <c r="J40" s="3">
        <f t="shared" si="1"/>
        <v>25.578399999999998</v>
      </c>
      <c r="K40" s="3">
        <f t="shared" si="2"/>
        <v>17.985700000000005</v>
      </c>
    </row>
    <row r="41" spans="1:11">
      <c r="A41" s="1">
        <v>1935</v>
      </c>
      <c r="B41" s="21">
        <v>43.3947</v>
      </c>
      <c r="C41" s="21">
        <v>24.733599999999999</v>
      </c>
      <c r="F41">
        <v>0</v>
      </c>
      <c r="H41" s="1">
        <f t="shared" si="0"/>
        <v>1935</v>
      </c>
      <c r="I41" s="3">
        <f t="shared" si="1"/>
        <v>43.3947</v>
      </c>
      <c r="J41" s="3">
        <f t="shared" si="1"/>
        <v>24.733599999999999</v>
      </c>
      <c r="K41" s="3">
        <f t="shared" si="2"/>
        <v>18.661100000000001</v>
      </c>
    </row>
    <row r="42" spans="1:11">
      <c r="A42" s="1">
        <v>1936</v>
      </c>
      <c r="B42" s="21">
        <v>43.256900000000002</v>
      </c>
      <c r="C42" s="21">
        <v>23.905899999999999</v>
      </c>
      <c r="F42">
        <v>0</v>
      </c>
      <c r="H42" s="1">
        <f t="shared" si="0"/>
        <v>1936</v>
      </c>
      <c r="I42" s="3">
        <f t="shared" si="1"/>
        <v>43.256900000000002</v>
      </c>
      <c r="J42" s="3">
        <f t="shared" si="1"/>
        <v>23.905899999999999</v>
      </c>
      <c r="K42" s="3">
        <f t="shared" si="2"/>
        <v>19.351000000000003</v>
      </c>
    </row>
    <row r="43" spans="1:11">
      <c r="A43" s="1">
        <v>1937</v>
      </c>
      <c r="B43" s="21">
        <v>43.2</v>
      </c>
      <c r="C43" s="21">
        <v>23.3</v>
      </c>
      <c r="F43">
        <v>0</v>
      </c>
      <c r="H43" s="1">
        <f t="shared" si="0"/>
        <v>1937</v>
      </c>
      <c r="I43" s="3">
        <f t="shared" si="1"/>
        <v>43.2</v>
      </c>
      <c r="J43" s="3">
        <f t="shared" si="1"/>
        <v>23.3</v>
      </c>
      <c r="K43" s="3">
        <f t="shared" si="2"/>
        <v>19.900000000000002</v>
      </c>
    </row>
    <row r="44" spans="1:11">
      <c r="A44" s="1">
        <v>1938</v>
      </c>
      <c r="B44" s="21">
        <v>43.217199999999998</v>
      </c>
      <c r="C44" s="21">
        <v>22.933700000000002</v>
      </c>
      <c r="F44">
        <v>0</v>
      </c>
      <c r="H44" s="1">
        <f t="shared" si="0"/>
        <v>1938</v>
      </c>
      <c r="I44" s="3">
        <f t="shared" si="1"/>
        <v>43.217199999999998</v>
      </c>
      <c r="J44" s="3">
        <f t="shared" si="1"/>
        <v>22.933700000000002</v>
      </c>
      <c r="K44" s="3">
        <f t="shared" si="2"/>
        <v>20.283499999999997</v>
      </c>
    </row>
    <row r="45" spans="1:11">
      <c r="A45" s="1">
        <v>1939</v>
      </c>
      <c r="B45" s="21">
        <v>43.2637</v>
      </c>
      <c r="C45" s="21">
        <v>22.649000000000001</v>
      </c>
      <c r="F45">
        <v>0</v>
      </c>
      <c r="H45" s="1">
        <f t="shared" si="0"/>
        <v>1939</v>
      </c>
      <c r="I45" s="3">
        <f t="shared" si="1"/>
        <v>43.2637</v>
      </c>
      <c r="J45" s="3">
        <f t="shared" si="1"/>
        <v>22.649000000000001</v>
      </c>
      <c r="K45" s="3">
        <f t="shared" si="2"/>
        <v>20.614699999999999</v>
      </c>
    </row>
    <row r="46" spans="1:11">
      <c r="A46" s="1">
        <v>1940</v>
      </c>
      <c r="B46" s="21">
        <v>43.331600000000002</v>
      </c>
      <c r="C46" s="21">
        <v>22.387499999999999</v>
      </c>
      <c r="F46">
        <v>0</v>
      </c>
      <c r="H46" s="1">
        <f t="shared" si="0"/>
        <v>1940</v>
      </c>
      <c r="I46" s="3">
        <f t="shared" si="1"/>
        <v>43.331600000000002</v>
      </c>
      <c r="J46" s="3">
        <f t="shared" si="1"/>
        <v>22.387499999999999</v>
      </c>
      <c r="K46" s="3">
        <f t="shared" si="2"/>
        <v>20.944100000000002</v>
      </c>
    </row>
    <row r="47" spans="1:11">
      <c r="A47" s="1">
        <v>1941</v>
      </c>
      <c r="B47" s="21">
        <v>43.4129</v>
      </c>
      <c r="C47" s="21">
        <v>22.090699999999998</v>
      </c>
      <c r="F47">
        <v>0</v>
      </c>
      <c r="H47" s="1">
        <f t="shared" si="0"/>
        <v>1941</v>
      </c>
      <c r="I47" s="3">
        <f t="shared" si="1"/>
        <v>43.4129</v>
      </c>
      <c r="J47" s="3">
        <f t="shared" si="1"/>
        <v>22.090699999999998</v>
      </c>
      <c r="K47" s="3">
        <f t="shared" si="2"/>
        <v>21.322200000000002</v>
      </c>
    </row>
    <row r="48" spans="1:11">
      <c r="A48" s="1">
        <v>1942</v>
      </c>
      <c r="B48" s="21">
        <v>43.5</v>
      </c>
      <c r="C48" s="21">
        <v>21.7</v>
      </c>
      <c r="F48">
        <v>0</v>
      </c>
      <c r="H48" s="1">
        <f t="shared" si="0"/>
        <v>1942</v>
      </c>
      <c r="I48" s="3">
        <f t="shared" si="1"/>
        <v>43.5</v>
      </c>
      <c r="J48" s="3">
        <f t="shared" si="1"/>
        <v>21.7</v>
      </c>
      <c r="K48" s="3">
        <f t="shared" si="2"/>
        <v>21.8</v>
      </c>
    </row>
    <row r="49" spans="1:11">
      <c r="A49" s="1">
        <v>1943</v>
      </c>
      <c r="B49" s="21">
        <v>43.594200000000001</v>
      </c>
      <c r="C49" s="21">
        <v>21.0093</v>
      </c>
      <c r="F49">
        <v>0</v>
      </c>
      <c r="H49" s="1">
        <f t="shared" si="0"/>
        <v>1943</v>
      </c>
      <c r="I49" s="3">
        <f t="shared" si="1"/>
        <v>43.594200000000001</v>
      </c>
      <c r="J49" s="3">
        <f t="shared" si="1"/>
        <v>21.0093</v>
      </c>
      <c r="K49" s="3">
        <f t="shared" si="2"/>
        <v>22.584900000000001</v>
      </c>
    </row>
    <row r="50" spans="1:11">
      <c r="A50" s="1">
        <v>1944</v>
      </c>
      <c r="B50" s="21">
        <v>43.709699999999998</v>
      </c>
      <c r="C50" s="21">
        <v>20.016400000000001</v>
      </c>
      <c r="F50">
        <v>0</v>
      </c>
      <c r="H50" s="1">
        <f t="shared" si="0"/>
        <v>1944</v>
      </c>
      <c r="I50" s="3">
        <f t="shared" si="1"/>
        <v>43.709699999999998</v>
      </c>
      <c r="J50" s="3">
        <f t="shared" si="1"/>
        <v>20.016400000000001</v>
      </c>
      <c r="K50" s="3">
        <f t="shared" si="2"/>
        <v>23.693299999999997</v>
      </c>
    </row>
    <row r="51" spans="1:11">
      <c r="A51" s="1">
        <v>1945</v>
      </c>
      <c r="B51" s="21">
        <v>43.858199999999997</v>
      </c>
      <c r="C51" s="21">
        <v>18.968900000000001</v>
      </c>
      <c r="F51">
        <v>0</v>
      </c>
      <c r="H51" s="1">
        <f t="shared" si="0"/>
        <v>1945</v>
      </c>
      <c r="I51" s="3">
        <f t="shared" si="1"/>
        <v>43.858199999999997</v>
      </c>
      <c r="J51" s="3">
        <f t="shared" si="1"/>
        <v>18.968900000000001</v>
      </c>
      <c r="K51" s="3">
        <f t="shared" si="2"/>
        <v>24.889299999999995</v>
      </c>
    </row>
    <row r="52" spans="1:11">
      <c r="A52" s="1">
        <v>1946</v>
      </c>
      <c r="B52" s="21">
        <v>44.051200000000001</v>
      </c>
      <c r="C52" s="21">
        <v>18.1143</v>
      </c>
      <c r="F52">
        <v>0</v>
      </c>
      <c r="H52" s="1">
        <f t="shared" si="0"/>
        <v>1946</v>
      </c>
      <c r="I52" s="3">
        <f t="shared" si="1"/>
        <v>44.051200000000001</v>
      </c>
      <c r="J52" s="3">
        <f t="shared" si="1"/>
        <v>18.1143</v>
      </c>
      <c r="K52" s="3">
        <f t="shared" si="2"/>
        <v>25.936900000000001</v>
      </c>
    </row>
    <row r="53" spans="1:11">
      <c r="A53" s="1">
        <v>1947</v>
      </c>
      <c r="B53" s="21">
        <v>44.3</v>
      </c>
      <c r="C53" s="21">
        <v>17.7</v>
      </c>
      <c r="F53">
        <v>0</v>
      </c>
      <c r="H53" s="1">
        <f t="shared" si="0"/>
        <v>1947</v>
      </c>
      <c r="I53" s="3">
        <f t="shared" si="1"/>
        <v>44.3</v>
      </c>
      <c r="J53" s="3">
        <f t="shared" si="1"/>
        <v>17.7</v>
      </c>
      <c r="K53" s="3">
        <f t="shared" si="2"/>
        <v>26.599999999999998</v>
      </c>
    </row>
    <row r="54" spans="1:11">
      <c r="A54" s="1">
        <v>1948</v>
      </c>
      <c r="B54" s="21">
        <v>45.072400000000002</v>
      </c>
      <c r="C54" s="21">
        <v>17.614999999999998</v>
      </c>
      <c r="F54">
        <v>0</v>
      </c>
      <c r="H54" s="1">
        <f t="shared" si="0"/>
        <v>1948</v>
      </c>
      <c r="I54" s="3">
        <f t="shared" si="1"/>
        <v>45.072400000000002</v>
      </c>
      <c r="J54" s="3">
        <f t="shared" si="1"/>
        <v>17.614999999999998</v>
      </c>
      <c r="K54" s="3">
        <f t="shared" si="2"/>
        <v>27.457400000000003</v>
      </c>
    </row>
    <row r="55" spans="1:11">
      <c r="A55" s="1">
        <v>1949</v>
      </c>
      <c r="B55" s="21">
        <v>46.508400000000002</v>
      </c>
      <c r="C55" s="21">
        <v>17.567</v>
      </c>
      <c r="F55">
        <v>0</v>
      </c>
      <c r="H55" s="1">
        <f t="shared" si="0"/>
        <v>1949</v>
      </c>
      <c r="I55" s="3">
        <f t="shared" si="1"/>
        <v>46.508400000000002</v>
      </c>
      <c r="J55" s="3">
        <f t="shared" si="1"/>
        <v>17.567</v>
      </c>
      <c r="K55" s="3">
        <f t="shared" si="2"/>
        <v>28.941400000000002</v>
      </c>
    </row>
    <row r="56" spans="1:11">
      <c r="A56" s="1">
        <v>1950</v>
      </c>
      <c r="B56" s="21">
        <v>48.128300000000003</v>
      </c>
      <c r="C56" s="21">
        <v>17.531400000000001</v>
      </c>
      <c r="D56" s="3">
        <v>49.2</v>
      </c>
      <c r="E56" s="3">
        <v>21.6</v>
      </c>
      <c r="F56">
        <v>0</v>
      </c>
      <c r="H56" s="1">
        <f t="shared" si="0"/>
        <v>1950</v>
      </c>
      <c r="I56" s="3">
        <f t="shared" si="1"/>
        <v>48.128300000000003</v>
      </c>
      <c r="J56" s="3">
        <f t="shared" si="1"/>
        <v>17.531400000000001</v>
      </c>
      <c r="K56" s="3">
        <f t="shared" si="2"/>
        <v>30.596900000000002</v>
      </c>
    </row>
    <row r="57" spans="1:11">
      <c r="A57" s="1">
        <v>1951</v>
      </c>
      <c r="B57" s="21">
        <v>49.452100000000002</v>
      </c>
      <c r="C57" s="21">
        <v>17.483899999999998</v>
      </c>
      <c r="D57" s="3">
        <v>49.2</v>
      </c>
      <c r="E57" s="3">
        <v>20.8</v>
      </c>
      <c r="F57">
        <v>0</v>
      </c>
      <c r="H57" s="1">
        <f t="shared" si="0"/>
        <v>1951</v>
      </c>
      <c r="I57" s="3">
        <f t="shared" si="1"/>
        <v>49.452100000000002</v>
      </c>
      <c r="J57" s="3">
        <f t="shared" si="1"/>
        <v>17.483899999999998</v>
      </c>
      <c r="K57" s="3">
        <f t="shared" si="2"/>
        <v>31.968200000000003</v>
      </c>
    </row>
    <row r="58" spans="1:11">
      <c r="A58" s="1">
        <v>1952</v>
      </c>
      <c r="B58" s="21">
        <v>50</v>
      </c>
      <c r="C58" s="21">
        <v>17.399999999999999</v>
      </c>
      <c r="D58" s="3">
        <v>48.9</v>
      </c>
      <c r="E58" s="3">
        <v>20</v>
      </c>
      <c r="F58">
        <v>0</v>
      </c>
      <c r="H58" s="1">
        <f t="shared" si="0"/>
        <v>1952</v>
      </c>
      <c r="I58" s="3">
        <f t="shared" si="1"/>
        <v>50</v>
      </c>
      <c r="J58" s="3">
        <f t="shared" si="1"/>
        <v>17.399999999999999</v>
      </c>
      <c r="K58" s="3">
        <f t="shared" si="2"/>
        <v>32.6</v>
      </c>
    </row>
    <row r="59" spans="1:11">
      <c r="A59" s="1">
        <v>1953</v>
      </c>
      <c r="B59" s="21">
        <v>49.897500000000001</v>
      </c>
      <c r="C59" s="21">
        <v>17.058900000000001</v>
      </c>
      <c r="D59" s="3">
        <v>48.7</v>
      </c>
      <c r="E59" s="3">
        <v>18.899999999999999</v>
      </c>
      <c r="F59">
        <v>0</v>
      </c>
      <c r="H59" s="1">
        <f t="shared" si="0"/>
        <v>1953</v>
      </c>
      <c r="I59" s="3">
        <f t="shared" si="1"/>
        <v>49.897500000000001</v>
      </c>
      <c r="J59" s="3">
        <f t="shared" si="1"/>
        <v>17.058900000000001</v>
      </c>
      <c r="K59" s="3">
        <f t="shared" si="2"/>
        <v>32.8386</v>
      </c>
    </row>
    <row r="60" spans="1:11">
      <c r="A60" s="1">
        <v>1954</v>
      </c>
      <c r="B60" s="21">
        <v>49.636600000000001</v>
      </c>
      <c r="C60" s="21">
        <v>16.373100000000001</v>
      </c>
      <c r="D60" s="3">
        <v>48.4</v>
      </c>
      <c r="E60" s="3">
        <v>18</v>
      </c>
      <c r="F60">
        <v>0</v>
      </c>
      <c r="H60" s="1">
        <f t="shared" si="0"/>
        <v>1954</v>
      </c>
      <c r="I60" s="3">
        <f t="shared" si="1"/>
        <v>49.636600000000001</v>
      </c>
      <c r="J60" s="3">
        <f t="shared" si="1"/>
        <v>16.373100000000001</v>
      </c>
      <c r="K60" s="3">
        <f t="shared" si="2"/>
        <v>33.263500000000001</v>
      </c>
    </row>
    <row r="61" spans="1:11">
      <c r="A61" s="1">
        <v>1955</v>
      </c>
      <c r="B61" s="21">
        <v>49.286900000000003</v>
      </c>
      <c r="C61" s="21">
        <v>15.5177</v>
      </c>
      <c r="D61" s="3">
        <v>48</v>
      </c>
      <c r="E61" s="3">
        <v>17</v>
      </c>
      <c r="F61">
        <v>0</v>
      </c>
      <c r="H61" s="1">
        <f t="shared" si="0"/>
        <v>1955</v>
      </c>
      <c r="I61" s="3">
        <f t="shared" si="1"/>
        <v>49.286900000000003</v>
      </c>
      <c r="J61" s="3">
        <f t="shared" si="1"/>
        <v>15.5177</v>
      </c>
      <c r="K61" s="3">
        <f t="shared" si="2"/>
        <v>33.769200000000005</v>
      </c>
    </row>
    <row r="62" spans="1:11">
      <c r="A62" s="1">
        <v>1956</v>
      </c>
      <c r="B62" s="21">
        <v>48.918199999999999</v>
      </c>
      <c r="C62" s="21">
        <v>14.6683</v>
      </c>
      <c r="D62" s="3">
        <v>47.7</v>
      </c>
      <c r="E62" s="3">
        <v>16.3</v>
      </c>
      <c r="F62">
        <v>0</v>
      </c>
      <c r="H62" s="1">
        <f t="shared" si="0"/>
        <v>1956</v>
      </c>
      <c r="I62" s="3">
        <f t="shared" si="1"/>
        <v>48.918199999999999</v>
      </c>
      <c r="J62" s="3">
        <f t="shared" si="1"/>
        <v>14.6683</v>
      </c>
      <c r="K62" s="3">
        <f t="shared" si="2"/>
        <v>34.249899999999997</v>
      </c>
    </row>
    <row r="63" spans="1:11">
      <c r="A63" s="1">
        <v>1957</v>
      </c>
      <c r="B63" s="21">
        <v>48.6</v>
      </c>
      <c r="C63" s="21">
        <v>14</v>
      </c>
      <c r="D63" s="3">
        <v>47.5</v>
      </c>
      <c r="E63" s="3">
        <v>15.7</v>
      </c>
      <c r="F63">
        <v>0</v>
      </c>
      <c r="H63" s="1">
        <f t="shared" si="0"/>
        <v>1957</v>
      </c>
      <c r="I63" s="3">
        <f t="shared" si="1"/>
        <v>48.6</v>
      </c>
      <c r="J63" s="3">
        <f t="shared" si="1"/>
        <v>14</v>
      </c>
      <c r="K63" s="3">
        <f t="shared" si="2"/>
        <v>34.6</v>
      </c>
    </row>
    <row r="64" spans="1:11">
      <c r="A64" s="1">
        <v>1958</v>
      </c>
      <c r="B64" s="21">
        <v>48.3322</v>
      </c>
      <c r="C64" s="21">
        <v>13.498100000000001</v>
      </c>
      <c r="D64" s="3">
        <v>47.2</v>
      </c>
      <c r="E64" s="3">
        <v>15.2</v>
      </c>
      <c r="F64">
        <v>0</v>
      </c>
      <c r="H64" s="1">
        <f t="shared" si="0"/>
        <v>1958</v>
      </c>
      <c r="I64" s="3">
        <f t="shared" si="1"/>
        <v>48.3322</v>
      </c>
      <c r="J64" s="3">
        <f t="shared" si="1"/>
        <v>13.498100000000001</v>
      </c>
      <c r="K64" s="3">
        <f t="shared" si="2"/>
        <v>34.834099999999999</v>
      </c>
    </row>
    <row r="65" spans="1:11">
      <c r="A65" s="1">
        <v>1959</v>
      </c>
      <c r="B65" s="21">
        <v>48.068100000000001</v>
      </c>
      <c r="C65" s="21">
        <v>13.0335</v>
      </c>
      <c r="D65" s="3">
        <v>47</v>
      </c>
      <c r="E65" s="3">
        <v>14.6</v>
      </c>
      <c r="F65">
        <v>0</v>
      </c>
      <c r="H65" s="1">
        <f t="shared" si="0"/>
        <v>1959</v>
      </c>
      <c r="I65" s="3">
        <f t="shared" si="1"/>
        <v>48.068100000000001</v>
      </c>
      <c r="J65" s="3">
        <f t="shared" si="1"/>
        <v>13.0335</v>
      </c>
      <c r="K65" s="3">
        <f t="shared" si="2"/>
        <v>35.034599999999998</v>
      </c>
    </row>
    <row r="66" spans="1:11">
      <c r="A66" s="1">
        <v>1960</v>
      </c>
      <c r="B66" s="21">
        <v>47.807899999999997</v>
      </c>
      <c r="C66" s="21">
        <v>12.6099</v>
      </c>
      <c r="D66" s="3">
        <v>46.9</v>
      </c>
      <c r="E66" s="3">
        <v>14</v>
      </c>
      <c r="F66">
        <v>0</v>
      </c>
      <c r="H66" s="1">
        <f t="shared" si="0"/>
        <v>1960</v>
      </c>
      <c r="I66" s="3">
        <f t="shared" si="1"/>
        <v>47.807899999999997</v>
      </c>
      <c r="J66" s="3">
        <f t="shared" si="1"/>
        <v>12.6099</v>
      </c>
      <c r="K66" s="3">
        <f t="shared" si="2"/>
        <v>35.197999999999993</v>
      </c>
    </row>
    <row r="67" spans="1:11">
      <c r="A67" s="1">
        <v>1961</v>
      </c>
      <c r="B67" s="21">
        <v>47.5518</v>
      </c>
      <c r="C67" s="21">
        <v>12.2308</v>
      </c>
      <c r="D67" s="3">
        <v>46.8</v>
      </c>
      <c r="E67" s="3">
        <v>13.3</v>
      </c>
      <c r="F67" s="16">
        <v>8.5599999999999999E-3</v>
      </c>
      <c r="H67" s="1">
        <f t="shared" si="0"/>
        <v>1961</v>
      </c>
      <c r="I67" s="3">
        <f t="shared" si="1"/>
        <v>47.545364591999999</v>
      </c>
      <c r="J67" s="3">
        <f t="shared" si="1"/>
        <v>12.239952352000001</v>
      </c>
      <c r="K67" s="3">
        <f t="shared" si="2"/>
        <v>35.305412239999995</v>
      </c>
    </row>
    <row r="68" spans="1:11">
      <c r="A68" s="1">
        <v>1962</v>
      </c>
      <c r="B68" s="21">
        <v>47.3</v>
      </c>
      <c r="C68" s="21">
        <v>11.9</v>
      </c>
      <c r="D68" s="3">
        <v>46.8</v>
      </c>
      <c r="E68" s="3">
        <v>12.8</v>
      </c>
      <c r="F68" s="16">
        <v>5.7919999999999999E-2</v>
      </c>
      <c r="H68" s="1">
        <f t="shared" ref="H68:H129" si="3">A68</f>
        <v>1962</v>
      </c>
      <c r="I68" s="3">
        <f t="shared" ref="I68:J129" si="4">IF(AND(ISNUMBER(B68),ISNUMBER(D68)),(1-$F68)*B68+$F68*D68,IF(ISNUMBER(D68),D68,IF(ISNUMBER(B68),B68,"")))</f>
        <v>47.271039999999999</v>
      </c>
      <c r="J68" s="3">
        <f t="shared" si="4"/>
        <v>11.952128000000002</v>
      </c>
      <c r="K68" s="3">
        <f t="shared" ref="K68:K129" si="5">I68-J68</f>
        <v>35.318911999999997</v>
      </c>
    </row>
    <row r="69" spans="1:11">
      <c r="A69" s="1">
        <v>1963</v>
      </c>
      <c r="B69" s="21">
        <v>47.061500000000002</v>
      </c>
      <c r="C69" s="21">
        <v>11.6181</v>
      </c>
      <c r="D69" s="3">
        <v>46.8</v>
      </c>
      <c r="E69" s="3">
        <v>12.5</v>
      </c>
      <c r="F69" s="16">
        <v>0.16308</v>
      </c>
      <c r="H69" s="1">
        <f t="shared" si="3"/>
        <v>1963</v>
      </c>
      <c r="I69" s="3">
        <f t="shared" si="4"/>
        <v>47.018854579999996</v>
      </c>
      <c r="J69" s="3">
        <f t="shared" si="4"/>
        <v>11.761920251999999</v>
      </c>
      <c r="K69" s="3">
        <f t="shared" si="5"/>
        <v>35.256934328</v>
      </c>
    </row>
    <row r="70" spans="1:11">
      <c r="A70" s="1">
        <v>1964</v>
      </c>
      <c r="B70" s="21">
        <v>46.836100000000002</v>
      </c>
      <c r="C70" s="21">
        <v>11.3729</v>
      </c>
      <c r="D70" s="3">
        <v>46.8</v>
      </c>
      <c r="E70" s="3">
        <v>12.1</v>
      </c>
      <c r="F70" s="16">
        <v>0.31744</v>
      </c>
      <c r="H70" s="1">
        <f t="shared" si="3"/>
        <v>1964</v>
      </c>
      <c r="I70" s="3">
        <f t="shared" si="4"/>
        <v>46.824640416000001</v>
      </c>
      <c r="J70" s="3">
        <f t="shared" si="4"/>
        <v>11.603710624000001</v>
      </c>
      <c r="K70" s="3">
        <f t="shared" si="5"/>
        <v>35.220929792</v>
      </c>
    </row>
    <row r="71" spans="1:11">
      <c r="A71" s="1">
        <v>1965</v>
      </c>
      <c r="B71" s="21">
        <v>46.61</v>
      </c>
      <c r="C71" s="21">
        <v>11.1486</v>
      </c>
      <c r="D71" s="3">
        <v>46.5</v>
      </c>
      <c r="E71" s="3">
        <v>11.6</v>
      </c>
      <c r="F71" s="16">
        <v>0.5</v>
      </c>
      <c r="H71" s="1">
        <f t="shared" si="3"/>
        <v>1965</v>
      </c>
      <c r="I71" s="3">
        <f t="shared" si="4"/>
        <v>46.555</v>
      </c>
      <c r="J71" s="3">
        <f t="shared" si="4"/>
        <v>11.3743</v>
      </c>
      <c r="K71" s="3">
        <f t="shared" si="5"/>
        <v>35.180700000000002</v>
      </c>
    </row>
    <row r="72" spans="1:11">
      <c r="A72" s="1">
        <v>1966</v>
      </c>
      <c r="B72" s="21">
        <v>46.369199999999999</v>
      </c>
      <c r="C72" s="21">
        <v>10.929500000000001</v>
      </c>
      <c r="D72" s="3">
        <v>46.3</v>
      </c>
      <c r="E72" s="3">
        <v>11.2</v>
      </c>
      <c r="F72" s="16">
        <v>0.68255999999999994</v>
      </c>
      <c r="H72" s="1">
        <f t="shared" si="3"/>
        <v>1966</v>
      </c>
      <c r="I72" s="3">
        <f t="shared" si="4"/>
        <v>46.321966848000002</v>
      </c>
      <c r="J72" s="3">
        <f t="shared" si="4"/>
        <v>11.11413248</v>
      </c>
      <c r="K72" s="3">
        <f t="shared" si="5"/>
        <v>35.207834368</v>
      </c>
    </row>
    <row r="73" spans="1:11">
      <c r="A73" s="1">
        <v>1967</v>
      </c>
      <c r="B73" s="21">
        <v>46.1</v>
      </c>
      <c r="C73" s="21">
        <v>10.7</v>
      </c>
      <c r="D73" s="3">
        <v>45.9</v>
      </c>
      <c r="E73" s="3">
        <v>10.8</v>
      </c>
      <c r="F73" s="16">
        <v>0.83692</v>
      </c>
      <c r="H73" s="1">
        <f t="shared" si="3"/>
        <v>1967</v>
      </c>
      <c r="I73" s="3">
        <f t="shared" si="4"/>
        <v>45.932616000000003</v>
      </c>
      <c r="J73" s="3">
        <f t="shared" si="4"/>
        <v>10.783692</v>
      </c>
      <c r="K73" s="3">
        <f t="shared" si="5"/>
        <v>35.148924000000001</v>
      </c>
    </row>
    <row r="74" spans="1:11">
      <c r="A74" s="1">
        <v>1968</v>
      </c>
      <c r="B74" s="21">
        <v>45.815300000000001</v>
      </c>
      <c r="C74" s="21">
        <v>10.461499999999999</v>
      </c>
      <c r="D74" s="3">
        <v>45.6</v>
      </c>
      <c r="E74" s="3">
        <v>10.5</v>
      </c>
      <c r="F74" s="16">
        <v>0.94208000000000003</v>
      </c>
      <c r="H74" s="1">
        <f t="shared" si="3"/>
        <v>1968</v>
      </c>
      <c r="I74" s="3">
        <f t="shared" si="4"/>
        <v>45.612470176000002</v>
      </c>
      <c r="J74" s="3">
        <f t="shared" si="4"/>
        <v>10.49777008</v>
      </c>
      <c r="K74" s="3">
        <f t="shared" si="5"/>
        <v>35.114700096</v>
      </c>
    </row>
    <row r="75" spans="1:11">
      <c r="A75" s="1">
        <v>1969</v>
      </c>
      <c r="B75" s="21">
        <v>45.519399999999997</v>
      </c>
      <c r="C75" s="21">
        <v>10.224600000000001</v>
      </c>
      <c r="D75" s="3">
        <v>45.1</v>
      </c>
      <c r="E75" s="3">
        <v>10.3</v>
      </c>
      <c r="F75" s="16">
        <v>0.99143999999999999</v>
      </c>
      <c r="H75" s="1">
        <f t="shared" si="3"/>
        <v>1969</v>
      </c>
      <c r="I75" s="3">
        <f t="shared" si="4"/>
        <v>45.103590063999995</v>
      </c>
      <c r="J75" s="3">
        <f t="shared" si="4"/>
        <v>10.299354576000001</v>
      </c>
      <c r="K75" s="3">
        <f t="shared" si="5"/>
        <v>34.804235487999996</v>
      </c>
    </row>
    <row r="76" spans="1:11">
      <c r="A76" s="1">
        <v>1970</v>
      </c>
      <c r="B76" s="21">
        <v>45.185899999999997</v>
      </c>
      <c r="C76" s="21">
        <v>9.9869000000000003</v>
      </c>
      <c r="D76" s="3">
        <v>44.5</v>
      </c>
      <c r="E76" s="3">
        <v>10</v>
      </c>
      <c r="F76">
        <v>1</v>
      </c>
      <c r="H76" s="1">
        <f t="shared" si="3"/>
        <v>1970</v>
      </c>
      <c r="I76" s="3">
        <f t="shared" si="4"/>
        <v>44.5</v>
      </c>
      <c r="J76" s="3">
        <f t="shared" si="4"/>
        <v>10</v>
      </c>
      <c r="K76" s="3">
        <f t="shared" si="5"/>
        <v>34.5</v>
      </c>
    </row>
    <row r="77" spans="1:11">
      <c r="A77" s="1">
        <v>1971</v>
      </c>
      <c r="B77" s="21">
        <v>44.7883</v>
      </c>
      <c r="C77" s="21">
        <v>9.7461000000000002</v>
      </c>
      <c r="D77" s="3">
        <v>43.9</v>
      </c>
      <c r="E77" s="3">
        <v>9.6999999999999993</v>
      </c>
      <c r="F77">
        <v>1</v>
      </c>
      <c r="H77" s="1">
        <f t="shared" si="3"/>
        <v>1971</v>
      </c>
      <c r="I77" s="3">
        <f t="shared" si="4"/>
        <v>43.9</v>
      </c>
      <c r="J77" s="3">
        <f t="shared" si="4"/>
        <v>9.6999999999999993</v>
      </c>
      <c r="K77" s="3">
        <f t="shared" si="5"/>
        <v>34.200000000000003</v>
      </c>
    </row>
    <row r="78" spans="1:11">
      <c r="A78" s="1">
        <v>1972</v>
      </c>
      <c r="B78" s="21">
        <v>44.3</v>
      </c>
      <c r="C78" s="21">
        <v>9.5</v>
      </c>
      <c r="D78" s="3">
        <v>43</v>
      </c>
      <c r="E78" s="3">
        <v>9.3000000000000007</v>
      </c>
      <c r="F78">
        <v>1</v>
      </c>
      <c r="H78" s="1">
        <f t="shared" si="3"/>
        <v>1972</v>
      </c>
      <c r="I78" s="3">
        <f t="shared" si="4"/>
        <v>43</v>
      </c>
      <c r="J78" s="3">
        <f t="shared" si="4"/>
        <v>9.3000000000000007</v>
      </c>
      <c r="K78" s="3">
        <f t="shared" si="5"/>
        <v>33.700000000000003</v>
      </c>
    </row>
    <row r="79" spans="1:11">
      <c r="A79" s="1">
        <v>1973</v>
      </c>
      <c r="B79" s="21">
        <v>43.601399999999998</v>
      </c>
      <c r="C79" s="21">
        <v>9.2475000000000005</v>
      </c>
      <c r="D79" s="3">
        <v>42.1</v>
      </c>
      <c r="E79" s="3">
        <v>9</v>
      </c>
      <c r="F79">
        <v>1</v>
      </c>
      <c r="H79" s="1">
        <f t="shared" si="3"/>
        <v>1973</v>
      </c>
      <c r="I79" s="3">
        <f t="shared" si="4"/>
        <v>42.1</v>
      </c>
      <c r="J79" s="3">
        <f t="shared" si="4"/>
        <v>9</v>
      </c>
      <c r="K79" s="3">
        <f t="shared" si="5"/>
        <v>33.1</v>
      </c>
    </row>
    <row r="80" spans="1:11">
      <c r="A80" s="1">
        <v>1974</v>
      </c>
      <c r="B80" s="21">
        <v>42.635199999999998</v>
      </c>
      <c r="C80" s="21">
        <v>8.99</v>
      </c>
      <c r="D80" s="3">
        <v>41.2</v>
      </c>
      <c r="E80" s="3">
        <v>8.6</v>
      </c>
      <c r="F80">
        <v>1</v>
      </c>
      <c r="H80" s="1">
        <f t="shared" si="3"/>
        <v>1974</v>
      </c>
      <c r="I80" s="3">
        <f t="shared" si="4"/>
        <v>41.2</v>
      </c>
      <c r="J80" s="3">
        <f t="shared" si="4"/>
        <v>8.6</v>
      </c>
      <c r="K80" s="3">
        <f t="shared" si="5"/>
        <v>32.6</v>
      </c>
    </row>
    <row r="81" spans="1:11">
      <c r="A81" s="1">
        <v>1975</v>
      </c>
      <c r="B81" s="21">
        <v>41.468299999999999</v>
      </c>
      <c r="C81" s="21">
        <v>8.7286999999999999</v>
      </c>
      <c r="D81" s="3">
        <v>40.1</v>
      </c>
      <c r="E81" s="3">
        <v>8.1999999999999993</v>
      </c>
      <c r="F81">
        <v>1</v>
      </c>
      <c r="H81" s="1">
        <f t="shared" si="3"/>
        <v>1975</v>
      </c>
      <c r="I81" s="3">
        <f t="shared" si="4"/>
        <v>40.1</v>
      </c>
      <c r="J81" s="3">
        <f t="shared" si="4"/>
        <v>8.1999999999999993</v>
      </c>
      <c r="K81" s="3">
        <f t="shared" si="5"/>
        <v>31.900000000000002</v>
      </c>
    </row>
    <row r="82" spans="1:11">
      <c r="A82" s="1">
        <v>1976</v>
      </c>
      <c r="B82" s="21">
        <v>40.1676</v>
      </c>
      <c r="C82" s="21">
        <v>8.4649999999999999</v>
      </c>
      <c r="D82" s="3">
        <v>39.1</v>
      </c>
      <c r="E82" s="3">
        <v>7.9</v>
      </c>
      <c r="F82">
        <v>1</v>
      </c>
      <c r="H82" s="1">
        <f t="shared" si="3"/>
        <v>1976</v>
      </c>
      <c r="I82" s="3">
        <f t="shared" si="4"/>
        <v>39.1</v>
      </c>
      <c r="J82" s="3">
        <f t="shared" si="4"/>
        <v>7.9</v>
      </c>
      <c r="K82" s="3">
        <f t="shared" si="5"/>
        <v>31.200000000000003</v>
      </c>
    </row>
    <row r="83" spans="1:11">
      <c r="A83" s="1">
        <v>1977</v>
      </c>
      <c r="B83" s="21">
        <v>38.799999999999997</v>
      </c>
      <c r="C83" s="21">
        <v>8.1999999999999993</v>
      </c>
      <c r="D83" s="3">
        <v>38.1</v>
      </c>
      <c r="E83" s="3">
        <v>7.6</v>
      </c>
      <c r="F83">
        <v>1</v>
      </c>
      <c r="H83" s="1">
        <f t="shared" si="3"/>
        <v>1977</v>
      </c>
      <c r="I83" s="3">
        <f t="shared" si="4"/>
        <v>38.1</v>
      </c>
      <c r="J83" s="3">
        <f t="shared" si="4"/>
        <v>7.6</v>
      </c>
      <c r="K83" s="3">
        <f t="shared" si="5"/>
        <v>30.5</v>
      </c>
    </row>
    <row r="84" spans="1:11">
      <c r="A84" s="1">
        <f>A83+1</f>
        <v>1978</v>
      </c>
      <c r="D84" s="3">
        <v>37.4</v>
      </c>
      <c r="E84" s="3">
        <v>7.4</v>
      </c>
      <c r="F84">
        <v>1</v>
      </c>
      <c r="H84" s="1">
        <f t="shared" si="3"/>
        <v>1978</v>
      </c>
      <c r="I84" s="3">
        <f t="shared" si="4"/>
        <v>37.4</v>
      </c>
      <c r="J84" s="3">
        <f t="shared" si="4"/>
        <v>7.4</v>
      </c>
      <c r="K84" s="3">
        <f t="shared" si="5"/>
        <v>30</v>
      </c>
    </row>
    <row r="85" spans="1:11">
      <c r="A85" s="1">
        <f t="shared" ref="A85:A129" si="6">A84+1</f>
        <v>1979</v>
      </c>
      <c r="D85" s="3">
        <v>36.200000000000003</v>
      </c>
      <c r="E85" s="3">
        <v>7.1</v>
      </c>
      <c r="F85">
        <v>1</v>
      </c>
      <c r="H85" s="1">
        <f t="shared" si="3"/>
        <v>1979</v>
      </c>
      <c r="I85" s="3">
        <f t="shared" si="4"/>
        <v>36.200000000000003</v>
      </c>
      <c r="J85" s="3">
        <f t="shared" si="4"/>
        <v>7.1</v>
      </c>
      <c r="K85" s="3">
        <f t="shared" si="5"/>
        <v>29.1</v>
      </c>
    </row>
    <row r="86" spans="1:11">
      <c r="A86" s="1">
        <f t="shared" si="6"/>
        <v>1980</v>
      </c>
      <c r="D86" s="3">
        <v>35</v>
      </c>
      <c r="E86" s="3">
        <v>6.9</v>
      </c>
      <c r="F86">
        <v>1</v>
      </c>
      <c r="H86" s="1">
        <f t="shared" si="3"/>
        <v>1980</v>
      </c>
      <c r="I86" s="3">
        <f t="shared" si="4"/>
        <v>35</v>
      </c>
      <c r="J86" s="3">
        <f t="shared" si="4"/>
        <v>6.9</v>
      </c>
      <c r="K86" s="3">
        <f t="shared" si="5"/>
        <v>28.1</v>
      </c>
    </row>
    <row r="87" spans="1:11">
      <c r="A87" s="1">
        <f t="shared" si="6"/>
        <v>1981</v>
      </c>
      <c r="D87" s="3">
        <v>34.299999999999997</v>
      </c>
      <c r="E87" s="3">
        <v>6.7</v>
      </c>
      <c r="F87">
        <v>1</v>
      </c>
      <c r="H87" s="1">
        <f t="shared" si="3"/>
        <v>1981</v>
      </c>
      <c r="I87" s="3">
        <f t="shared" si="4"/>
        <v>34.299999999999997</v>
      </c>
      <c r="J87" s="3">
        <f t="shared" si="4"/>
        <v>6.7</v>
      </c>
      <c r="K87" s="3">
        <f t="shared" si="5"/>
        <v>27.599999999999998</v>
      </c>
    </row>
    <row r="88" spans="1:11">
      <c r="A88" s="1">
        <f t="shared" si="6"/>
        <v>1982</v>
      </c>
      <c r="D88" s="3">
        <v>33.9</v>
      </c>
      <c r="E88" s="3">
        <v>6.6</v>
      </c>
      <c r="F88">
        <v>1</v>
      </c>
      <c r="H88" s="1">
        <f t="shared" si="3"/>
        <v>1982</v>
      </c>
      <c r="I88" s="3">
        <f t="shared" si="4"/>
        <v>33.9</v>
      </c>
      <c r="J88" s="3">
        <f t="shared" si="4"/>
        <v>6.6</v>
      </c>
      <c r="K88" s="3">
        <f t="shared" si="5"/>
        <v>27.299999999999997</v>
      </c>
    </row>
    <row r="89" spans="1:11">
      <c r="A89" s="1">
        <f t="shared" si="6"/>
        <v>1983</v>
      </c>
      <c r="D89" s="3">
        <v>33.4</v>
      </c>
      <c r="E89" s="3">
        <v>6.5</v>
      </c>
      <c r="F89">
        <v>1</v>
      </c>
      <c r="H89" s="1">
        <f t="shared" si="3"/>
        <v>1983</v>
      </c>
      <c r="I89" s="3">
        <f t="shared" si="4"/>
        <v>33.4</v>
      </c>
      <c r="J89" s="3">
        <f t="shared" si="4"/>
        <v>6.5</v>
      </c>
      <c r="K89" s="3">
        <f t="shared" si="5"/>
        <v>26.9</v>
      </c>
    </row>
    <row r="90" spans="1:11">
      <c r="A90" s="1">
        <f t="shared" si="6"/>
        <v>1984</v>
      </c>
      <c r="D90" s="3">
        <v>33.1</v>
      </c>
      <c r="E90" s="3">
        <v>6.4</v>
      </c>
      <c r="F90">
        <v>1</v>
      </c>
      <c r="H90" s="1">
        <f t="shared" si="3"/>
        <v>1984</v>
      </c>
      <c r="I90" s="3">
        <f t="shared" si="4"/>
        <v>33.1</v>
      </c>
      <c r="J90" s="3">
        <f t="shared" si="4"/>
        <v>6.4</v>
      </c>
      <c r="K90" s="3">
        <f t="shared" si="5"/>
        <v>26.700000000000003</v>
      </c>
    </row>
    <row r="91" spans="1:11">
      <c r="A91" s="1">
        <f t="shared" si="6"/>
        <v>1985</v>
      </c>
      <c r="D91" s="3">
        <v>32.700000000000003</v>
      </c>
      <c r="E91" s="3">
        <v>6.3</v>
      </c>
      <c r="F91">
        <v>1</v>
      </c>
      <c r="H91" s="1">
        <f t="shared" si="3"/>
        <v>1985</v>
      </c>
      <c r="I91" s="3">
        <f t="shared" si="4"/>
        <v>32.700000000000003</v>
      </c>
      <c r="J91" s="3">
        <f t="shared" si="4"/>
        <v>6.3</v>
      </c>
      <c r="K91" s="3">
        <f t="shared" si="5"/>
        <v>26.400000000000002</v>
      </c>
    </row>
    <row r="92" spans="1:11">
      <c r="A92" s="1">
        <f t="shared" si="6"/>
        <v>1986</v>
      </c>
      <c r="D92" s="3">
        <v>32.299999999999997</v>
      </c>
      <c r="E92" s="3">
        <v>6.2</v>
      </c>
      <c r="F92">
        <v>1</v>
      </c>
      <c r="H92" s="1">
        <f t="shared" si="3"/>
        <v>1986</v>
      </c>
      <c r="I92" s="3">
        <f t="shared" si="4"/>
        <v>32.299999999999997</v>
      </c>
      <c r="J92" s="3">
        <f t="shared" si="4"/>
        <v>6.2</v>
      </c>
      <c r="K92" s="3">
        <f t="shared" si="5"/>
        <v>26.099999999999998</v>
      </c>
    </row>
    <row r="93" spans="1:11">
      <c r="A93" s="1">
        <f t="shared" si="6"/>
        <v>1987</v>
      </c>
      <c r="D93" s="3">
        <v>31.4</v>
      </c>
      <c r="E93" s="3">
        <v>6.1</v>
      </c>
      <c r="F93">
        <v>1</v>
      </c>
      <c r="H93" s="1">
        <f t="shared" si="3"/>
        <v>1987</v>
      </c>
      <c r="I93" s="3">
        <f t="shared" si="4"/>
        <v>31.4</v>
      </c>
      <c r="J93" s="3">
        <f t="shared" si="4"/>
        <v>6.1</v>
      </c>
      <c r="K93" s="3">
        <f t="shared" si="5"/>
        <v>25.299999999999997</v>
      </c>
    </row>
    <row r="94" spans="1:11">
      <c r="A94" s="1">
        <f t="shared" si="6"/>
        <v>1988</v>
      </c>
      <c r="D94" s="3">
        <v>30.4</v>
      </c>
      <c r="E94" s="3">
        <v>6.1</v>
      </c>
      <c r="F94">
        <v>1</v>
      </c>
      <c r="H94" s="1">
        <f t="shared" si="3"/>
        <v>1988</v>
      </c>
      <c r="I94" s="3">
        <f t="shared" si="4"/>
        <v>30.4</v>
      </c>
      <c r="J94" s="3">
        <f t="shared" si="4"/>
        <v>6.1</v>
      </c>
      <c r="K94" s="3">
        <f t="shared" si="5"/>
        <v>24.299999999999997</v>
      </c>
    </row>
    <row r="95" spans="1:11">
      <c r="A95" s="1">
        <f t="shared" si="6"/>
        <v>1989</v>
      </c>
      <c r="D95" s="3">
        <v>29.9</v>
      </c>
      <c r="E95" s="3">
        <v>6.2</v>
      </c>
      <c r="F95">
        <v>1</v>
      </c>
      <c r="H95" s="1">
        <f t="shared" si="3"/>
        <v>1989</v>
      </c>
      <c r="I95" s="3">
        <f t="shared" si="4"/>
        <v>29.9</v>
      </c>
      <c r="J95" s="3">
        <f t="shared" si="4"/>
        <v>6.2</v>
      </c>
      <c r="K95" s="3">
        <f t="shared" si="5"/>
        <v>23.7</v>
      </c>
    </row>
    <row r="96" spans="1:11">
      <c r="A96" s="1">
        <f t="shared" si="6"/>
        <v>1990</v>
      </c>
      <c r="D96" s="3">
        <v>29.4</v>
      </c>
      <c r="E96" s="3">
        <v>6.2</v>
      </c>
      <c r="F96">
        <v>1</v>
      </c>
      <c r="H96" s="1">
        <f t="shared" si="3"/>
        <v>1990</v>
      </c>
      <c r="I96" s="3">
        <f t="shared" si="4"/>
        <v>29.4</v>
      </c>
      <c r="J96" s="3">
        <f t="shared" si="4"/>
        <v>6.2</v>
      </c>
      <c r="K96" s="3">
        <f t="shared" si="5"/>
        <v>23.2</v>
      </c>
    </row>
    <row r="97" spans="1:11">
      <c r="A97" s="1">
        <f t="shared" si="6"/>
        <v>1991</v>
      </c>
      <c r="D97" s="3">
        <v>29.1</v>
      </c>
      <c r="E97" s="3">
        <v>6.1</v>
      </c>
      <c r="F97">
        <v>1</v>
      </c>
      <c r="H97" s="1">
        <f t="shared" si="3"/>
        <v>1991</v>
      </c>
      <c r="I97" s="3">
        <f t="shared" si="4"/>
        <v>29.1</v>
      </c>
      <c r="J97" s="3">
        <f t="shared" si="4"/>
        <v>6.1</v>
      </c>
      <c r="K97" s="3">
        <f t="shared" si="5"/>
        <v>23</v>
      </c>
    </row>
    <row r="98" spans="1:11">
      <c r="A98" s="1">
        <f t="shared" si="6"/>
        <v>1992</v>
      </c>
      <c r="D98" s="3">
        <v>28.7</v>
      </c>
      <c r="E98" s="3">
        <v>6</v>
      </c>
      <c r="F98">
        <v>1</v>
      </c>
      <c r="H98" s="1">
        <f t="shared" si="3"/>
        <v>1992</v>
      </c>
      <c r="I98" s="3">
        <f t="shared" si="4"/>
        <v>28.7</v>
      </c>
      <c r="J98" s="3">
        <f t="shared" si="4"/>
        <v>6</v>
      </c>
      <c r="K98" s="3">
        <f t="shared" si="5"/>
        <v>22.7</v>
      </c>
    </row>
    <row r="99" spans="1:11">
      <c r="A99" s="1">
        <f t="shared" si="6"/>
        <v>1993</v>
      </c>
      <c r="D99" s="3">
        <v>28.3</v>
      </c>
      <c r="E99" s="3">
        <v>5.9</v>
      </c>
      <c r="F99">
        <v>1</v>
      </c>
      <c r="H99" s="1">
        <f t="shared" si="3"/>
        <v>1993</v>
      </c>
      <c r="I99" s="3">
        <f t="shared" si="4"/>
        <v>28.3</v>
      </c>
      <c r="J99" s="3">
        <f t="shared" si="4"/>
        <v>5.9</v>
      </c>
      <c r="K99" s="3">
        <f t="shared" si="5"/>
        <v>22.4</v>
      </c>
    </row>
    <row r="100" spans="1:11">
      <c r="A100" s="1">
        <f t="shared" si="6"/>
        <v>1994</v>
      </c>
      <c r="D100" s="3">
        <v>27.7</v>
      </c>
      <c r="E100" s="3">
        <v>5.8</v>
      </c>
      <c r="F100">
        <v>1</v>
      </c>
      <c r="H100" s="1">
        <f t="shared" si="3"/>
        <v>1994</v>
      </c>
      <c r="I100" s="3">
        <f t="shared" si="4"/>
        <v>27.7</v>
      </c>
      <c r="J100" s="3">
        <f t="shared" si="4"/>
        <v>5.8</v>
      </c>
      <c r="K100" s="3">
        <f t="shared" si="5"/>
        <v>21.9</v>
      </c>
    </row>
    <row r="101" spans="1:11">
      <c r="A101" s="1">
        <f t="shared" si="6"/>
        <v>1995</v>
      </c>
      <c r="D101" s="3">
        <v>27.1</v>
      </c>
      <c r="E101" s="3">
        <v>5.7</v>
      </c>
      <c r="F101">
        <v>1</v>
      </c>
      <c r="H101" s="1">
        <f t="shared" si="3"/>
        <v>1995</v>
      </c>
      <c r="I101" s="3">
        <f t="shared" si="4"/>
        <v>27.1</v>
      </c>
      <c r="J101" s="3">
        <f t="shared" si="4"/>
        <v>5.7</v>
      </c>
      <c r="K101" s="3">
        <f t="shared" si="5"/>
        <v>21.400000000000002</v>
      </c>
    </row>
    <row r="102" spans="1:11">
      <c r="A102" s="1">
        <f t="shared" si="6"/>
        <v>1996</v>
      </c>
      <c r="D102" s="3">
        <v>26.4</v>
      </c>
      <c r="E102" s="3">
        <v>5.6</v>
      </c>
      <c r="F102">
        <v>1</v>
      </c>
      <c r="H102" s="1">
        <f t="shared" si="3"/>
        <v>1996</v>
      </c>
      <c r="I102" s="3">
        <f t="shared" si="4"/>
        <v>26.4</v>
      </c>
      <c r="J102" s="3">
        <f t="shared" si="4"/>
        <v>5.6</v>
      </c>
      <c r="K102" s="3">
        <f t="shared" si="5"/>
        <v>20.799999999999997</v>
      </c>
    </row>
    <row r="103" spans="1:11">
      <c r="A103" s="1">
        <f t="shared" si="6"/>
        <v>1997</v>
      </c>
      <c r="D103" s="3">
        <v>25.8</v>
      </c>
      <c r="E103" s="3">
        <v>5.6</v>
      </c>
      <c r="F103">
        <v>1</v>
      </c>
      <c r="H103" s="1">
        <f t="shared" si="3"/>
        <v>1997</v>
      </c>
      <c r="I103" s="3">
        <f t="shared" si="4"/>
        <v>25.8</v>
      </c>
      <c r="J103" s="3">
        <f t="shared" si="4"/>
        <v>5.6</v>
      </c>
      <c r="K103" s="3">
        <f t="shared" si="5"/>
        <v>20.200000000000003</v>
      </c>
    </row>
    <row r="104" spans="1:11">
      <c r="A104" s="1">
        <f t="shared" si="6"/>
        <v>1998</v>
      </c>
      <c r="D104" s="3">
        <v>25.1</v>
      </c>
      <c r="E104" s="3">
        <v>5.5</v>
      </c>
      <c r="F104">
        <v>1</v>
      </c>
      <c r="H104" s="1">
        <f t="shared" si="3"/>
        <v>1998</v>
      </c>
      <c r="I104" s="3">
        <f t="shared" si="4"/>
        <v>25.1</v>
      </c>
      <c r="J104" s="3">
        <f t="shared" si="4"/>
        <v>5.5</v>
      </c>
      <c r="K104" s="3">
        <f t="shared" si="5"/>
        <v>19.600000000000001</v>
      </c>
    </row>
    <row r="105" spans="1:11">
      <c r="A105" s="1">
        <f t="shared" si="6"/>
        <v>1999</v>
      </c>
      <c r="D105" s="3">
        <v>24.6</v>
      </c>
      <c r="E105" s="3">
        <v>5.5</v>
      </c>
      <c r="F105">
        <v>1</v>
      </c>
      <c r="H105" s="1">
        <f t="shared" si="3"/>
        <v>1999</v>
      </c>
      <c r="I105" s="3">
        <f t="shared" si="4"/>
        <v>24.6</v>
      </c>
      <c r="J105" s="3">
        <f t="shared" si="4"/>
        <v>5.5</v>
      </c>
      <c r="K105" s="3">
        <f t="shared" si="5"/>
        <v>19.100000000000001</v>
      </c>
    </row>
    <row r="106" spans="1:11">
      <c r="A106" s="1">
        <f t="shared" si="6"/>
        <v>2000</v>
      </c>
      <c r="D106" s="3">
        <v>24.2</v>
      </c>
      <c r="E106" s="3">
        <v>5.5</v>
      </c>
      <c r="F106">
        <v>1</v>
      </c>
      <c r="H106" s="1">
        <f t="shared" si="3"/>
        <v>2000</v>
      </c>
      <c r="I106" s="3">
        <f t="shared" si="4"/>
        <v>24.2</v>
      </c>
      <c r="J106" s="3">
        <f t="shared" si="4"/>
        <v>5.5</v>
      </c>
      <c r="K106" s="3">
        <f t="shared" si="5"/>
        <v>18.7</v>
      </c>
    </row>
    <row r="107" spans="1:11">
      <c r="A107" s="1">
        <f t="shared" si="6"/>
        <v>2001</v>
      </c>
      <c r="D107" s="3">
        <v>23.8</v>
      </c>
      <c r="E107" s="3">
        <v>5.4</v>
      </c>
      <c r="F107">
        <v>1</v>
      </c>
      <c r="H107" s="1">
        <f t="shared" si="3"/>
        <v>2001</v>
      </c>
      <c r="I107" s="3">
        <f t="shared" si="4"/>
        <v>23.8</v>
      </c>
      <c r="J107" s="3">
        <f t="shared" si="4"/>
        <v>5.4</v>
      </c>
      <c r="K107" s="3">
        <f t="shared" si="5"/>
        <v>18.399999999999999</v>
      </c>
    </row>
    <row r="108" spans="1:11">
      <c r="A108" s="1">
        <f t="shared" si="6"/>
        <v>2002</v>
      </c>
      <c r="D108" s="3">
        <v>23.4</v>
      </c>
      <c r="E108" s="3">
        <v>5.5</v>
      </c>
      <c r="F108">
        <v>1</v>
      </c>
      <c r="H108" s="1">
        <f t="shared" si="3"/>
        <v>2002</v>
      </c>
      <c r="I108" s="3">
        <f t="shared" si="4"/>
        <v>23.4</v>
      </c>
      <c r="J108" s="3">
        <f t="shared" si="4"/>
        <v>5.5</v>
      </c>
      <c r="K108" s="3">
        <f t="shared" si="5"/>
        <v>17.899999999999999</v>
      </c>
    </row>
    <row r="109" spans="1:11">
      <c r="A109" s="1">
        <f t="shared" si="6"/>
        <v>2003</v>
      </c>
      <c r="D109" s="3">
        <v>22.8</v>
      </c>
      <c r="E109" s="3">
        <v>5.5</v>
      </c>
      <c r="F109">
        <v>1</v>
      </c>
      <c r="H109" s="1">
        <f t="shared" si="3"/>
        <v>2003</v>
      </c>
      <c r="I109" s="3">
        <f t="shared" si="4"/>
        <v>22.8</v>
      </c>
      <c r="J109" s="3">
        <f t="shared" si="4"/>
        <v>5.5</v>
      </c>
      <c r="K109" s="3">
        <f t="shared" si="5"/>
        <v>17.3</v>
      </c>
    </row>
    <row r="110" spans="1:11">
      <c r="A110" s="1">
        <f t="shared" si="6"/>
        <v>2004</v>
      </c>
      <c r="D110" s="3">
        <v>22.4</v>
      </c>
      <c r="E110" s="3">
        <v>5.5</v>
      </c>
      <c r="F110">
        <v>1</v>
      </c>
      <c r="H110" s="1">
        <f t="shared" si="3"/>
        <v>2004</v>
      </c>
      <c r="I110" s="3">
        <f t="shared" si="4"/>
        <v>22.4</v>
      </c>
      <c r="J110" s="3">
        <f t="shared" si="4"/>
        <v>5.5</v>
      </c>
      <c r="K110" s="3">
        <f t="shared" si="5"/>
        <v>16.899999999999999</v>
      </c>
    </row>
    <row r="111" spans="1:11">
      <c r="A111" s="1">
        <f t="shared" si="6"/>
        <v>2005</v>
      </c>
      <c r="D111" s="3">
        <v>21.9</v>
      </c>
      <c r="E111" s="3">
        <v>5.5</v>
      </c>
      <c r="F111">
        <v>1</v>
      </c>
      <c r="H111" s="1">
        <f t="shared" si="3"/>
        <v>2005</v>
      </c>
      <c r="I111" s="3">
        <f t="shared" si="4"/>
        <v>21.9</v>
      </c>
      <c r="J111" s="3">
        <f t="shared" si="4"/>
        <v>5.5</v>
      </c>
      <c r="K111" s="3">
        <f t="shared" si="5"/>
        <v>16.399999999999999</v>
      </c>
    </row>
    <row r="112" spans="1:11">
      <c r="A112" s="1">
        <f t="shared" si="6"/>
        <v>2006</v>
      </c>
      <c r="D112" s="3">
        <v>21.5</v>
      </c>
      <c r="E112" s="3">
        <v>5.6</v>
      </c>
      <c r="F112">
        <v>1</v>
      </c>
      <c r="H112" s="1">
        <f t="shared" si="3"/>
        <v>2006</v>
      </c>
      <c r="I112" s="3">
        <f t="shared" si="4"/>
        <v>21.5</v>
      </c>
      <c r="J112" s="3">
        <f t="shared" si="4"/>
        <v>5.6</v>
      </c>
      <c r="K112" s="3">
        <f t="shared" si="5"/>
        <v>15.9</v>
      </c>
    </row>
    <row r="113" spans="1:11">
      <c r="A113" s="1">
        <f t="shared" si="6"/>
        <v>2007</v>
      </c>
      <c r="D113" s="3">
        <v>21.1</v>
      </c>
      <c r="E113" s="3">
        <v>5.6</v>
      </c>
      <c r="F113">
        <v>1</v>
      </c>
      <c r="H113" s="1">
        <f t="shared" si="3"/>
        <v>2007</v>
      </c>
      <c r="I113" s="3">
        <f t="shared" si="4"/>
        <v>21.1</v>
      </c>
      <c r="J113" s="3">
        <f t="shared" si="4"/>
        <v>5.6</v>
      </c>
      <c r="K113" s="3">
        <f t="shared" si="5"/>
        <v>15.500000000000002</v>
      </c>
    </row>
    <row r="114" spans="1:11">
      <c r="A114" s="1">
        <f t="shared" si="6"/>
        <v>2008</v>
      </c>
      <c r="D114" s="3">
        <v>20.8</v>
      </c>
      <c r="E114" s="3">
        <v>5.7</v>
      </c>
      <c r="F114">
        <v>1</v>
      </c>
      <c r="H114" s="1">
        <f t="shared" si="3"/>
        <v>2008</v>
      </c>
      <c r="I114" s="3">
        <f t="shared" si="4"/>
        <v>20.8</v>
      </c>
      <c r="J114" s="3">
        <f t="shared" si="4"/>
        <v>5.7</v>
      </c>
      <c r="K114" s="3">
        <f t="shared" si="5"/>
        <v>15.100000000000001</v>
      </c>
    </row>
    <row r="115" spans="1:11">
      <c r="A115" s="1">
        <f t="shared" si="6"/>
        <v>2009</v>
      </c>
      <c r="D115" s="3">
        <v>20.6</v>
      </c>
      <c r="E115" s="3">
        <v>5.7</v>
      </c>
      <c r="F115">
        <v>1</v>
      </c>
      <c r="H115" s="1">
        <f t="shared" si="3"/>
        <v>2009</v>
      </c>
      <c r="I115" s="3">
        <f t="shared" si="4"/>
        <v>20.6</v>
      </c>
      <c r="J115" s="3">
        <f t="shared" si="4"/>
        <v>5.7</v>
      </c>
      <c r="K115" s="3">
        <f t="shared" si="5"/>
        <v>14.900000000000002</v>
      </c>
    </row>
    <row r="116" spans="1:11">
      <c r="A116" s="1">
        <f t="shared" si="6"/>
        <v>2010</v>
      </c>
      <c r="D116" s="3">
        <v>20.3</v>
      </c>
      <c r="E116" s="3">
        <v>5.7</v>
      </c>
      <c r="F116">
        <v>1</v>
      </c>
      <c r="H116" s="1">
        <f t="shared" si="3"/>
        <v>2010</v>
      </c>
      <c r="I116" s="3">
        <f t="shared" si="4"/>
        <v>20.3</v>
      </c>
      <c r="J116" s="3">
        <f t="shared" si="4"/>
        <v>5.7</v>
      </c>
      <c r="K116" s="3">
        <f t="shared" si="5"/>
        <v>14.600000000000001</v>
      </c>
    </row>
    <row r="117" spans="1:11">
      <c r="A117" s="1">
        <f t="shared" si="6"/>
        <v>2011</v>
      </c>
      <c r="D117" s="3">
        <v>20.100000000000001</v>
      </c>
      <c r="E117" s="3">
        <v>5.7</v>
      </c>
      <c r="F117">
        <v>1</v>
      </c>
      <c r="H117" s="1">
        <f t="shared" si="3"/>
        <v>2011</v>
      </c>
      <c r="I117" s="3">
        <f t="shared" si="4"/>
        <v>20.100000000000001</v>
      </c>
      <c r="J117" s="3">
        <f t="shared" si="4"/>
        <v>5.7</v>
      </c>
      <c r="K117" s="3">
        <f t="shared" si="5"/>
        <v>14.400000000000002</v>
      </c>
    </row>
    <row r="118" spans="1:11">
      <c r="A118" s="1">
        <f t="shared" si="6"/>
        <v>2012</v>
      </c>
      <c r="D118" s="3">
        <v>19.899999999999999</v>
      </c>
      <c r="E118" s="3">
        <v>5.7</v>
      </c>
      <c r="F118">
        <v>1</v>
      </c>
      <c r="H118" s="1">
        <f t="shared" si="3"/>
        <v>2012</v>
      </c>
      <c r="I118" s="3">
        <f t="shared" si="4"/>
        <v>19.899999999999999</v>
      </c>
      <c r="J118" s="3">
        <f t="shared" si="4"/>
        <v>5.7</v>
      </c>
      <c r="K118" s="3">
        <f t="shared" si="5"/>
        <v>14.2</v>
      </c>
    </row>
    <row r="119" spans="1:11">
      <c r="A119" s="1">
        <f t="shared" si="6"/>
        <v>2013</v>
      </c>
      <c r="D119" s="3">
        <v>19.600000000000001</v>
      </c>
      <c r="E119" s="3">
        <v>5.7</v>
      </c>
      <c r="F119">
        <v>1</v>
      </c>
      <c r="H119" s="1">
        <f t="shared" si="3"/>
        <v>2013</v>
      </c>
      <c r="I119" s="3">
        <f t="shared" si="4"/>
        <v>19.600000000000001</v>
      </c>
      <c r="J119" s="3">
        <f t="shared" si="4"/>
        <v>5.7</v>
      </c>
      <c r="K119" s="3">
        <f t="shared" si="5"/>
        <v>13.900000000000002</v>
      </c>
    </row>
    <row r="120" spans="1:11">
      <c r="A120" s="1">
        <f t="shared" si="6"/>
        <v>2014</v>
      </c>
      <c r="D120" s="3">
        <v>19</v>
      </c>
      <c r="E120" s="3">
        <v>5.7</v>
      </c>
      <c r="F120">
        <v>1</v>
      </c>
      <c r="H120" s="1">
        <f t="shared" si="3"/>
        <v>2014</v>
      </c>
      <c r="I120" s="3">
        <f t="shared" si="4"/>
        <v>19</v>
      </c>
      <c r="J120" s="3">
        <f t="shared" si="4"/>
        <v>5.7</v>
      </c>
      <c r="K120" s="3">
        <f t="shared" si="5"/>
        <v>13.3</v>
      </c>
    </row>
    <row r="121" spans="1:11">
      <c r="A121" s="1">
        <f t="shared" si="6"/>
        <v>2015</v>
      </c>
      <c r="D121" s="3">
        <v>18.2</v>
      </c>
      <c r="E121" s="3">
        <v>5.8</v>
      </c>
      <c r="F121">
        <v>1</v>
      </c>
      <c r="H121" s="1">
        <f t="shared" si="3"/>
        <v>2015</v>
      </c>
      <c r="I121" s="3">
        <f t="shared" si="4"/>
        <v>18.2</v>
      </c>
      <c r="J121" s="3">
        <f t="shared" si="4"/>
        <v>5.8</v>
      </c>
      <c r="K121" s="3">
        <f t="shared" si="5"/>
        <v>12.399999999999999</v>
      </c>
    </row>
    <row r="122" spans="1:11">
      <c r="A122" s="1">
        <f t="shared" si="6"/>
        <v>2016</v>
      </c>
      <c r="D122" s="3">
        <v>17.7</v>
      </c>
      <c r="E122" s="3">
        <v>5.9</v>
      </c>
      <c r="F122">
        <v>1</v>
      </c>
      <c r="H122" s="1">
        <f t="shared" si="3"/>
        <v>2016</v>
      </c>
      <c r="I122" s="3">
        <f t="shared" si="4"/>
        <v>17.7</v>
      </c>
      <c r="J122" s="3">
        <f t="shared" si="4"/>
        <v>5.9</v>
      </c>
      <c r="K122" s="3">
        <f t="shared" si="5"/>
        <v>11.799999999999999</v>
      </c>
    </row>
    <row r="123" spans="1:11">
      <c r="A123" s="1">
        <f t="shared" si="6"/>
        <v>2017</v>
      </c>
      <c r="D123" s="3">
        <v>17.2</v>
      </c>
      <c r="E123" s="3">
        <v>6</v>
      </c>
      <c r="F123">
        <v>1</v>
      </c>
      <c r="H123" s="1">
        <f t="shared" si="3"/>
        <v>2017</v>
      </c>
      <c r="I123" s="3">
        <f t="shared" si="4"/>
        <v>17.2</v>
      </c>
      <c r="J123" s="3">
        <f t="shared" si="4"/>
        <v>6</v>
      </c>
      <c r="K123" s="3">
        <f t="shared" si="5"/>
        <v>11.2</v>
      </c>
    </row>
    <row r="124" spans="1:11">
      <c r="A124" s="1">
        <f t="shared" si="6"/>
        <v>2018</v>
      </c>
      <c r="D124" s="3">
        <v>17</v>
      </c>
      <c r="E124" s="3">
        <v>6.1</v>
      </c>
      <c r="F124">
        <v>1</v>
      </c>
      <c r="H124" s="1">
        <f t="shared" si="3"/>
        <v>2018</v>
      </c>
      <c r="I124" s="3">
        <f t="shared" si="4"/>
        <v>17</v>
      </c>
      <c r="J124" s="3">
        <f t="shared" si="4"/>
        <v>6.1</v>
      </c>
      <c r="K124" s="3">
        <f t="shared" si="5"/>
        <v>10.9</v>
      </c>
    </row>
    <row r="125" spans="1:11">
      <c r="A125" s="1">
        <f t="shared" si="6"/>
        <v>2019</v>
      </c>
      <c r="D125" s="3">
        <v>16.899999999999999</v>
      </c>
      <c r="E125" s="3">
        <v>6.1</v>
      </c>
      <c r="F125">
        <v>1</v>
      </c>
      <c r="H125" s="1">
        <f t="shared" si="3"/>
        <v>2019</v>
      </c>
      <c r="I125" s="3">
        <f t="shared" si="4"/>
        <v>16.899999999999999</v>
      </c>
      <c r="J125" s="3">
        <f t="shared" si="4"/>
        <v>6.1</v>
      </c>
      <c r="K125" s="3">
        <f t="shared" si="5"/>
        <v>10.799999999999999</v>
      </c>
    </row>
    <row r="126" spans="1:11">
      <c r="A126" s="1">
        <f t="shared" si="6"/>
        <v>2020</v>
      </c>
      <c r="D126" s="3">
        <v>16.600000000000001</v>
      </c>
      <c r="E126" s="3">
        <v>8.4</v>
      </c>
      <c r="F126">
        <v>1</v>
      </c>
      <c r="H126" s="1">
        <f t="shared" si="3"/>
        <v>2020</v>
      </c>
      <c r="I126" s="3">
        <f t="shared" si="4"/>
        <v>16.600000000000001</v>
      </c>
      <c r="J126" s="3">
        <f t="shared" si="4"/>
        <v>8.4</v>
      </c>
      <c r="K126" s="3">
        <f t="shared" si="5"/>
        <v>8.2000000000000011</v>
      </c>
    </row>
    <row r="127" spans="1:11">
      <c r="A127" s="1">
        <f t="shared" si="6"/>
        <v>2021</v>
      </c>
      <c r="D127" s="3">
        <v>16.399999999999999</v>
      </c>
      <c r="E127" s="3">
        <v>9</v>
      </c>
      <c r="F127">
        <v>1</v>
      </c>
      <c r="H127" s="1">
        <f t="shared" si="3"/>
        <v>2021</v>
      </c>
      <c r="I127" s="3">
        <f t="shared" si="4"/>
        <v>16.399999999999999</v>
      </c>
      <c r="J127" s="3">
        <f t="shared" si="4"/>
        <v>9</v>
      </c>
      <c r="K127" s="3">
        <f t="shared" si="5"/>
        <v>7.3999999999999986</v>
      </c>
    </row>
    <row r="128" spans="1:11">
      <c r="A128" s="1">
        <f t="shared" si="6"/>
        <v>2022</v>
      </c>
      <c r="D128" s="3">
        <v>16</v>
      </c>
      <c r="E128" s="3">
        <v>6.5</v>
      </c>
      <c r="F128">
        <v>1</v>
      </c>
      <c r="H128" s="1">
        <f t="shared" si="3"/>
        <v>2022</v>
      </c>
      <c r="I128" s="3">
        <f t="shared" si="4"/>
        <v>16</v>
      </c>
      <c r="J128" s="3">
        <f t="shared" si="4"/>
        <v>6.5</v>
      </c>
      <c r="K128" s="3">
        <f t="shared" si="5"/>
        <v>9.5</v>
      </c>
    </row>
    <row r="129" spans="1:11">
      <c r="A129" s="1">
        <f t="shared" si="6"/>
        <v>2023</v>
      </c>
      <c r="D129" s="3">
        <v>15.7</v>
      </c>
      <c r="E129" s="3">
        <v>6.2</v>
      </c>
      <c r="F129">
        <v>1</v>
      </c>
      <c r="H129" s="1">
        <f t="shared" si="3"/>
        <v>2023</v>
      </c>
      <c r="I129" s="3">
        <f t="shared" si="4"/>
        <v>15.7</v>
      </c>
      <c r="J129" s="3">
        <f t="shared" si="4"/>
        <v>6.2</v>
      </c>
      <c r="K129" s="3">
        <f t="shared" si="5"/>
        <v>9.5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18A9-7CBB-4473-9F76-4645E03EF58D}">
  <dimension ref="A1:M131"/>
  <sheetViews>
    <sheetView workbookViewId="0">
      <selection activeCell="G3" sqref="G3"/>
    </sheetView>
  </sheetViews>
  <sheetFormatPr defaultRowHeight="15"/>
  <cols>
    <col min="1" max="1" width="5" bestFit="1" customWidth="1"/>
    <col min="2" max="2" width="12.85546875" customWidth="1"/>
    <col min="3" max="3" width="10.5703125" customWidth="1"/>
    <col min="4" max="4" width="6.7109375" bestFit="1" customWidth="1"/>
    <col min="5" max="5" width="6.42578125" bestFit="1" customWidth="1"/>
    <col min="10" max="10" width="5" bestFit="1" customWidth="1"/>
    <col min="11" max="11" width="13.85546875" bestFit="1" customWidth="1"/>
    <col min="12" max="12" width="11.5703125" bestFit="1" customWidth="1"/>
    <col min="13" max="13" width="5.28515625" bestFit="1" customWidth="1"/>
  </cols>
  <sheetData>
    <row r="1" spans="1:13">
      <c r="B1" s="55" t="s">
        <v>100</v>
      </c>
      <c r="C1" s="55"/>
      <c r="D1" s="55" t="s">
        <v>75</v>
      </c>
      <c r="E1" s="55"/>
    </row>
    <row r="2" spans="1:13">
      <c r="A2" s="13" t="s">
        <v>73</v>
      </c>
      <c r="B2" s="13" t="s">
        <v>96</v>
      </c>
      <c r="C2" s="13" t="s">
        <v>97</v>
      </c>
      <c r="D2" s="13" t="s">
        <v>98</v>
      </c>
      <c r="E2" s="13" t="s">
        <v>99</v>
      </c>
      <c r="F2" s="13" t="s">
        <v>83</v>
      </c>
      <c r="G2" s="13" t="s">
        <v>84</v>
      </c>
      <c r="H2" s="13" t="s">
        <v>85</v>
      </c>
      <c r="J2" s="13" t="s">
        <v>73</v>
      </c>
      <c r="K2" s="13" t="s">
        <v>89</v>
      </c>
      <c r="L2" s="13" t="s">
        <v>90</v>
      </c>
      <c r="M2" s="13" t="s">
        <v>88</v>
      </c>
    </row>
    <row r="3" spans="1:13">
      <c r="A3" s="13">
        <v>1895</v>
      </c>
      <c r="B3" s="16">
        <v>47.469000000000001</v>
      </c>
      <c r="C3" s="16">
        <v>34.581000000000003</v>
      </c>
      <c r="F3">
        <f>IF($A3&lt;1960,0,IF($A3&gt;=1970,1,POWER(($A3-1960)/10,3)*(10-15*(($A3-1960)/10)+6*POWER(($A3-1960)/10,2))))</f>
        <v>0</v>
      </c>
      <c r="G3" s="3">
        <f>IF($A3&lt;1960,$B3,IF($A3&gt;=1970,$D3,$D3-(INDEX($D:$D,MATCH(1960,$A:$A,0))-(2*INDEX($B:$B,MATCH(1959,$A:$A,0))-INDEX($B:$B,MATCH(1958,$A:$A,0))))*(1-$F3)))</f>
        <v>47.469000000000001</v>
      </c>
      <c r="H3" s="3">
        <f>IF($A3&lt;1960,$C3,IF($A3&gt;=1970,$E3,$E3-(INDEX($E:$E,MATCH(1960,$A:$A,0))-(2*INDEX($C:$C,MATCH(1959,$A:$A,0))-INDEX($C:$C,MATCH(1958,$A:$A,0))))*(1-$F3)))</f>
        <v>34.581000000000003</v>
      </c>
      <c r="J3" s="17">
        <f>A3</f>
        <v>1895</v>
      </c>
      <c r="K3" s="3">
        <f>G3</f>
        <v>47.469000000000001</v>
      </c>
      <c r="L3" s="3">
        <f>H3</f>
        <v>34.581000000000003</v>
      </c>
      <c r="M3" s="3">
        <f>K3-L3</f>
        <v>12.887999999999998</v>
      </c>
    </row>
    <row r="4" spans="1:13">
      <c r="A4" s="13">
        <v>1896</v>
      </c>
      <c r="B4" s="16">
        <v>47.427</v>
      </c>
      <c r="C4" s="16">
        <v>34.536000000000001</v>
      </c>
      <c r="F4">
        <f t="shared" ref="F4:F67" si="0">IF($A4&lt;1960,0,IF($A4&gt;=1970,1,POWER(($A4-1960)/10,3)*(10-15*(($A4-1960)/10)+6*POWER(($A4-1960)/10,2))))</f>
        <v>0</v>
      </c>
      <c r="G4" s="3">
        <f t="shared" ref="G4:G67" si="1">IF($A4&lt;1960,$B4,IF($A4&gt;=1970,$D4,$D4-(INDEX($D:$D,MATCH(1960,$A:$A,0))-(2*INDEX($B:$B,MATCH(1959,$A:$A,0))-INDEX($B:$B,MATCH(1958,$A:$A,0))))*(1-$F4)))</f>
        <v>47.427</v>
      </c>
      <c r="H4" s="3">
        <f t="shared" ref="H4:H67" si="2">IF($A4&lt;1960,$C4,IF($A4&gt;=1970,$E4,$E4-(INDEX($E:$E,MATCH(1960,$A:$A,0))-(2*INDEX($C:$C,MATCH(1959,$A:$A,0))-INDEX($C:$C,MATCH(1958,$A:$A,0))))*(1-$F4)))</f>
        <v>34.536000000000001</v>
      </c>
      <c r="J4" s="17">
        <f t="shared" ref="J4:J67" si="3">A4</f>
        <v>1896</v>
      </c>
      <c r="K4" s="3">
        <f t="shared" ref="K4:K67" si="4">G4</f>
        <v>47.427</v>
      </c>
      <c r="L4" s="3">
        <f t="shared" ref="L4:L67" si="5">H4</f>
        <v>34.536000000000001</v>
      </c>
      <c r="M4" s="3">
        <f t="shared" ref="M4:M67" si="6">K4-L4</f>
        <v>12.890999999999998</v>
      </c>
    </row>
    <row r="5" spans="1:13">
      <c r="A5" s="13">
        <v>1897</v>
      </c>
      <c r="B5" s="16">
        <v>47.347999999999999</v>
      </c>
      <c r="C5" s="16">
        <v>34.451000000000001</v>
      </c>
      <c r="F5">
        <f t="shared" si="0"/>
        <v>0</v>
      </c>
      <c r="G5" s="3">
        <f t="shared" si="1"/>
        <v>47.347999999999999</v>
      </c>
      <c r="H5" s="3">
        <f t="shared" si="2"/>
        <v>34.451000000000001</v>
      </c>
      <c r="J5" s="17">
        <f t="shared" si="3"/>
        <v>1897</v>
      </c>
      <c r="K5" s="3">
        <f t="shared" si="4"/>
        <v>47.347999999999999</v>
      </c>
      <c r="L5" s="3">
        <f t="shared" si="5"/>
        <v>34.451000000000001</v>
      </c>
      <c r="M5" s="3">
        <f t="shared" si="6"/>
        <v>12.896999999999998</v>
      </c>
    </row>
    <row r="6" spans="1:13">
      <c r="A6" s="13">
        <v>1898</v>
      </c>
      <c r="B6" s="16">
        <v>47.220999999999997</v>
      </c>
      <c r="C6" s="16">
        <v>34.316000000000003</v>
      </c>
      <c r="F6">
        <f t="shared" si="0"/>
        <v>0</v>
      </c>
      <c r="G6" s="3">
        <f t="shared" si="1"/>
        <v>47.220999999999997</v>
      </c>
      <c r="H6" s="3">
        <f t="shared" si="2"/>
        <v>34.316000000000003</v>
      </c>
      <c r="J6" s="17">
        <f t="shared" si="3"/>
        <v>1898</v>
      </c>
      <c r="K6" s="3">
        <f t="shared" si="4"/>
        <v>47.220999999999997</v>
      </c>
      <c r="L6" s="3">
        <f t="shared" si="5"/>
        <v>34.316000000000003</v>
      </c>
      <c r="M6" s="3">
        <f t="shared" si="6"/>
        <v>12.904999999999994</v>
      </c>
    </row>
    <row r="7" spans="1:13">
      <c r="A7" s="13">
        <v>1899</v>
      </c>
      <c r="B7" s="16">
        <v>47.048999999999999</v>
      </c>
      <c r="C7" s="16">
        <v>34.130000000000003</v>
      </c>
      <c r="F7">
        <f t="shared" si="0"/>
        <v>0</v>
      </c>
      <c r="G7" s="3">
        <f t="shared" si="1"/>
        <v>47.048999999999999</v>
      </c>
      <c r="H7" s="3">
        <f t="shared" si="2"/>
        <v>34.130000000000003</v>
      </c>
      <c r="J7" s="17">
        <f t="shared" si="3"/>
        <v>1899</v>
      </c>
      <c r="K7" s="3">
        <f t="shared" si="4"/>
        <v>47.048999999999999</v>
      </c>
      <c r="L7" s="3">
        <f t="shared" si="5"/>
        <v>34.130000000000003</v>
      </c>
      <c r="M7" s="3">
        <f t="shared" si="6"/>
        <v>12.918999999999997</v>
      </c>
    </row>
    <row r="8" spans="1:13">
      <c r="A8" s="13">
        <v>1900</v>
      </c>
      <c r="B8" s="16">
        <v>46.783999999999999</v>
      </c>
      <c r="C8" s="16">
        <v>33.863</v>
      </c>
      <c r="F8">
        <f t="shared" si="0"/>
        <v>0</v>
      </c>
      <c r="G8" s="3">
        <f t="shared" si="1"/>
        <v>46.783999999999999</v>
      </c>
      <c r="H8" s="3">
        <f t="shared" si="2"/>
        <v>33.863</v>
      </c>
      <c r="J8" s="17">
        <f t="shared" si="3"/>
        <v>1900</v>
      </c>
      <c r="K8" s="3">
        <f t="shared" si="4"/>
        <v>46.783999999999999</v>
      </c>
      <c r="L8" s="3">
        <f t="shared" si="5"/>
        <v>33.863</v>
      </c>
      <c r="M8" s="3">
        <f t="shared" si="6"/>
        <v>12.920999999999999</v>
      </c>
    </row>
    <row r="9" spans="1:13">
      <c r="A9" s="13">
        <v>1901</v>
      </c>
      <c r="B9" s="16">
        <v>46.606000000000002</v>
      </c>
      <c r="C9" s="16">
        <v>33.630000000000003</v>
      </c>
      <c r="F9">
        <f t="shared" si="0"/>
        <v>0</v>
      </c>
      <c r="G9" s="3">
        <f t="shared" si="1"/>
        <v>46.606000000000002</v>
      </c>
      <c r="H9" s="3">
        <f t="shared" si="2"/>
        <v>33.630000000000003</v>
      </c>
      <c r="J9" s="17">
        <f t="shared" si="3"/>
        <v>1901</v>
      </c>
      <c r="K9" s="3">
        <f t="shared" si="4"/>
        <v>46.606000000000002</v>
      </c>
      <c r="L9" s="3">
        <f t="shared" si="5"/>
        <v>33.630000000000003</v>
      </c>
      <c r="M9" s="3">
        <f t="shared" si="6"/>
        <v>12.975999999999999</v>
      </c>
    </row>
    <row r="10" spans="1:13">
      <c r="A10" s="13">
        <v>1902</v>
      </c>
      <c r="B10" s="16">
        <v>46.463999999999999</v>
      </c>
      <c r="C10" s="16">
        <v>33.398000000000003</v>
      </c>
      <c r="F10">
        <f t="shared" si="0"/>
        <v>0</v>
      </c>
      <c r="G10" s="3">
        <f t="shared" si="1"/>
        <v>46.463999999999999</v>
      </c>
      <c r="H10" s="3">
        <f t="shared" si="2"/>
        <v>33.398000000000003</v>
      </c>
      <c r="J10" s="17">
        <f t="shared" si="3"/>
        <v>1902</v>
      </c>
      <c r="K10" s="3">
        <f t="shared" si="4"/>
        <v>46.463999999999999</v>
      </c>
      <c r="L10" s="3">
        <f t="shared" si="5"/>
        <v>33.398000000000003</v>
      </c>
      <c r="M10" s="3">
        <f t="shared" si="6"/>
        <v>13.065999999999995</v>
      </c>
    </row>
    <row r="11" spans="1:13">
      <c r="A11" s="13">
        <v>1903</v>
      </c>
      <c r="B11" s="16">
        <v>46.363999999999997</v>
      </c>
      <c r="C11" s="16">
        <v>33.171999999999997</v>
      </c>
      <c r="F11">
        <f t="shared" si="0"/>
        <v>0</v>
      </c>
      <c r="G11" s="3">
        <f t="shared" si="1"/>
        <v>46.363999999999997</v>
      </c>
      <c r="H11" s="3">
        <f t="shared" si="2"/>
        <v>33.171999999999997</v>
      </c>
      <c r="J11" s="17">
        <f t="shared" si="3"/>
        <v>1903</v>
      </c>
      <c r="K11" s="3">
        <f t="shared" si="4"/>
        <v>46.363999999999997</v>
      </c>
      <c r="L11" s="3">
        <f t="shared" si="5"/>
        <v>33.171999999999997</v>
      </c>
      <c r="M11" s="3">
        <f t="shared" si="6"/>
        <v>13.192</v>
      </c>
    </row>
    <row r="12" spans="1:13">
      <c r="A12" s="13">
        <v>1904</v>
      </c>
      <c r="B12" s="16">
        <v>46.298999999999999</v>
      </c>
      <c r="C12" s="16">
        <v>32.966000000000001</v>
      </c>
      <c r="F12">
        <f t="shared" si="0"/>
        <v>0</v>
      </c>
      <c r="G12" s="3">
        <f t="shared" si="1"/>
        <v>46.298999999999999</v>
      </c>
      <c r="H12" s="3">
        <f t="shared" si="2"/>
        <v>32.966000000000001</v>
      </c>
      <c r="J12" s="17">
        <f t="shared" si="3"/>
        <v>1904</v>
      </c>
      <c r="K12" s="3">
        <f t="shared" si="4"/>
        <v>46.298999999999999</v>
      </c>
      <c r="L12" s="3">
        <f t="shared" si="5"/>
        <v>32.966000000000001</v>
      </c>
      <c r="M12" s="3">
        <f t="shared" si="6"/>
        <v>13.332999999999998</v>
      </c>
    </row>
    <row r="13" spans="1:13">
      <c r="A13" s="13">
        <v>1905</v>
      </c>
      <c r="B13" s="16">
        <v>46.332000000000001</v>
      </c>
      <c r="C13">
        <v>32.942599999999999</v>
      </c>
      <c r="F13">
        <f t="shared" si="0"/>
        <v>0</v>
      </c>
      <c r="G13" s="3">
        <f t="shared" si="1"/>
        <v>46.332000000000001</v>
      </c>
      <c r="H13" s="3">
        <f t="shared" si="2"/>
        <v>32.942599999999999</v>
      </c>
      <c r="J13" s="17">
        <f t="shared" si="3"/>
        <v>1905</v>
      </c>
      <c r="K13" s="3">
        <f t="shared" si="4"/>
        <v>46.332000000000001</v>
      </c>
      <c r="L13" s="3">
        <f t="shared" si="5"/>
        <v>32.942599999999999</v>
      </c>
      <c r="M13" s="3">
        <f t="shared" si="6"/>
        <v>13.389400000000002</v>
      </c>
    </row>
    <row r="14" spans="1:13">
      <c r="A14" s="13">
        <v>1906</v>
      </c>
      <c r="B14" s="16">
        <v>46.231000000000002</v>
      </c>
      <c r="C14">
        <v>32.919199999999996</v>
      </c>
      <c r="F14">
        <f t="shared" si="0"/>
        <v>0</v>
      </c>
      <c r="G14" s="3">
        <f t="shared" si="1"/>
        <v>46.231000000000002</v>
      </c>
      <c r="H14" s="3">
        <f t="shared" si="2"/>
        <v>32.919199999999996</v>
      </c>
      <c r="J14" s="17">
        <f t="shared" si="3"/>
        <v>1906</v>
      </c>
      <c r="K14" s="3">
        <f t="shared" si="4"/>
        <v>46.231000000000002</v>
      </c>
      <c r="L14" s="3">
        <f t="shared" si="5"/>
        <v>32.919199999999996</v>
      </c>
      <c r="M14" s="3">
        <f t="shared" si="6"/>
        <v>13.311800000000005</v>
      </c>
    </row>
    <row r="15" spans="1:13">
      <c r="A15" s="13">
        <v>1907</v>
      </c>
      <c r="B15" s="16">
        <v>46.058</v>
      </c>
      <c r="C15">
        <v>32.895800000000001</v>
      </c>
      <c r="F15">
        <f t="shared" si="0"/>
        <v>0</v>
      </c>
      <c r="G15" s="3">
        <f t="shared" si="1"/>
        <v>46.058</v>
      </c>
      <c r="H15" s="3">
        <f t="shared" si="2"/>
        <v>32.895800000000001</v>
      </c>
      <c r="J15" s="17">
        <f t="shared" si="3"/>
        <v>1907</v>
      </c>
      <c r="K15" s="3">
        <f t="shared" si="4"/>
        <v>46.058</v>
      </c>
      <c r="L15" s="3">
        <f t="shared" si="5"/>
        <v>32.895800000000001</v>
      </c>
      <c r="M15" s="3">
        <f t="shared" si="6"/>
        <v>13.162199999999999</v>
      </c>
    </row>
    <row r="16" spans="1:13">
      <c r="A16" s="13">
        <v>1908</v>
      </c>
      <c r="B16" s="16">
        <v>45.79</v>
      </c>
      <c r="C16">
        <v>32.872399999999999</v>
      </c>
      <c r="F16">
        <f t="shared" si="0"/>
        <v>0</v>
      </c>
      <c r="G16" s="3">
        <f t="shared" si="1"/>
        <v>45.79</v>
      </c>
      <c r="H16" s="3">
        <f t="shared" si="2"/>
        <v>32.872399999999999</v>
      </c>
      <c r="J16" s="17">
        <f t="shared" si="3"/>
        <v>1908</v>
      </c>
      <c r="K16" s="3">
        <f t="shared" si="4"/>
        <v>45.79</v>
      </c>
      <c r="L16" s="3">
        <f t="shared" si="5"/>
        <v>32.872399999999999</v>
      </c>
      <c r="M16" s="3">
        <f t="shared" si="6"/>
        <v>12.9176</v>
      </c>
    </row>
    <row r="17" spans="1:13">
      <c r="A17" s="13">
        <v>1909</v>
      </c>
      <c r="B17" s="16">
        <v>45.6</v>
      </c>
      <c r="C17">
        <v>32.848999999999997</v>
      </c>
      <c r="F17">
        <f t="shared" si="0"/>
        <v>0</v>
      </c>
      <c r="G17" s="3">
        <f t="shared" si="1"/>
        <v>45.6</v>
      </c>
      <c r="H17" s="3">
        <f t="shared" si="2"/>
        <v>32.848999999999997</v>
      </c>
      <c r="J17" s="17">
        <f t="shared" si="3"/>
        <v>1909</v>
      </c>
      <c r="K17" s="3">
        <f t="shared" si="4"/>
        <v>45.6</v>
      </c>
      <c r="L17" s="3">
        <f t="shared" si="5"/>
        <v>32.848999999999997</v>
      </c>
      <c r="M17" s="3">
        <f t="shared" si="6"/>
        <v>12.751000000000005</v>
      </c>
    </row>
    <row r="18" spans="1:13">
      <c r="A18" s="13">
        <v>1910</v>
      </c>
      <c r="B18" s="16">
        <v>44.753999999999998</v>
      </c>
      <c r="C18" s="16">
        <v>39.755000000000003</v>
      </c>
      <c r="F18">
        <f t="shared" si="0"/>
        <v>0</v>
      </c>
      <c r="G18" s="3">
        <f t="shared" si="1"/>
        <v>44.753999999999998</v>
      </c>
      <c r="H18" s="3">
        <f t="shared" si="2"/>
        <v>39.755000000000003</v>
      </c>
      <c r="J18" s="17">
        <f t="shared" si="3"/>
        <v>1910</v>
      </c>
      <c r="K18" s="3">
        <f t="shared" si="4"/>
        <v>44.753999999999998</v>
      </c>
      <c r="L18" s="3">
        <f t="shared" si="5"/>
        <v>39.755000000000003</v>
      </c>
      <c r="M18" s="3">
        <f t="shared" si="6"/>
        <v>4.9989999999999952</v>
      </c>
    </row>
    <row r="19" spans="1:13">
      <c r="A19" s="13">
        <v>1911</v>
      </c>
      <c r="B19" s="16">
        <v>44.027999999999999</v>
      </c>
      <c r="C19" s="16">
        <v>43.747999999999998</v>
      </c>
      <c r="F19">
        <f t="shared" si="0"/>
        <v>0</v>
      </c>
      <c r="G19" s="3">
        <f t="shared" si="1"/>
        <v>44.027999999999999</v>
      </c>
      <c r="H19" s="3">
        <f t="shared" si="2"/>
        <v>43.747999999999998</v>
      </c>
      <c r="J19" s="17">
        <f t="shared" si="3"/>
        <v>1911</v>
      </c>
      <c r="K19" s="3">
        <f t="shared" si="4"/>
        <v>44.027999999999999</v>
      </c>
      <c r="L19" s="3">
        <f t="shared" si="5"/>
        <v>43.747999999999998</v>
      </c>
      <c r="M19" s="3">
        <f t="shared" si="6"/>
        <v>0.28000000000000114</v>
      </c>
    </row>
    <row r="20" spans="1:13">
      <c r="A20" s="13">
        <v>1912</v>
      </c>
      <c r="B20" s="16">
        <v>43.237000000000002</v>
      </c>
      <c r="C20" s="16">
        <v>47.228000000000002</v>
      </c>
      <c r="F20">
        <f t="shared" si="0"/>
        <v>0</v>
      </c>
      <c r="G20" s="3">
        <f t="shared" si="1"/>
        <v>43.237000000000002</v>
      </c>
      <c r="H20" s="3">
        <f t="shared" si="2"/>
        <v>47.228000000000002</v>
      </c>
      <c r="J20" s="17">
        <f t="shared" si="3"/>
        <v>1912</v>
      </c>
      <c r="K20" s="3">
        <f t="shared" si="4"/>
        <v>43.237000000000002</v>
      </c>
      <c r="L20" s="3">
        <f t="shared" si="5"/>
        <v>47.228000000000002</v>
      </c>
      <c r="M20" s="3">
        <f t="shared" si="6"/>
        <v>-3.9909999999999997</v>
      </c>
    </row>
    <row r="21" spans="1:13">
      <c r="A21" s="13">
        <v>1913</v>
      </c>
      <c r="B21" s="16">
        <v>42.4</v>
      </c>
      <c r="C21" s="16">
        <v>49.844999999999999</v>
      </c>
      <c r="F21">
        <f t="shared" si="0"/>
        <v>0</v>
      </c>
      <c r="G21" s="3">
        <f t="shared" si="1"/>
        <v>42.4</v>
      </c>
      <c r="H21" s="3">
        <f t="shared" si="2"/>
        <v>49.844999999999999</v>
      </c>
      <c r="J21" s="17">
        <f t="shared" si="3"/>
        <v>1913</v>
      </c>
      <c r="K21" s="3">
        <f t="shared" si="4"/>
        <v>42.4</v>
      </c>
      <c r="L21" s="3">
        <f t="shared" si="5"/>
        <v>49.844999999999999</v>
      </c>
      <c r="M21" s="3">
        <f t="shared" si="6"/>
        <v>-7.4450000000000003</v>
      </c>
    </row>
    <row r="22" spans="1:13">
      <c r="A22" s="13">
        <v>1914</v>
      </c>
      <c r="B22" s="16">
        <v>41.552</v>
      </c>
      <c r="C22" s="16">
        <v>51.515999999999998</v>
      </c>
      <c r="F22">
        <f t="shared" si="0"/>
        <v>0</v>
      </c>
      <c r="G22" s="3">
        <f t="shared" si="1"/>
        <v>41.552</v>
      </c>
      <c r="H22" s="3">
        <f t="shared" si="2"/>
        <v>51.515999999999998</v>
      </c>
      <c r="J22" s="17">
        <f t="shared" si="3"/>
        <v>1914</v>
      </c>
      <c r="K22" s="3">
        <f t="shared" si="4"/>
        <v>41.552</v>
      </c>
      <c r="L22" s="3">
        <f t="shared" si="5"/>
        <v>51.515999999999998</v>
      </c>
      <c r="M22" s="3">
        <f t="shared" si="6"/>
        <v>-9.9639999999999986</v>
      </c>
    </row>
    <row r="23" spans="1:13">
      <c r="A23" s="13">
        <v>1915</v>
      </c>
      <c r="B23" s="16">
        <v>40.398000000000003</v>
      </c>
      <c r="C23" s="16">
        <v>52.478000000000002</v>
      </c>
      <c r="F23">
        <f t="shared" si="0"/>
        <v>0</v>
      </c>
      <c r="G23" s="3">
        <f t="shared" si="1"/>
        <v>40.398000000000003</v>
      </c>
      <c r="H23" s="3">
        <f t="shared" si="2"/>
        <v>52.478000000000002</v>
      </c>
      <c r="J23" s="17">
        <f t="shared" si="3"/>
        <v>1915</v>
      </c>
      <c r="K23" s="3">
        <f t="shared" si="4"/>
        <v>40.398000000000003</v>
      </c>
      <c r="L23" s="3">
        <f t="shared" si="5"/>
        <v>52.478000000000002</v>
      </c>
      <c r="M23" s="3">
        <f t="shared" si="6"/>
        <v>-12.079999999999998</v>
      </c>
    </row>
    <row r="24" spans="1:13">
      <c r="A24" s="13">
        <v>1916</v>
      </c>
      <c r="B24" s="16">
        <v>40.020000000000003</v>
      </c>
      <c r="C24" s="16">
        <v>51.744999999999997</v>
      </c>
      <c r="F24">
        <f t="shared" si="0"/>
        <v>0</v>
      </c>
      <c r="G24" s="3">
        <f t="shared" si="1"/>
        <v>40.020000000000003</v>
      </c>
      <c r="H24" s="3">
        <f t="shared" si="2"/>
        <v>51.744999999999997</v>
      </c>
      <c r="J24" s="17">
        <f t="shared" si="3"/>
        <v>1916</v>
      </c>
      <c r="K24" s="3">
        <f t="shared" si="4"/>
        <v>40.020000000000003</v>
      </c>
      <c r="L24" s="3">
        <f t="shared" si="5"/>
        <v>51.744999999999997</v>
      </c>
      <c r="M24" s="3">
        <f t="shared" si="6"/>
        <v>-11.724999999999994</v>
      </c>
    </row>
    <row r="25" spans="1:13">
      <c r="A25" s="13">
        <v>1917</v>
      </c>
      <c r="B25" s="16">
        <v>40.115000000000002</v>
      </c>
      <c r="C25" s="16">
        <v>49.595999999999997</v>
      </c>
      <c r="F25">
        <f t="shared" si="0"/>
        <v>0</v>
      </c>
      <c r="G25" s="3">
        <f t="shared" si="1"/>
        <v>40.115000000000002</v>
      </c>
      <c r="H25" s="3">
        <f t="shared" si="2"/>
        <v>49.595999999999997</v>
      </c>
      <c r="J25" s="17">
        <f t="shared" si="3"/>
        <v>1917</v>
      </c>
      <c r="K25" s="3">
        <f t="shared" si="4"/>
        <v>40.115000000000002</v>
      </c>
      <c r="L25" s="3">
        <f t="shared" si="5"/>
        <v>49.595999999999997</v>
      </c>
      <c r="M25" s="3">
        <f t="shared" si="6"/>
        <v>-9.4809999999999945</v>
      </c>
    </row>
    <row r="26" spans="1:13">
      <c r="A26" s="13">
        <v>1918</v>
      </c>
      <c r="B26" s="16">
        <v>40.716000000000001</v>
      </c>
      <c r="C26" s="16">
        <v>46.064999999999998</v>
      </c>
      <c r="F26">
        <f t="shared" si="0"/>
        <v>0</v>
      </c>
      <c r="G26" s="3">
        <f t="shared" si="1"/>
        <v>40.716000000000001</v>
      </c>
      <c r="H26" s="3">
        <f t="shared" si="2"/>
        <v>46.064999999999998</v>
      </c>
      <c r="J26" s="17">
        <f t="shared" si="3"/>
        <v>1918</v>
      </c>
      <c r="K26" s="3">
        <f t="shared" si="4"/>
        <v>40.716000000000001</v>
      </c>
      <c r="L26" s="3">
        <f t="shared" si="5"/>
        <v>46.064999999999998</v>
      </c>
      <c r="M26" s="3">
        <f t="shared" si="6"/>
        <v>-5.3489999999999966</v>
      </c>
    </row>
    <row r="27" spans="1:13">
      <c r="A27" s="13">
        <v>1919</v>
      </c>
      <c r="B27" s="16">
        <v>41.774999999999999</v>
      </c>
      <c r="C27" s="16">
        <v>41.4</v>
      </c>
      <c r="F27">
        <f t="shared" si="0"/>
        <v>0</v>
      </c>
      <c r="G27" s="3">
        <f t="shared" si="1"/>
        <v>41.774999999999999</v>
      </c>
      <c r="H27" s="3">
        <f t="shared" si="2"/>
        <v>41.4</v>
      </c>
      <c r="J27" s="17">
        <f t="shared" si="3"/>
        <v>1919</v>
      </c>
      <c r="K27" s="3">
        <f t="shared" si="4"/>
        <v>41.774999999999999</v>
      </c>
      <c r="L27" s="3">
        <f t="shared" si="5"/>
        <v>41.4</v>
      </c>
      <c r="M27" s="3">
        <f t="shared" si="6"/>
        <v>0.375</v>
      </c>
    </row>
    <row r="28" spans="1:13">
      <c r="A28" s="13">
        <v>1920</v>
      </c>
      <c r="B28" s="16">
        <v>43.826000000000001</v>
      </c>
      <c r="C28" s="16">
        <v>34.360999999999997</v>
      </c>
      <c r="F28">
        <f t="shared" si="0"/>
        <v>0</v>
      </c>
      <c r="G28" s="3">
        <f t="shared" si="1"/>
        <v>43.826000000000001</v>
      </c>
      <c r="H28" s="3">
        <f t="shared" si="2"/>
        <v>34.360999999999997</v>
      </c>
      <c r="J28" s="17">
        <f t="shared" si="3"/>
        <v>1920</v>
      </c>
      <c r="K28" s="3">
        <f t="shared" si="4"/>
        <v>43.826000000000001</v>
      </c>
      <c r="L28" s="3">
        <f t="shared" si="5"/>
        <v>34.360999999999997</v>
      </c>
      <c r="M28" s="3">
        <f t="shared" si="6"/>
        <v>9.4650000000000034</v>
      </c>
    </row>
    <row r="29" spans="1:13">
      <c r="A29" s="13">
        <v>1921</v>
      </c>
      <c r="B29" s="16">
        <v>44.978999999999999</v>
      </c>
      <c r="C29" s="16">
        <v>30.233000000000001</v>
      </c>
      <c r="F29">
        <f t="shared" si="0"/>
        <v>0</v>
      </c>
      <c r="G29" s="3">
        <f t="shared" si="1"/>
        <v>44.978999999999999</v>
      </c>
      <c r="H29" s="3">
        <f t="shared" si="2"/>
        <v>30.233000000000001</v>
      </c>
      <c r="J29" s="17">
        <f t="shared" si="3"/>
        <v>1921</v>
      </c>
      <c r="K29" s="3">
        <f t="shared" si="4"/>
        <v>44.978999999999999</v>
      </c>
      <c r="L29" s="3">
        <f t="shared" si="5"/>
        <v>30.233000000000001</v>
      </c>
      <c r="M29" s="3">
        <f t="shared" si="6"/>
        <v>14.745999999999999</v>
      </c>
    </row>
    <row r="30" spans="1:13">
      <c r="A30" s="13">
        <v>1922</v>
      </c>
      <c r="B30" s="16">
        <v>45.73</v>
      </c>
      <c r="C30" s="16">
        <v>27.291</v>
      </c>
      <c r="F30">
        <f t="shared" si="0"/>
        <v>0</v>
      </c>
      <c r="G30" s="3">
        <f t="shared" si="1"/>
        <v>45.73</v>
      </c>
      <c r="H30" s="3">
        <f t="shared" si="2"/>
        <v>27.291</v>
      </c>
      <c r="J30" s="17">
        <f t="shared" si="3"/>
        <v>1922</v>
      </c>
      <c r="K30" s="3">
        <f t="shared" si="4"/>
        <v>45.73</v>
      </c>
      <c r="L30" s="3">
        <f t="shared" si="5"/>
        <v>27.291</v>
      </c>
      <c r="M30" s="3">
        <f t="shared" si="6"/>
        <v>18.438999999999997</v>
      </c>
    </row>
    <row r="31" spans="1:13">
      <c r="A31" s="13">
        <v>1923</v>
      </c>
      <c r="B31" s="16">
        <v>46.014000000000003</v>
      </c>
      <c r="C31" s="16">
        <v>25.574999999999999</v>
      </c>
      <c r="F31">
        <f t="shared" si="0"/>
        <v>0</v>
      </c>
      <c r="G31" s="3">
        <f t="shared" si="1"/>
        <v>46.014000000000003</v>
      </c>
      <c r="H31" s="3">
        <f t="shared" si="2"/>
        <v>25.574999999999999</v>
      </c>
      <c r="J31" s="17">
        <f t="shared" si="3"/>
        <v>1923</v>
      </c>
      <c r="K31" s="3">
        <f t="shared" si="4"/>
        <v>46.014000000000003</v>
      </c>
      <c r="L31" s="3">
        <f t="shared" si="5"/>
        <v>25.574999999999999</v>
      </c>
      <c r="M31" s="3">
        <f t="shared" si="6"/>
        <v>20.439000000000004</v>
      </c>
    </row>
    <row r="32" spans="1:13">
      <c r="A32" s="13">
        <v>1924</v>
      </c>
      <c r="B32" s="16">
        <v>45.866999999999997</v>
      </c>
      <c r="C32" s="16">
        <v>24.937000000000001</v>
      </c>
      <c r="F32">
        <f t="shared" si="0"/>
        <v>0</v>
      </c>
      <c r="G32" s="3">
        <f t="shared" si="1"/>
        <v>45.866999999999997</v>
      </c>
      <c r="H32" s="3">
        <f t="shared" si="2"/>
        <v>24.937000000000001</v>
      </c>
      <c r="J32" s="17">
        <f t="shared" si="3"/>
        <v>1924</v>
      </c>
      <c r="K32" s="3">
        <f t="shared" si="4"/>
        <v>45.866999999999997</v>
      </c>
      <c r="L32" s="3">
        <f t="shared" si="5"/>
        <v>24.937000000000001</v>
      </c>
      <c r="M32" s="3">
        <f t="shared" si="6"/>
        <v>20.929999999999996</v>
      </c>
    </row>
    <row r="33" spans="1:13">
      <c r="A33" s="13">
        <v>1925</v>
      </c>
      <c r="B33" s="16">
        <v>44.962000000000003</v>
      </c>
      <c r="C33" s="16">
        <v>26.001000000000001</v>
      </c>
      <c r="F33">
        <f t="shared" si="0"/>
        <v>0</v>
      </c>
      <c r="G33" s="3">
        <f t="shared" si="1"/>
        <v>44.962000000000003</v>
      </c>
      <c r="H33" s="3">
        <f t="shared" si="2"/>
        <v>26.001000000000001</v>
      </c>
      <c r="J33" s="17">
        <f t="shared" si="3"/>
        <v>1925</v>
      </c>
      <c r="K33" s="3">
        <f t="shared" si="4"/>
        <v>44.962000000000003</v>
      </c>
      <c r="L33" s="3">
        <f t="shared" si="5"/>
        <v>26.001000000000001</v>
      </c>
      <c r="M33" s="3">
        <f t="shared" si="6"/>
        <v>18.961000000000002</v>
      </c>
    </row>
    <row r="34" spans="1:13">
      <c r="A34" s="13">
        <v>1926</v>
      </c>
      <c r="B34" s="16">
        <v>44.505000000000003</v>
      </c>
      <c r="C34" s="16">
        <v>26.396999999999998</v>
      </c>
      <c r="F34">
        <f t="shared" si="0"/>
        <v>0</v>
      </c>
      <c r="G34" s="3">
        <f t="shared" si="1"/>
        <v>44.505000000000003</v>
      </c>
      <c r="H34" s="3">
        <f t="shared" si="2"/>
        <v>26.396999999999998</v>
      </c>
      <c r="J34" s="17">
        <f t="shared" si="3"/>
        <v>1926</v>
      </c>
      <c r="K34" s="3">
        <f t="shared" si="4"/>
        <v>44.505000000000003</v>
      </c>
      <c r="L34" s="3">
        <f t="shared" si="5"/>
        <v>26.396999999999998</v>
      </c>
      <c r="M34" s="3">
        <f t="shared" si="6"/>
        <v>18.108000000000004</v>
      </c>
    </row>
    <row r="35" spans="1:13">
      <c r="A35" s="13">
        <v>1927</v>
      </c>
      <c r="B35" s="16">
        <v>44.165999999999997</v>
      </c>
      <c r="C35" s="16">
        <v>26.771000000000001</v>
      </c>
      <c r="F35">
        <f t="shared" si="0"/>
        <v>0</v>
      </c>
      <c r="G35" s="3">
        <f t="shared" si="1"/>
        <v>44.165999999999997</v>
      </c>
      <c r="H35" s="3">
        <f t="shared" si="2"/>
        <v>26.771000000000001</v>
      </c>
      <c r="J35" s="17">
        <f t="shared" si="3"/>
        <v>1927</v>
      </c>
      <c r="K35" s="3">
        <f t="shared" si="4"/>
        <v>44.165999999999997</v>
      </c>
      <c r="L35" s="3">
        <f t="shared" si="5"/>
        <v>26.771000000000001</v>
      </c>
      <c r="M35" s="3">
        <f t="shared" si="6"/>
        <v>17.394999999999996</v>
      </c>
    </row>
    <row r="36" spans="1:13">
      <c r="A36" s="13">
        <v>1928</v>
      </c>
      <c r="B36" s="16">
        <v>43.98</v>
      </c>
      <c r="C36" s="16">
        <v>27.05</v>
      </c>
      <c r="F36">
        <f t="shared" si="0"/>
        <v>0</v>
      </c>
      <c r="G36" s="3">
        <f t="shared" si="1"/>
        <v>43.98</v>
      </c>
      <c r="H36" s="3">
        <f t="shared" si="2"/>
        <v>27.05</v>
      </c>
      <c r="J36" s="17">
        <f t="shared" si="3"/>
        <v>1928</v>
      </c>
      <c r="K36" s="3">
        <f t="shared" si="4"/>
        <v>43.98</v>
      </c>
      <c r="L36" s="3">
        <f t="shared" si="5"/>
        <v>27.05</v>
      </c>
      <c r="M36" s="3">
        <f t="shared" si="6"/>
        <v>16.929999999999996</v>
      </c>
    </row>
    <row r="37" spans="1:13">
      <c r="A37" s="13">
        <v>1929</v>
      </c>
      <c r="B37" s="16">
        <v>43.933</v>
      </c>
      <c r="C37" s="16">
        <v>27.225999999999999</v>
      </c>
      <c r="F37">
        <f t="shared" si="0"/>
        <v>0</v>
      </c>
      <c r="G37" s="3">
        <f t="shared" si="1"/>
        <v>43.933</v>
      </c>
      <c r="H37" s="3">
        <f t="shared" si="2"/>
        <v>27.225999999999999</v>
      </c>
      <c r="J37" s="17">
        <f t="shared" si="3"/>
        <v>1929</v>
      </c>
      <c r="K37" s="3">
        <f t="shared" si="4"/>
        <v>43.933</v>
      </c>
      <c r="L37" s="3">
        <f t="shared" si="5"/>
        <v>27.225999999999999</v>
      </c>
      <c r="M37" s="3">
        <f t="shared" si="6"/>
        <v>16.707000000000001</v>
      </c>
    </row>
    <row r="38" spans="1:13">
      <c r="A38" s="13">
        <v>1930</v>
      </c>
      <c r="B38" s="16">
        <v>44.14</v>
      </c>
      <c r="C38" s="16">
        <v>27.355</v>
      </c>
      <c r="F38">
        <f t="shared" si="0"/>
        <v>0</v>
      </c>
      <c r="G38" s="3">
        <f t="shared" si="1"/>
        <v>44.14</v>
      </c>
      <c r="H38" s="3">
        <f t="shared" si="2"/>
        <v>27.355</v>
      </c>
      <c r="J38" s="17">
        <f t="shared" si="3"/>
        <v>1930</v>
      </c>
      <c r="K38" s="3">
        <f t="shared" si="4"/>
        <v>44.14</v>
      </c>
      <c r="L38" s="3">
        <f t="shared" si="5"/>
        <v>27.355</v>
      </c>
      <c r="M38" s="3">
        <f t="shared" si="6"/>
        <v>16.785</v>
      </c>
    </row>
    <row r="39" spans="1:13">
      <c r="A39" s="13">
        <v>1931</v>
      </c>
      <c r="B39" s="16">
        <v>44.179000000000002</v>
      </c>
      <c r="C39" s="16">
        <v>27.231000000000002</v>
      </c>
      <c r="F39">
        <f t="shared" si="0"/>
        <v>0</v>
      </c>
      <c r="G39" s="3">
        <f t="shared" si="1"/>
        <v>44.179000000000002</v>
      </c>
      <c r="H39" s="3">
        <f t="shared" si="2"/>
        <v>27.231000000000002</v>
      </c>
      <c r="J39" s="17">
        <f t="shared" si="3"/>
        <v>1931</v>
      </c>
      <c r="K39" s="3">
        <f t="shared" si="4"/>
        <v>44.179000000000002</v>
      </c>
      <c r="L39" s="3">
        <f t="shared" si="5"/>
        <v>27.231000000000002</v>
      </c>
      <c r="M39" s="3">
        <f t="shared" si="6"/>
        <v>16.948</v>
      </c>
    </row>
    <row r="40" spans="1:13">
      <c r="A40" s="13">
        <v>1932</v>
      </c>
      <c r="B40" s="16">
        <v>44.164000000000001</v>
      </c>
      <c r="C40" s="16">
        <v>26.908999999999999</v>
      </c>
      <c r="F40">
        <f t="shared" si="0"/>
        <v>0</v>
      </c>
      <c r="G40" s="3">
        <f t="shared" si="1"/>
        <v>44.164000000000001</v>
      </c>
      <c r="H40" s="3">
        <f t="shared" si="2"/>
        <v>26.908999999999999</v>
      </c>
      <c r="J40" s="17">
        <f t="shared" si="3"/>
        <v>1932</v>
      </c>
      <c r="K40" s="3">
        <f t="shared" si="4"/>
        <v>44.164000000000001</v>
      </c>
      <c r="L40" s="3">
        <f t="shared" si="5"/>
        <v>26.908999999999999</v>
      </c>
      <c r="M40" s="3">
        <f t="shared" si="6"/>
        <v>17.255000000000003</v>
      </c>
    </row>
    <row r="41" spans="1:13">
      <c r="A41" s="13">
        <v>1933</v>
      </c>
      <c r="B41" s="16">
        <v>44.082999999999998</v>
      </c>
      <c r="C41" s="16">
        <v>26.387</v>
      </c>
      <c r="F41">
        <f t="shared" si="0"/>
        <v>0</v>
      </c>
      <c r="G41" s="3">
        <f t="shared" si="1"/>
        <v>44.082999999999998</v>
      </c>
      <c r="H41" s="3">
        <f t="shared" si="2"/>
        <v>26.387</v>
      </c>
      <c r="J41" s="17">
        <f t="shared" si="3"/>
        <v>1933</v>
      </c>
      <c r="K41" s="3">
        <f t="shared" si="4"/>
        <v>44.082999999999998</v>
      </c>
      <c r="L41" s="3">
        <f t="shared" si="5"/>
        <v>26.387</v>
      </c>
      <c r="M41" s="3">
        <f t="shared" si="6"/>
        <v>17.695999999999998</v>
      </c>
    </row>
    <row r="42" spans="1:13">
      <c r="A42" s="13">
        <v>1934</v>
      </c>
      <c r="B42" s="16">
        <v>43.942999999999998</v>
      </c>
      <c r="C42" s="16">
        <v>25.69</v>
      </c>
      <c r="F42">
        <f t="shared" si="0"/>
        <v>0</v>
      </c>
      <c r="G42" s="3">
        <f t="shared" si="1"/>
        <v>43.942999999999998</v>
      </c>
      <c r="H42" s="3">
        <f t="shared" si="2"/>
        <v>25.69</v>
      </c>
      <c r="J42" s="17">
        <f t="shared" si="3"/>
        <v>1934</v>
      </c>
      <c r="K42" s="3">
        <f t="shared" si="4"/>
        <v>43.942999999999998</v>
      </c>
      <c r="L42" s="3">
        <f t="shared" si="5"/>
        <v>25.69</v>
      </c>
      <c r="M42" s="3">
        <f t="shared" si="6"/>
        <v>18.252999999999997</v>
      </c>
    </row>
    <row r="43" spans="1:13">
      <c r="A43" s="13">
        <v>1935</v>
      </c>
      <c r="B43" s="16">
        <v>43.677999999999997</v>
      </c>
      <c r="C43" s="16">
        <v>24.632000000000001</v>
      </c>
      <c r="F43">
        <f t="shared" si="0"/>
        <v>0</v>
      </c>
      <c r="G43" s="3">
        <f t="shared" si="1"/>
        <v>43.677999999999997</v>
      </c>
      <c r="H43" s="3">
        <f t="shared" si="2"/>
        <v>24.632000000000001</v>
      </c>
      <c r="J43" s="17">
        <f t="shared" si="3"/>
        <v>1935</v>
      </c>
      <c r="K43" s="3">
        <f t="shared" si="4"/>
        <v>43.677999999999997</v>
      </c>
      <c r="L43" s="3">
        <f t="shared" si="5"/>
        <v>24.632000000000001</v>
      </c>
      <c r="M43" s="3">
        <f t="shared" si="6"/>
        <v>19.045999999999996</v>
      </c>
    </row>
    <row r="44" spans="1:13">
      <c r="A44" s="13">
        <v>1936</v>
      </c>
      <c r="B44" s="16">
        <v>43.533999999999999</v>
      </c>
      <c r="C44" s="16">
        <v>23.922999999999998</v>
      </c>
      <c r="F44">
        <f t="shared" si="0"/>
        <v>0</v>
      </c>
      <c r="G44" s="3">
        <f t="shared" si="1"/>
        <v>43.533999999999999</v>
      </c>
      <c r="H44" s="3">
        <f t="shared" si="2"/>
        <v>23.922999999999998</v>
      </c>
      <c r="J44" s="17">
        <f t="shared" si="3"/>
        <v>1936</v>
      </c>
      <c r="K44" s="3">
        <f t="shared" si="4"/>
        <v>43.533999999999999</v>
      </c>
      <c r="L44" s="3">
        <f t="shared" si="5"/>
        <v>23.922999999999998</v>
      </c>
      <c r="M44" s="3">
        <f t="shared" si="6"/>
        <v>19.611000000000001</v>
      </c>
    </row>
    <row r="45" spans="1:13">
      <c r="A45" s="13">
        <v>1937</v>
      </c>
      <c r="B45" s="16">
        <v>43.442999999999998</v>
      </c>
      <c r="C45" s="16">
        <v>23.361999999999998</v>
      </c>
      <c r="F45">
        <f t="shared" si="0"/>
        <v>0</v>
      </c>
      <c r="G45" s="3">
        <f t="shared" si="1"/>
        <v>43.442999999999998</v>
      </c>
      <c r="H45" s="3">
        <f t="shared" si="2"/>
        <v>23.361999999999998</v>
      </c>
      <c r="J45" s="17">
        <f t="shared" si="3"/>
        <v>1937</v>
      </c>
      <c r="K45" s="3">
        <f t="shared" si="4"/>
        <v>43.442999999999998</v>
      </c>
      <c r="L45" s="3">
        <f t="shared" si="5"/>
        <v>23.361999999999998</v>
      </c>
      <c r="M45" s="3">
        <f t="shared" si="6"/>
        <v>20.081</v>
      </c>
    </row>
    <row r="46" spans="1:13">
      <c r="A46" s="13">
        <v>1938</v>
      </c>
      <c r="B46" s="16">
        <v>43.414000000000001</v>
      </c>
      <c r="C46" s="16">
        <v>22.966000000000001</v>
      </c>
      <c r="F46">
        <f t="shared" si="0"/>
        <v>0</v>
      </c>
      <c r="G46" s="3">
        <f t="shared" si="1"/>
        <v>43.414000000000001</v>
      </c>
      <c r="H46" s="3">
        <f t="shared" si="2"/>
        <v>22.966000000000001</v>
      </c>
      <c r="J46" s="17">
        <f t="shared" si="3"/>
        <v>1938</v>
      </c>
      <c r="K46" s="3">
        <f t="shared" si="4"/>
        <v>43.414000000000001</v>
      </c>
      <c r="L46" s="3">
        <f t="shared" si="5"/>
        <v>22.966000000000001</v>
      </c>
      <c r="M46" s="3">
        <f t="shared" si="6"/>
        <v>20.448</v>
      </c>
    </row>
    <row r="47" spans="1:13">
      <c r="A47" s="13">
        <v>1939</v>
      </c>
      <c r="B47" s="16">
        <v>43.442</v>
      </c>
      <c r="C47" s="16">
        <v>22.713000000000001</v>
      </c>
      <c r="F47">
        <f t="shared" si="0"/>
        <v>0</v>
      </c>
      <c r="G47" s="3">
        <f t="shared" si="1"/>
        <v>43.442</v>
      </c>
      <c r="H47" s="3">
        <f t="shared" si="2"/>
        <v>22.713000000000001</v>
      </c>
      <c r="J47" s="17">
        <f t="shared" si="3"/>
        <v>1939</v>
      </c>
      <c r="K47" s="3">
        <f t="shared" si="4"/>
        <v>43.442</v>
      </c>
      <c r="L47" s="3">
        <f t="shared" si="5"/>
        <v>22.713000000000001</v>
      </c>
      <c r="M47" s="3">
        <f t="shared" si="6"/>
        <v>20.728999999999999</v>
      </c>
    </row>
    <row r="48" spans="1:13">
      <c r="A48" s="13">
        <v>1940</v>
      </c>
      <c r="B48" s="16">
        <v>43.554000000000002</v>
      </c>
      <c r="C48" s="16">
        <v>22.792000000000002</v>
      </c>
      <c r="F48">
        <f t="shared" si="0"/>
        <v>0</v>
      </c>
      <c r="G48" s="3">
        <f t="shared" si="1"/>
        <v>43.554000000000002</v>
      </c>
      <c r="H48" s="3">
        <f t="shared" si="2"/>
        <v>22.792000000000002</v>
      </c>
      <c r="J48" s="17">
        <f t="shared" si="3"/>
        <v>1940</v>
      </c>
      <c r="K48" s="3">
        <f t="shared" si="4"/>
        <v>43.554000000000002</v>
      </c>
      <c r="L48" s="3">
        <f t="shared" si="5"/>
        <v>22.792000000000002</v>
      </c>
      <c r="M48" s="3">
        <f t="shared" si="6"/>
        <v>20.762</v>
      </c>
    </row>
    <row r="49" spans="1:13">
      <c r="A49" s="13">
        <v>1941</v>
      </c>
      <c r="B49" s="16">
        <v>43.658000000000001</v>
      </c>
      <c r="C49" s="16">
        <v>22.494</v>
      </c>
      <c r="F49">
        <f t="shared" si="0"/>
        <v>0</v>
      </c>
      <c r="G49" s="3">
        <f t="shared" si="1"/>
        <v>43.658000000000001</v>
      </c>
      <c r="H49" s="3">
        <f t="shared" si="2"/>
        <v>22.494</v>
      </c>
      <c r="J49" s="17">
        <f t="shared" si="3"/>
        <v>1941</v>
      </c>
      <c r="K49" s="3">
        <f t="shared" si="4"/>
        <v>43.658000000000001</v>
      </c>
      <c r="L49" s="3">
        <f t="shared" si="5"/>
        <v>22.494</v>
      </c>
      <c r="M49" s="3">
        <f t="shared" si="6"/>
        <v>21.164000000000001</v>
      </c>
    </row>
    <row r="50" spans="1:13">
      <c r="A50" s="13">
        <v>1942</v>
      </c>
      <c r="B50" s="16">
        <v>43.779000000000003</v>
      </c>
      <c r="C50" s="16">
        <v>22.015000000000001</v>
      </c>
      <c r="F50">
        <f t="shared" si="0"/>
        <v>0</v>
      </c>
      <c r="G50" s="3">
        <f t="shared" si="1"/>
        <v>43.779000000000003</v>
      </c>
      <c r="H50" s="3">
        <f t="shared" si="2"/>
        <v>22.015000000000001</v>
      </c>
      <c r="J50" s="17">
        <f t="shared" si="3"/>
        <v>1942</v>
      </c>
      <c r="K50" s="3">
        <f t="shared" si="4"/>
        <v>43.779000000000003</v>
      </c>
      <c r="L50" s="3">
        <f t="shared" si="5"/>
        <v>22.015000000000001</v>
      </c>
      <c r="M50" s="3">
        <f t="shared" si="6"/>
        <v>21.764000000000003</v>
      </c>
    </row>
    <row r="51" spans="1:13">
      <c r="A51" s="13">
        <v>1943</v>
      </c>
      <c r="B51" s="16">
        <v>43.915999999999997</v>
      </c>
      <c r="C51" s="16">
        <v>21.338000000000001</v>
      </c>
      <c r="F51">
        <f t="shared" si="0"/>
        <v>0</v>
      </c>
      <c r="G51" s="3">
        <f t="shared" si="1"/>
        <v>43.915999999999997</v>
      </c>
      <c r="H51" s="3">
        <f t="shared" si="2"/>
        <v>21.338000000000001</v>
      </c>
      <c r="J51" s="17">
        <f t="shared" si="3"/>
        <v>1943</v>
      </c>
      <c r="K51" s="3">
        <f t="shared" si="4"/>
        <v>43.915999999999997</v>
      </c>
      <c r="L51" s="3">
        <f t="shared" si="5"/>
        <v>21.338000000000001</v>
      </c>
      <c r="M51" s="3">
        <f t="shared" si="6"/>
        <v>22.577999999999996</v>
      </c>
    </row>
    <row r="52" spans="1:13">
      <c r="A52" s="13">
        <v>1944</v>
      </c>
      <c r="B52" s="16">
        <v>44.064999999999998</v>
      </c>
      <c r="C52" s="16">
        <v>20.488</v>
      </c>
      <c r="F52">
        <f t="shared" si="0"/>
        <v>0</v>
      </c>
      <c r="G52" s="3">
        <f t="shared" si="1"/>
        <v>44.064999999999998</v>
      </c>
      <c r="H52" s="3">
        <f t="shared" si="2"/>
        <v>20.488</v>
      </c>
      <c r="J52" s="17">
        <f t="shared" si="3"/>
        <v>1944</v>
      </c>
      <c r="K52" s="3">
        <f t="shared" si="4"/>
        <v>44.064999999999998</v>
      </c>
      <c r="L52" s="3">
        <f t="shared" si="5"/>
        <v>20.488</v>
      </c>
      <c r="M52" s="3">
        <f t="shared" si="6"/>
        <v>23.576999999999998</v>
      </c>
    </row>
    <row r="53" spans="1:13">
      <c r="A53" s="13">
        <v>1945</v>
      </c>
      <c r="B53" s="16">
        <v>44.246000000000002</v>
      </c>
      <c r="C53" s="16">
        <v>19.295000000000002</v>
      </c>
      <c r="F53">
        <f t="shared" si="0"/>
        <v>0</v>
      </c>
      <c r="G53" s="3">
        <f t="shared" si="1"/>
        <v>44.246000000000002</v>
      </c>
      <c r="H53" s="3">
        <f t="shared" si="2"/>
        <v>19.295000000000002</v>
      </c>
      <c r="J53" s="17">
        <f t="shared" si="3"/>
        <v>1945</v>
      </c>
      <c r="K53" s="3">
        <f t="shared" si="4"/>
        <v>44.246000000000002</v>
      </c>
      <c r="L53" s="3">
        <f t="shared" si="5"/>
        <v>19.295000000000002</v>
      </c>
      <c r="M53" s="3">
        <f t="shared" si="6"/>
        <v>24.951000000000001</v>
      </c>
    </row>
    <row r="54" spans="1:13">
      <c r="A54" s="13">
        <v>1946</v>
      </c>
      <c r="B54" s="16">
        <v>44.389000000000003</v>
      </c>
      <c r="C54" s="16">
        <v>18.428000000000001</v>
      </c>
      <c r="F54">
        <f t="shared" si="0"/>
        <v>0</v>
      </c>
      <c r="G54" s="3">
        <f t="shared" si="1"/>
        <v>44.389000000000003</v>
      </c>
      <c r="H54" s="3">
        <f t="shared" si="2"/>
        <v>18.428000000000001</v>
      </c>
      <c r="J54" s="17">
        <f t="shared" si="3"/>
        <v>1946</v>
      </c>
      <c r="K54" s="3">
        <f t="shared" si="4"/>
        <v>44.389000000000003</v>
      </c>
      <c r="L54" s="3">
        <f t="shared" si="5"/>
        <v>18.428000000000001</v>
      </c>
      <c r="M54" s="3">
        <f t="shared" si="6"/>
        <v>25.961000000000002</v>
      </c>
    </row>
    <row r="55" spans="1:13">
      <c r="A55" s="13">
        <v>1947</v>
      </c>
      <c r="B55" s="16">
        <v>44.514000000000003</v>
      </c>
      <c r="C55" s="16">
        <v>17.693999999999999</v>
      </c>
      <c r="F55">
        <f t="shared" si="0"/>
        <v>0</v>
      </c>
      <c r="G55" s="3">
        <f t="shared" si="1"/>
        <v>44.514000000000003</v>
      </c>
      <c r="H55" s="3">
        <f t="shared" si="2"/>
        <v>17.693999999999999</v>
      </c>
      <c r="J55" s="17">
        <f t="shared" si="3"/>
        <v>1947</v>
      </c>
      <c r="K55" s="3">
        <f t="shared" si="4"/>
        <v>44.514000000000003</v>
      </c>
      <c r="L55" s="3">
        <f t="shared" si="5"/>
        <v>17.693999999999999</v>
      </c>
      <c r="M55" s="3">
        <f t="shared" si="6"/>
        <v>26.820000000000004</v>
      </c>
    </row>
    <row r="56" spans="1:13">
      <c r="A56" s="13">
        <v>1948</v>
      </c>
      <c r="B56" s="16">
        <v>44.616999999999997</v>
      </c>
      <c r="C56" s="16">
        <v>17.108000000000001</v>
      </c>
      <c r="F56">
        <f t="shared" si="0"/>
        <v>0</v>
      </c>
      <c r="G56" s="3">
        <f t="shared" si="1"/>
        <v>44.616999999999997</v>
      </c>
      <c r="H56" s="3">
        <f t="shared" si="2"/>
        <v>17.108000000000001</v>
      </c>
      <c r="J56" s="17">
        <f t="shared" si="3"/>
        <v>1948</v>
      </c>
      <c r="K56" s="3">
        <f t="shared" si="4"/>
        <v>44.616999999999997</v>
      </c>
      <c r="L56" s="3">
        <f t="shared" si="5"/>
        <v>17.108000000000001</v>
      </c>
      <c r="M56" s="3">
        <f t="shared" si="6"/>
        <v>27.508999999999997</v>
      </c>
    </row>
    <row r="57" spans="1:13">
      <c r="A57" s="13">
        <v>1949</v>
      </c>
      <c r="B57" s="16">
        <v>44.703000000000003</v>
      </c>
      <c r="C57" s="16">
        <v>16.651</v>
      </c>
      <c r="F57">
        <f t="shared" si="0"/>
        <v>0</v>
      </c>
      <c r="G57" s="3">
        <f t="shared" si="1"/>
        <v>44.703000000000003</v>
      </c>
      <c r="H57" s="3">
        <f t="shared" si="2"/>
        <v>16.651</v>
      </c>
      <c r="J57" s="17">
        <f t="shared" si="3"/>
        <v>1949</v>
      </c>
      <c r="K57" s="3">
        <f t="shared" si="4"/>
        <v>44.703000000000003</v>
      </c>
      <c r="L57" s="3">
        <f t="shared" si="5"/>
        <v>16.651</v>
      </c>
      <c r="M57" s="3">
        <f t="shared" si="6"/>
        <v>28.052000000000003</v>
      </c>
    </row>
    <row r="58" spans="1:13">
      <c r="A58" s="13">
        <v>1950</v>
      </c>
      <c r="B58" s="16">
        <v>44.743000000000002</v>
      </c>
      <c r="C58" s="16">
        <v>16.445</v>
      </c>
      <c r="D58" s="3">
        <v>49.2</v>
      </c>
      <c r="E58" s="3">
        <v>21.6</v>
      </c>
      <c r="F58">
        <f t="shared" si="0"/>
        <v>0</v>
      </c>
      <c r="G58" s="3">
        <f t="shared" si="1"/>
        <v>44.743000000000002</v>
      </c>
      <c r="H58" s="3">
        <f t="shared" si="2"/>
        <v>16.445</v>
      </c>
      <c r="J58" s="17">
        <f t="shared" si="3"/>
        <v>1950</v>
      </c>
      <c r="K58" s="3">
        <f t="shared" si="4"/>
        <v>44.743000000000002</v>
      </c>
      <c r="L58" s="3">
        <f t="shared" si="5"/>
        <v>16.445</v>
      </c>
      <c r="M58" s="3">
        <f t="shared" si="6"/>
        <v>28.298000000000002</v>
      </c>
    </row>
    <row r="59" spans="1:13">
      <c r="A59" s="14">
        <f>A58+1</f>
        <v>1951</v>
      </c>
      <c r="B59" s="16">
        <v>44.838000000000001</v>
      </c>
      <c r="C59" s="16">
        <v>16.024999999999999</v>
      </c>
      <c r="D59" s="3">
        <v>49.2</v>
      </c>
      <c r="E59" s="3">
        <v>20.8</v>
      </c>
      <c r="F59">
        <f t="shared" si="0"/>
        <v>0</v>
      </c>
      <c r="G59" s="3">
        <f t="shared" si="1"/>
        <v>44.838000000000001</v>
      </c>
      <c r="H59" s="3">
        <f t="shared" si="2"/>
        <v>16.024999999999999</v>
      </c>
      <c r="J59" s="17">
        <f t="shared" si="3"/>
        <v>1951</v>
      </c>
      <c r="K59" s="3">
        <f t="shared" si="4"/>
        <v>44.838000000000001</v>
      </c>
      <c r="L59" s="3">
        <f t="shared" si="5"/>
        <v>16.024999999999999</v>
      </c>
      <c r="M59" s="3">
        <f t="shared" si="6"/>
        <v>28.813000000000002</v>
      </c>
    </row>
    <row r="60" spans="1:13">
      <c r="A60" s="14">
        <f>A59+1</f>
        <v>1952</v>
      </c>
      <c r="B60" s="16">
        <v>44.962000000000003</v>
      </c>
      <c r="C60" s="16">
        <v>15.521000000000001</v>
      </c>
      <c r="D60" s="3">
        <v>48.9</v>
      </c>
      <c r="E60" s="3">
        <v>20</v>
      </c>
      <c r="F60">
        <f t="shared" si="0"/>
        <v>0</v>
      </c>
      <c r="G60" s="3">
        <f t="shared" si="1"/>
        <v>44.962000000000003</v>
      </c>
      <c r="H60" s="3">
        <f t="shared" si="2"/>
        <v>15.521000000000001</v>
      </c>
      <c r="J60" s="17">
        <f t="shared" si="3"/>
        <v>1952</v>
      </c>
      <c r="K60" s="3">
        <f t="shared" si="4"/>
        <v>44.962000000000003</v>
      </c>
      <c r="L60" s="3">
        <f t="shared" si="5"/>
        <v>15.521000000000001</v>
      </c>
      <c r="M60" s="3">
        <f t="shared" si="6"/>
        <v>29.441000000000003</v>
      </c>
    </row>
    <row r="61" spans="1:13">
      <c r="A61" s="14">
        <f t="shared" ref="A61:A124" si="7">A60+1</f>
        <v>1953</v>
      </c>
      <c r="B61" s="16">
        <v>45.116999999999997</v>
      </c>
      <c r="C61" s="16">
        <v>14.923</v>
      </c>
      <c r="D61" s="3">
        <v>48.7</v>
      </c>
      <c r="E61" s="3">
        <v>18.899999999999999</v>
      </c>
      <c r="F61">
        <f t="shared" si="0"/>
        <v>0</v>
      </c>
      <c r="G61" s="3">
        <f t="shared" si="1"/>
        <v>45.116999999999997</v>
      </c>
      <c r="H61" s="3">
        <f t="shared" si="2"/>
        <v>14.923</v>
      </c>
      <c r="J61" s="17">
        <f t="shared" si="3"/>
        <v>1953</v>
      </c>
      <c r="K61" s="3">
        <f t="shared" si="4"/>
        <v>45.116999999999997</v>
      </c>
      <c r="L61" s="3">
        <f t="shared" si="5"/>
        <v>14.923</v>
      </c>
      <c r="M61" s="3">
        <f t="shared" si="6"/>
        <v>30.193999999999996</v>
      </c>
    </row>
    <row r="62" spans="1:13">
      <c r="A62" s="14">
        <f t="shared" si="7"/>
        <v>1954</v>
      </c>
      <c r="B62" s="16">
        <v>45.298999999999999</v>
      </c>
      <c r="C62" s="16">
        <v>14.249000000000001</v>
      </c>
      <c r="D62" s="3">
        <v>48.4</v>
      </c>
      <c r="E62" s="3">
        <v>18</v>
      </c>
      <c r="F62">
        <f t="shared" si="0"/>
        <v>0</v>
      </c>
      <c r="G62" s="3">
        <f t="shared" si="1"/>
        <v>45.298999999999999</v>
      </c>
      <c r="H62" s="3">
        <f t="shared" si="2"/>
        <v>14.249000000000001</v>
      </c>
      <c r="J62" s="17">
        <f t="shared" si="3"/>
        <v>1954</v>
      </c>
      <c r="K62" s="3">
        <f t="shared" si="4"/>
        <v>45.298999999999999</v>
      </c>
      <c r="L62" s="3">
        <f t="shared" si="5"/>
        <v>14.249000000000001</v>
      </c>
      <c r="M62" s="3">
        <f t="shared" si="6"/>
        <v>31.049999999999997</v>
      </c>
    </row>
    <row r="63" spans="1:13">
      <c r="A63" s="14">
        <f t="shared" si="7"/>
        <v>1955</v>
      </c>
      <c r="B63" s="16">
        <v>45.548999999999999</v>
      </c>
      <c r="C63" s="16">
        <v>13.363</v>
      </c>
      <c r="D63" s="3">
        <v>48</v>
      </c>
      <c r="E63" s="3">
        <v>17</v>
      </c>
      <c r="F63">
        <f t="shared" si="0"/>
        <v>0</v>
      </c>
      <c r="G63" s="3">
        <f t="shared" si="1"/>
        <v>45.548999999999999</v>
      </c>
      <c r="H63" s="3">
        <f t="shared" si="2"/>
        <v>13.363</v>
      </c>
      <c r="J63" s="17">
        <f t="shared" si="3"/>
        <v>1955</v>
      </c>
      <c r="K63" s="3">
        <f t="shared" si="4"/>
        <v>45.548999999999999</v>
      </c>
      <c r="L63" s="3">
        <f t="shared" si="5"/>
        <v>13.363</v>
      </c>
      <c r="M63" s="3">
        <f t="shared" si="6"/>
        <v>32.186</v>
      </c>
    </row>
    <row r="64" spans="1:13">
      <c r="A64" s="14">
        <f t="shared" si="7"/>
        <v>1956</v>
      </c>
      <c r="B64" s="16">
        <v>45.715000000000003</v>
      </c>
      <c r="C64" s="16">
        <v>12.788</v>
      </c>
      <c r="D64" s="3">
        <v>47.7</v>
      </c>
      <c r="E64" s="3">
        <v>16.3</v>
      </c>
      <c r="F64">
        <f t="shared" si="0"/>
        <v>0</v>
      </c>
      <c r="G64" s="3">
        <f t="shared" si="1"/>
        <v>45.715000000000003</v>
      </c>
      <c r="H64" s="3">
        <f t="shared" si="2"/>
        <v>12.788</v>
      </c>
      <c r="J64" s="17">
        <f t="shared" si="3"/>
        <v>1956</v>
      </c>
      <c r="K64" s="3">
        <f t="shared" si="4"/>
        <v>45.715000000000003</v>
      </c>
      <c r="L64" s="3">
        <f t="shared" si="5"/>
        <v>12.788</v>
      </c>
      <c r="M64" s="3">
        <f t="shared" si="6"/>
        <v>32.927000000000007</v>
      </c>
    </row>
    <row r="65" spans="1:13">
      <c r="A65" s="14">
        <f t="shared" si="7"/>
        <v>1957</v>
      </c>
      <c r="B65" s="16">
        <v>45.837000000000003</v>
      </c>
      <c r="C65" s="16">
        <v>12.371</v>
      </c>
      <c r="D65" s="3">
        <v>47.5</v>
      </c>
      <c r="E65" s="3">
        <v>15.7</v>
      </c>
      <c r="F65">
        <f t="shared" si="0"/>
        <v>0</v>
      </c>
      <c r="G65" s="3">
        <f t="shared" si="1"/>
        <v>45.837000000000003</v>
      </c>
      <c r="H65" s="3">
        <f t="shared" si="2"/>
        <v>12.371</v>
      </c>
      <c r="J65" s="17">
        <f t="shared" si="3"/>
        <v>1957</v>
      </c>
      <c r="K65" s="3">
        <f t="shared" si="4"/>
        <v>45.837000000000003</v>
      </c>
      <c r="L65" s="3">
        <f t="shared" si="5"/>
        <v>12.371</v>
      </c>
      <c r="M65" s="3">
        <f t="shared" si="6"/>
        <v>33.466000000000001</v>
      </c>
    </row>
    <row r="66" spans="1:13">
      <c r="A66" s="14">
        <f t="shared" si="7"/>
        <v>1958</v>
      </c>
      <c r="B66" s="16">
        <v>45.912999999999997</v>
      </c>
      <c r="C66" s="16">
        <v>12.114000000000001</v>
      </c>
      <c r="D66" s="3">
        <v>47.2</v>
      </c>
      <c r="E66" s="3">
        <v>15.2</v>
      </c>
      <c r="F66">
        <f t="shared" si="0"/>
        <v>0</v>
      </c>
      <c r="G66" s="3">
        <f t="shared" si="1"/>
        <v>45.912999999999997</v>
      </c>
      <c r="H66" s="3">
        <f t="shared" si="2"/>
        <v>12.114000000000001</v>
      </c>
      <c r="J66" s="17">
        <f t="shared" si="3"/>
        <v>1958</v>
      </c>
      <c r="K66" s="3">
        <f t="shared" si="4"/>
        <v>45.912999999999997</v>
      </c>
      <c r="L66" s="3">
        <f t="shared" si="5"/>
        <v>12.114000000000001</v>
      </c>
      <c r="M66" s="3">
        <f t="shared" si="6"/>
        <v>33.798999999999992</v>
      </c>
    </row>
    <row r="67" spans="1:13">
      <c r="A67" s="14">
        <f t="shared" si="7"/>
        <v>1959</v>
      </c>
      <c r="B67" s="16">
        <v>45.953000000000003</v>
      </c>
      <c r="C67" s="16">
        <v>11.978</v>
      </c>
      <c r="D67" s="3">
        <v>47</v>
      </c>
      <c r="E67" s="3">
        <v>14.6</v>
      </c>
      <c r="F67">
        <f t="shared" si="0"/>
        <v>0</v>
      </c>
      <c r="G67" s="3">
        <f t="shared" si="1"/>
        <v>45.953000000000003</v>
      </c>
      <c r="H67" s="3">
        <f t="shared" si="2"/>
        <v>11.978</v>
      </c>
      <c r="J67" s="17">
        <f t="shared" si="3"/>
        <v>1959</v>
      </c>
      <c r="K67" s="3">
        <f t="shared" si="4"/>
        <v>45.953000000000003</v>
      </c>
      <c r="L67" s="3">
        <f t="shared" si="5"/>
        <v>11.978</v>
      </c>
      <c r="M67" s="3">
        <f t="shared" si="6"/>
        <v>33.975000000000001</v>
      </c>
    </row>
    <row r="68" spans="1:13">
      <c r="A68" s="14">
        <f t="shared" si="7"/>
        <v>1960</v>
      </c>
      <c r="D68" s="3">
        <v>46.9</v>
      </c>
      <c r="E68" s="3">
        <v>14</v>
      </c>
      <c r="F68">
        <f t="shared" ref="F68:F131" si="8">IF($A68&lt;1960,0,IF($A68&gt;=1970,1,POWER(($A68-1960)/10,3)*(10-15*(($A68-1960)/10)+6*POWER(($A68-1960)/10,2))))</f>
        <v>0</v>
      </c>
      <c r="G68" s="3">
        <f t="shared" ref="G68:G131" si="9">IF($A68&lt;1960,$B68,IF($A68&gt;=1970,$D68,$D68-(INDEX($D:$D,MATCH(1960,$A:$A,0))-(2*INDEX($B:$B,MATCH(1959,$A:$A,0))-INDEX($B:$B,MATCH(1958,$A:$A,0))))*(1-$F68)))</f>
        <v>45.993000000000009</v>
      </c>
      <c r="H68" s="3">
        <f t="shared" ref="H68:H131" si="10">IF($A68&lt;1960,$C68,IF($A68&gt;=1970,$E68,$E68-(INDEX($E:$E,MATCH(1960,$A:$A,0))-(2*INDEX($C:$C,MATCH(1959,$A:$A,0))-INDEX($C:$C,MATCH(1958,$A:$A,0))))*(1-$F68)))</f>
        <v>11.841999999999999</v>
      </c>
      <c r="J68" s="17">
        <f t="shared" ref="J68:J131" si="11">A68</f>
        <v>1960</v>
      </c>
      <c r="K68" s="3">
        <f t="shared" ref="K68:K131" si="12">G68</f>
        <v>45.993000000000009</v>
      </c>
      <c r="L68" s="3">
        <f t="shared" ref="L68:L131" si="13">H68</f>
        <v>11.841999999999999</v>
      </c>
      <c r="M68" s="3">
        <f t="shared" ref="M68:M131" si="14">K68-L68</f>
        <v>34.15100000000001</v>
      </c>
    </row>
    <row r="69" spans="1:13">
      <c r="A69" s="14">
        <f t="shared" si="7"/>
        <v>1961</v>
      </c>
      <c r="D69" s="3">
        <v>46.8</v>
      </c>
      <c r="E69" s="3">
        <v>13.3</v>
      </c>
      <c r="F69" s="16">
        <f t="shared" si="8"/>
        <v>8.5600000000000034E-3</v>
      </c>
      <c r="G69" s="3">
        <f t="shared" si="9"/>
        <v>45.90076392000001</v>
      </c>
      <c r="H69" s="3">
        <f t="shared" si="10"/>
        <v>11.160472479999999</v>
      </c>
      <c r="J69" s="17">
        <f t="shared" si="11"/>
        <v>1961</v>
      </c>
      <c r="K69" s="3">
        <f t="shared" si="12"/>
        <v>45.90076392000001</v>
      </c>
      <c r="L69" s="3">
        <f t="shared" si="13"/>
        <v>11.160472479999999</v>
      </c>
      <c r="M69" s="3">
        <f t="shared" si="14"/>
        <v>34.740291440000007</v>
      </c>
    </row>
    <row r="70" spans="1:13">
      <c r="A70" s="14">
        <f t="shared" si="7"/>
        <v>1962</v>
      </c>
      <c r="D70" s="3">
        <v>46.8</v>
      </c>
      <c r="E70" s="3">
        <v>12.8</v>
      </c>
      <c r="F70" s="16">
        <f t="shared" si="8"/>
        <v>5.7920000000000013E-2</v>
      </c>
      <c r="G70" s="3">
        <f t="shared" si="9"/>
        <v>45.945533440000005</v>
      </c>
      <c r="H70" s="3">
        <f t="shared" si="10"/>
        <v>10.766991359999999</v>
      </c>
      <c r="J70" s="17">
        <f t="shared" si="11"/>
        <v>1962</v>
      </c>
      <c r="K70" s="3">
        <f t="shared" si="12"/>
        <v>45.945533440000005</v>
      </c>
      <c r="L70" s="3">
        <f t="shared" si="13"/>
        <v>10.766991359999999</v>
      </c>
      <c r="M70" s="3">
        <f t="shared" si="14"/>
        <v>35.178542080000007</v>
      </c>
    </row>
    <row r="71" spans="1:13">
      <c r="A71" s="14">
        <f t="shared" si="7"/>
        <v>1963</v>
      </c>
      <c r="D71" s="3">
        <v>46.8</v>
      </c>
      <c r="E71" s="3">
        <v>12.5</v>
      </c>
      <c r="F71" s="16">
        <f t="shared" si="8"/>
        <v>0.16308</v>
      </c>
      <c r="G71" s="3">
        <f t="shared" si="9"/>
        <v>46.040913560000007</v>
      </c>
      <c r="H71" s="3">
        <f t="shared" si="10"/>
        <v>10.693926639999999</v>
      </c>
      <c r="J71" s="17">
        <f t="shared" si="11"/>
        <v>1963</v>
      </c>
      <c r="K71" s="3">
        <f t="shared" si="12"/>
        <v>46.040913560000007</v>
      </c>
      <c r="L71" s="3">
        <f t="shared" si="13"/>
        <v>10.693926639999999</v>
      </c>
      <c r="M71" s="3">
        <f t="shared" si="14"/>
        <v>35.346986920000006</v>
      </c>
    </row>
    <row r="72" spans="1:13">
      <c r="A72" s="14">
        <f t="shared" si="7"/>
        <v>1964</v>
      </c>
      <c r="D72" s="3">
        <v>46.8</v>
      </c>
      <c r="E72" s="3">
        <v>12.1</v>
      </c>
      <c r="F72" s="16">
        <f t="shared" si="8"/>
        <v>0.31744000000000006</v>
      </c>
      <c r="G72" s="3">
        <f t="shared" si="9"/>
        <v>46.180918080000005</v>
      </c>
      <c r="H72" s="3">
        <f t="shared" si="10"/>
        <v>10.62703552</v>
      </c>
      <c r="J72" s="17">
        <f t="shared" si="11"/>
        <v>1964</v>
      </c>
      <c r="K72" s="3">
        <f t="shared" si="12"/>
        <v>46.180918080000005</v>
      </c>
      <c r="L72" s="3">
        <f t="shared" si="13"/>
        <v>10.62703552</v>
      </c>
      <c r="M72" s="3">
        <f t="shared" si="14"/>
        <v>35.553882560000005</v>
      </c>
    </row>
    <row r="73" spans="1:13">
      <c r="A73" s="14">
        <f t="shared" si="7"/>
        <v>1965</v>
      </c>
      <c r="D73" s="3">
        <v>46.5</v>
      </c>
      <c r="E73" s="3">
        <v>11.6</v>
      </c>
      <c r="F73" s="16">
        <f t="shared" si="8"/>
        <v>0.5</v>
      </c>
      <c r="G73" s="3">
        <f t="shared" si="9"/>
        <v>46.046500000000009</v>
      </c>
      <c r="H73" s="3">
        <f t="shared" si="10"/>
        <v>10.520999999999999</v>
      </c>
      <c r="J73" s="17">
        <f t="shared" si="11"/>
        <v>1965</v>
      </c>
      <c r="K73" s="3">
        <f t="shared" si="12"/>
        <v>46.046500000000009</v>
      </c>
      <c r="L73" s="3">
        <f t="shared" si="13"/>
        <v>10.520999999999999</v>
      </c>
      <c r="M73" s="3">
        <f t="shared" si="14"/>
        <v>35.525500000000008</v>
      </c>
    </row>
    <row r="74" spans="1:13">
      <c r="A74" s="14">
        <f t="shared" si="7"/>
        <v>1966</v>
      </c>
      <c r="D74" s="3">
        <v>46.3</v>
      </c>
      <c r="E74" s="3">
        <v>11.2</v>
      </c>
      <c r="F74" s="16">
        <f t="shared" si="8"/>
        <v>0.68256000000000006</v>
      </c>
      <c r="G74" s="3">
        <f t="shared" si="9"/>
        <v>46.01208192</v>
      </c>
      <c r="H74" s="3">
        <f t="shared" si="10"/>
        <v>10.51496448</v>
      </c>
      <c r="J74" s="17">
        <f t="shared" si="11"/>
        <v>1966</v>
      </c>
      <c r="K74" s="3">
        <f t="shared" si="12"/>
        <v>46.01208192</v>
      </c>
      <c r="L74" s="3">
        <f t="shared" si="13"/>
        <v>10.51496448</v>
      </c>
      <c r="M74" s="3">
        <f t="shared" si="14"/>
        <v>35.497117439999997</v>
      </c>
    </row>
    <row r="75" spans="1:13">
      <c r="A75" s="14">
        <f t="shared" si="7"/>
        <v>1967</v>
      </c>
      <c r="D75" s="3">
        <v>45.9</v>
      </c>
      <c r="E75" s="3">
        <v>10.8</v>
      </c>
      <c r="F75" s="16">
        <f t="shared" si="8"/>
        <v>0.83691999999999966</v>
      </c>
      <c r="G75" s="3">
        <f t="shared" si="9"/>
        <v>45.752086439999999</v>
      </c>
      <c r="H75" s="3">
        <f t="shared" si="10"/>
        <v>10.44807336</v>
      </c>
      <c r="J75" s="17">
        <f t="shared" si="11"/>
        <v>1967</v>
      </c>
      <c r="K75" s="3">
        <f t="shared" si="12"/>
        <v>45.752086439999999</v>
      </c>
      <c r="L75" s="3">
        <f t="shared" si="13"/>
        <v>10.44807336</v>
      </c>
      <c r="M75" s="3">
        <f t="shared" si="14"/>
        <v>35.304013079999997</v>
      </c>
    </row>
    <row r="76" spans="1:13">
      <c r="A76" s="14">
        <f t="shared" si="7"/>
        <v>1968</v>
      </c>
      <c r="D76" s="3">
        <v>45.6</v>
      </c>
      <c r="E76" s="3">
        <v>10.5</v>
      </c>
      <c r="F76" s="16">
        <f t="shared" si="8"/>
        <v>0.94208000000000058</v>
      </c>
      <c r="G76" s="3">
        <f t="shared" si="9"/>
        <v>45.547466560000004</v>
      </c>
      <c r="H76" s="3">
        <f t="shared" si="10"/>
        <v>10.375008640000001</v>
      </c>
      <c r="J76" s="17">
        <f t="shared" si="11"/>
        <v>1968</v>
      </c>
      <c r="K76" s="3">
        <f t="shared" si="12"/>
        <v>45.547466560000004</v>
      </c>
      <c r="L76" s="3">
        <f t="shared" si="13"/>
        <v>10.375008640000001</v>
      </c>
      <c r="M76" s="3">
        <f t="shared" si="14"/>
        <v>35.172457919999999</v>
      </c>
    </row>
    <row r="77" spans="1:13">
      <c r="A77" s="14">
        <f t="shared" si="7"/>
        <v>1969</v>
      </c>
      <c r="D77" s="3">
        <v>45.1</v>
      </c>
      <c r="E77" s="3">
        <v>10.3</v>
      </c>
      <c r="F77" s="16">
        <f t="shared" si="8"/>
        <v>0.99144000000000032</v>
      </c>
      <c r="G77" s="3">
        <f t="shared" si="9"/>
        <v>45.092236079999999</v>
      </c>
      <c r="H77" s="3">
        <f t="shared" si="10"/>
        <v>10.281527520000001</v>
      </c>
      <c r="J77" s="17">
        <f t="shared" si="11"/>
        <v>1969</v>
      </c>
      <c r="K77" s="3">
        <f t="shared" si="12"/>
        <v>45.092236079999999</v>
      </c>
      <c r="L77" s="3">
        <f t="shared" si="13"/>
        <v>10.281527520000001</v>
      </c>
      <c r="M77" s="3">
        <f t="shared" si="14"/>
        <v>34.810708559999995</v>
      </c>
    </row>
    <row r="78" spans="1:13">
      <c r="A78" s="14">
        <f t="shared" si="7"/>
        <v>1970</v>
      </c>
      <c r="D78" s="3">
        <v>44.5</v>
      </c>
      <c r="E78" s="3">
        <v>10</v>
      </c>
      <c r="F78">
        <f t="shared" si="8"/>
        <v>1</v>
      </c>
      <c r="G78" s="3">
        <f t="shared" si="9"/>
        <v>44.5</v>
      </c>
      <c r="H78" s="3">
        <f t="shared" si="10"/>
        <v>10</v>
      </c>
      <c r="J78" s="17">
        <f t="shared" si="11"/>
        <v>1970</v>
      </c>
      <c r="K78" s="3">
        <f t="shared" si="12"/>
        <v>44.5</v>
      </c>
      <c r="L78" s="3">
        <f t="shared" si="13"/>
        <v>10</v>
      </c>
      <c r="M78" s="3">
        <f t="shared" si="14"/>
        <v>34.5</v>
      </c>
    </row>
    <row r="79" spans="1:13">
      <c r="A79" s="14">
        <f t="shared" si="7"/>
        <v>1971</v>
      </c>
      <c r="D79" s="3">
        <v>43.9</v>
      </c>
      <c r="E79" s="3">
        <v>9.6999999999999993</v>
      </c>
      <c r="F79">
        <f t="shared" si="8"/>
        <v>1</v>
      </c>
      <c r="G79" s="3">
        <f t="shared" si="9"/>
        <v>43.9</v>
      </c>
      <c r="H79" s="3">
        <f t="shared" si="10"/>
        <v>9.6999999999999993</v>
      </c>
      <c r="J79" s="17">
        <f t="shared" si="11"/>
        <v>1971</v>
      </c>
      <c r="K79" s="3">
        <f t="shared" si="12"/>
        <v>43.9</v>
      </c>
      <c r="L79" s="3">
        <f t="shared" si="13"/>
        <v>9.6999999999999993</v>
      </c>
      <c r="M79" s="3">
        <f t="shared" si="14"/>
        <v>34.200000000000003</v>
      </c>
    </row>
    <row r="80" spans="1:13">
      <c r="A80" s="14">
        <f t="shared" si="7"/>
        <v>1972</v>
      </c>
      <c r="D80" s="3">
        <v>43</v>
      </c>
      <c r="E80" s="3">
        <v>9.3000000000000007</v>
      </c>
      <c r="F80">
        <f t="shared" si="8"/>
        <v>1</v>
      </c>
      <c r="G80" s="3">
        <f t="shared" si="9"/>
        <v>43</v>
      </c>
      <c r="H80" s="3">
        <f t="shared" si="10"/>
        <v>9.3000000000000007</v>
      </c>
      <c r="J80" s="17">
        <f t="shared" si="11"/>
        <v>1972</v>
      </c>
      <c r="K80" s="3">
        <f t="shared" si="12"/>
        <v>43</v>
      </c>
      <c r="L80" s="3">
        <f t="shared" si="13"/>
        <v>9.3000000000000007</v>
      </c>
      <c r="M80" s="3">
        <f t="shared" si="14"/>
        <v>33.700000000000003</v>
      </c>
    </row>
    <row r="81" spans="1:13">
      <c r="A81" s="14">
        <f t="shared" si="7"/>
        <v>1973</v>
      </c>
      <c r="D81" s="3">
        <v>42.1</v>
      </c>
      <c r="E81" s="3">
        <v>9</v>
      </c>
      <c r="F81">
        <f t="shared" si="8"/>
        <v>1</v>
      </c>
      <c r="G81" s="3">
        <f t="shared" si="9"/>
        <v>42.1</v>
      </c>
      <c r="H81" s="3">
        <f t="shared" si="10"/>
        <v>9</v>
      </c>
      <c r="J81" s="17">
        <f t="shared" si="11"/>
        <v>1973</v>
      </c>
      <c r="K81" s="3">
        <f t="shared" si="12"/>
        <v>42.1</v>
      </c>
      <c r="L81" s="3">
        <f t="shared" si="13"/>
        <v>9</v>
      </c>
      <c r="M81" s="3">
        <f t="shared" si="14"/>
        <v>33.1</v>
      </c>
    </row>
    <row r="82" spans="1:13">
      <c r="A82" s="14">
        <f t="shared" si="7"/>
        <v>1974</v>
      </c>
      <c r="D82" s="3">
        <v>41.2</v>
      </c>
      <c r="E82" s="3">
        <v>8.6</v>
      </c>
      <c r="F82">
        <f t="shared" si="8"/>
        <v>1</v>
      </c>
      <c r="G82" s="3">
        <f t="shared" si="9"/>
        <v>41.2</v>
      </c>
      <c r="H82" s="3">
        <f t="shared" si="10"/>
        <v>8.6</v>
      </c>
      <c r="J82" s="17">
        <f t="shared" si="11"/>
        <v>1974</v>
      </c>
      <c r="K82" s="3">
        <f t="shared" si="12"/>
        <v>41.2</v>
      </c>
      <c r="L82" s="3">
        <f t="shared" si="13"/>
        <v>8.6</v>
      </c>
      <c r="M82" s="3">
        <f t="shared" si="14"/>
        <v>32.6</v>
      </c>
    </row>
    <row r="83" spans="1:13">
      <c r="A83" s="14">
        <f t="shared" si="7"/>
        <v>1975</v>
      </c>
      <c r="D83" s="3">
        <v>40.1</v>
      </c>
      <c r="E83" s="3">
        <v>8.1999999999999993</v>
      </c>
      <c r="F83">
        <f t="shared" si="8"/>
        <v>1</v>
      </c>
      <c r="G83" s="3">
        <f t="shared" si="9"/>
        <v>40.1</v>
      </c>
      <c r="H83" s="3">
        <f t="shared" si="10"/>
        <v>8.1999999999999993</v>
      </c>
      <c r="J83" s="17">
        <f t="shared" si="11"/>
        <v>1975</v>
      </c>
      <c r="K83" s="3">
        <f t="shared" si="12"/>
        <v>40.1</v>
      </c>
      <c r="L83" s="3">
        <f t="shared" si="13"/>
        <v>8.1999999999999993</v>
      </c>
      <c r="M83" s="3">
        <f t="shared" si="14"/>
        <v>31.900000000000002</v>
      </c>
    </row>
    <row r="84" spans="1:13">
      <c r="A84" s="14">
        <f t="shared" si="7"/>
        <v>1976</v>
      </c>
      <c r="D84" s="3">
        <v>39.1</v>
      </c>
      <c r="E84" s="3">
        <v>7.9</v>
      </c>
      <c r="F84">
        <f t="shared" si="8"/>
        <v>1</v>
      </c>
      <c r="G84" s="3">
        <f t="shared" si="9"/>
        <v>39.1</v>
      </c>
      <c r="H84" s="3">
        <f t="shared" si="10"/>
        <v>7.9</v>
      </c>
      <c r="J84" s="17">
        <f t="shared" si="11"/>
        <v>1976</v>
      </c>
      <c r="K84" s="3">
        <f t="shared" si="12"/>
        <v>39.1</v>
      </c>
      <c r="L84" s="3">
        <f t="shared" si="13"/>
        <v>7.9</v>
      </c>
      <c r="M84" s="3">
        <f t="shared" si="14"/>
        <v>31.200000000000003</v>
      </c>
    </row>
    <row r="85" spans="1:13">
      <c r="A85" s="14">
        <f t="shared" si="7"/>
        <v>1977</v>
      </c>
      <c r="D85" s="3">
        <v>38.1</v>
      </c>
      <c r="E85" s="3">
        <v>7.6</v>
      </c>
      <c r="F85">
        <f t="shared" si="8"/>
        <v>1</v>
      </c>
      <c r="G85" s="3">
        <f t="shared" si="9"/>
        <v>38.1</v>
      </c>
      <c r="H85" s="3">
        <f t="shared" si="10"/>
        <v>7.6</v>
      </c>
      <c r="J85" s="17">
        <f t="shared" si="11"/>
        <v>1977</v>
      </c>
      <c r="K85" s="3">
        <f t="shared" si="12"/>
        <v>38.1</v>
      </c>
      <c r="L85" s="3">
        <f t="shared" si="13"/>
        <v>7.6</v>
      </c>
      <c r="M85" s="3">
        <f t="shared" si="14"/>
        <v>30.5</v>
      </c>
    </row>
    <row r="86" spans="1:13">
      <c r="A86" s="14">
        <f t="shared" si="7"/>
        <v>1978</v>
      </c>
      <c r="D86" s="3">
        <v>37.4</v>
      </c>
      <c r="E86" s="3">
        <v>7.4</v>
      </c>
      <c r="F86">
        <f t="shared" si="8"/>
        <v>1</v>
      </c>
      <c r="G86" s="3">
        <f t="shared" si="9"/>
        <v>37.4</v>
      </c>
      <c r="H86" s="3">
        <f t="shared" si="10"/>
        <v>7.4</v>
      </c>
      <c r="J86" s="17">
        <f t="shared" si="11"/>
        <v>1978</v>
      </c>
      <c r="K86" s="3">
        <f t="shared" si="12"/>
        <v>37.4</v>
      </c>
      <c r="L86" s="3">
        <f t="shared" si="13"/>
        <v>7.4</v>
      </c>
      <c r="M86" s="3">
        <f t="shared" si="14"/>
        <v>30</v>
      </c>
    </row>
    <row r="87" spans="1:13">
      <c r="A87" s="14">
        <f t="shared" si="7"/>
        <v>1979</v>
      </c>
      <c r="D87" s="3">
        <v>36.200000000000003</v>
      </c>
      <c r="E87" s="3">
        <v>7.1</v>
      </c>
      <c r="F87">
        <f t="shared" si="8"/>
        <v>1</v>
      </c>
      <c r="G87" s="3">
        <f t="shared" si="9"/>
        <v>36.200000000000003</v>
      </c>
      <c r="H87" s="3">
        <f t="shared" si="10"/>
        <v>7.1</v>
      </c>
      <c r="J87" s="17">
        <f t="shared" si="11"/>
        <v>1979</v>
      </c>
      <c r="K87" s="3">
        <f t="shared" si="12"/>
        <v>36.200000000000003</v>
      </c>
      <c r="L87" s="3">
        <f t="shared" si="13"/>
        <v>7.1</v>
      </c>
      <c r="M87" s="3">
        <f t="shared" si="14"/>
        <v>29.1</v>
      </c>
    </row>
    <row r="88" spans="1:13">
      <c r="A88" s="14">
        <f t="shared" si="7"/>
        <v>1980</v>
      </c>
      <c r="D88" s="3">
        <v>35</v>
      </c>
      <c r="E88" s="3">
        <v>6.9</v>
      </c>
      <c r="F88">
        <f t="shared" si="8"/>
        <v>1</v>
      </c>
      <c r="G88" s="3">
        <f t="shared" si="9"/>
        <v>35</v>
      </c>
      <c r="H88" s="3">
        <f t="shared" si="10"/>
        <v>6.9</v>
      </c>
      <c r="J88" s="17">
        <f t="shared" si="11"/>
        <v>1980</v>
      </c>
      <c r="K88" s="3">
        <f t="shared" si="12"/>
        <v>35</v>
      </c>
      <c r="L88" s="3">
        <f t="shared" si="13"/>
        <v>6.9</v>
      </c>
      <c r="M88" s="3">
        <f t="shared" si="14"/>
        <v>28.1</v>
      </c>
    </row>
    <row r="89" spans="1:13">
      <c r="A89" s="14">
        <f t="shared" si="7"/>
        <v>1981</v>
      </c>
      <c r="D89" s="3">
        <v>34.299999999999997</v>
      </c>
      <c r="E89" s="3">
        <v>6.7</v>
      </c>
      <c r="F89">
        <f t="shared" si="8"/>
        <v>1</v>
      </c>
      <c r="G89" s="3">
        <f t="shared" si="9"/>
        <v>34.299999999999997</v>
      </c>
      <c r="H89" s="3">
        <f t="shared" si="10"/>
        <v>6.7</v>
      </c>
      <c r="J89" s="17">
        <f t="shared" si="11"/>
        <v>1981</v>
      </c>
      <c r="K89" s="3">
        <f t="shared" si="12"/>
        <v>34.299999999999997</v>
      </c>
      <c r="L89" s="3">
        <f t="shared" si="13"/>
        <v>6.7</v>
      </c>
      <c r="M89" s="3">
        <f t="shared" si="14"/>
        <v>27.599999999999998</v>
      </c>
    </row>
    <row r="90" spans="1:13">
      <c r="A90" s="14">
        <f t="shared" si="7"/>
        <v>1982</v>
      </c>
      <c r="D90" s="3">
        <v>33.9</v>
      </c>
      <c r="E90" s="3">
        <v>6.6</v>
      </c>
      <c r="F90">
        <f t="shared" si="8"/>
        <v>1</v>
      </c>
      <c r="G90" s="3">
        <f t="shared" si="9"/>
        <v>33.9</v>
      </c>
      <c r="H90" s="3">
        <f t="shared" si="10"/>
        <v>6.6</v>
      </c>
      <c r="J90" s="17">
        <f t="shared" si="11"/>
        <v>1982</v>
      </c>
      <c r="K90" s="3">
        <f t="shared" si="12"/>
        <v>33.9</v>
      </c>
      <c r="L90" s="3">
        <f t="shared" si="13"/>
        <v>6.6</v>
      </c>
      <c r="M90" s="3">
        <f t="shared" si="14"/>
        <v>27.299999999999997</v>
      </c>
    </row>
    <row r="91" spans="1:13">
      <c r="A91" s="14">
        <f t="shared" si="7"/>
        <v>1983</v>
      </c>
      <c r="D91" s="3">
        <v>33.4</v>
      </c>
      <c r="E91" s="3">
        <v>6.5</v>
      </c>
      <c r="F91">
        <f t="shared" si="8"/>
        <v>1</v>
      </c>
      <c r="G91" s="3">
        <f t="shared" si="9"/>
        <v>33.4</v>
      </c>
      <c r="H91" s="3">
        <f t="shared" si="10"/>
        <v>6.5</v>
      </c>
      <c r="J91" s="17">
        <f t="shared" si="11"/>
        <v>1983</v>
      </c>
      <c r="K91" s="3">
        <f t="shared" si="12"/>
        <v>33.4</v>
      </c>
      <c r="L91" s="3">
        <f t="shared" si="13"/>
        <v>6.5</v>
      </c>
      <c r="M91" s="3">
        <f t="shared" si="14"/>
        <v>26.9</v>
      </c>
    </row>
    <row r="92" spans="1:13">
      <c r="A92" s="14">
        <f t="shared" si="7"/>
        <v>1984</v>
      </c>
      <c r="D92" s="3">
        <v>33.1</v>
      </c>
      <c r="E92" s="3">
        <v>6.4</v>
      </c>
      <c r="F92">
        <f t="shared" si="8"/>
        <v>1</v>
      </c>
      <c r="G92" s="3">
        <f t="shared" si="9"/>
        <v>33.1</v>
      </c>
      <c r="H92" s="3">
        <f t="shared" si="10"/>
        <v>6.4</v>
      </c>
      <c r="J92" s="17">
        <f t="shared" si="11"/>
        <v>1984</v>
      </c>
      <c r="K92" s="3">
        <f t="shared" si="12"/>
        <v>33.1</v>
      </c>
      <c r="L92" s="3">
        <f t="shared" si="13"/>
        <v>6.4</v>
      </c>
      <c r="M92" s="3">
        <f t="shared" si="14"/>
        <v>26.700000000000003</v>
      </c>
    </row>
    <row r="93" spans="1:13">
      <c r="A93" s="14">
        <f t="shared" si="7"/>
        <v>1985</v>
      </c>
      <c r="D93" s="3">
        <v>32.700000000000003</v>
      </c>
      <c r="E93" s="3">
        <v>6.3</v>
      </c>
      <c r="F93">
        <f t="shared" si="8"/>
        <v>1</v>
      </c>
      <c r="G93" s="3">
        <f t="shared" si="9"/>
        <v>32.700000000000003</v>
      </c>
      <c r="H93" s="3">
        <f t="shared" si="10"/>
        <v>6.3</v>
      </c>
      <c r="J93" s="17">
        <f t="shared" si="11"/>
        <v>1985</v>
      </c>
      <c r="K93" s="3">
        <f t="shared" si="12"/>
        <v>32.700000000000003</v>
      </c>
      <c r="L93" s="3">
        <f t="shared" si="13"/>
        <v>6.3</v>
      </c>
      <c r="M93" s="3">
        <f t="shared" si="14"/>
        <v>26.400000000000002</v>
      </c>
    </row>
    <row r="94" spans="1:13">
      <c r="A94" s="14">
        <f t="shared" si="7"/>
        <v>1986</v>
      </c>
      <c r="D94" s="3">
        <v>32.299999999999997</v>
      </c>
      <c r="E94" s="3">
        <v>6.2</v>
      </c>
      <c r="F94">
        <f t="shared" si="8"/>
        <v>1</v>
      </c>
      <c r="G94" s="3">
        <f t="shared" si="9"/>
        <v>32.299999999999997</v>
      </c>
      <c r="H94" s="3">
        <f t="shared" si="10"/>
        <v>6.2</v>
      </c>
      <c r="J94" s="17">
        <f t="shared" si="11"/>
        <v>1986</v>
      </c>
      <c r="K94" s="3">
        <f t="shared" si="12"/>
        <v>32.299999999999997</v>
      </c>
      <c r="L94" s="3">
        <f t="shared" si="13"/>
        <v>6.2</v>
      </c>
      <c r="M94" s="3">
        <f t="shared" si="14"/>
        <v>26.099999999999998</v>
      </c>
    </row>
    <row r="95" spans="1:13">
      <c r="A95" s="14">
        <f t="shared" si="7"/>
        <v>1987</v>
      </c>
      <c r="D95" s="3">
        <v>31.4</v>
      </c>
      <c r="E95" s="3">
        <v>6.1</v>
      </c>
      <c r="F95">
        <f t="shared" si="8"/>
        <v>1</v>
      </c>
      <c r="G95" s="3">
        <f t="shared" si="9"/>
        <v>31.4</v>
      </c>
      <c r="H95" s="3">
        <f t="shared" si="10"/>
        <v>6.1</v>
      </c>
      <c r="J95" s="17">
        <f t="shared" si="11"/>
        <v>1987</v>
      </c>
      <c r="K95" s="3">
        <f t="shared" si="12"/>
        <v>31.4</v>
      </c>
      <c r="L95" s="3">
        <f t="shared" si="13"/>
        <v>6.1</v>
      </c>
      <c r="M95" s="3">
        <f t="shared" si="14"/>
        <v>25.299999999999997</v>
      </c>
    </row>
    <row r="96" spans="1:13">
      <c r="A96" s="14">
        <f t="shared" si="7"/>
        <v>1988</v>
      </c>
      <c r="D96" s="3">
        <v>30.4</v>
      </c>
      <c r="E96" s="3">
        <v>6.1</v>
      </c>
      <c r="F96">
        <f t="shared" si="8"/>
        <v>1</v>
      </c>
      <c r="G96" s="3">
        <f t="shared" si="9"/>
        <v>30.4</v>
      </c>
      <c r="H96" s="3">
        <f t="shared" si="10"/>
        <v>6.1</v>
      </c>
      <c r="J96" s="17">
        <f t="shared" si="11"/>
        <v>1988</v>
      </c>
      <c r="K96" s="3">
        <f t="shared" si="12"/>
        <v>30.4</v>
      </c>
      <c r="L96" s="3">
        <f t="shared" si="13"/>
        <v>6.1</v>
      </c>
      <c r="M96" s="3">
        <f t="shared" si="14"/>
        <v>24.299999999999997</v>
      </c>
    </row>
    <row r="97" spans="1:13">
      <c r="A97" s="14">
        <f t="shared" si="7"/>
        <v>1989</v>
      </c>
      <c r="D97" s="3">
        <v>29.9</v>
      </c>
      <c r="E97" s="3">
        <v>6.2</v>
      </c>
      <c r="F97">
        <f t="shared" si="8"/>
        <v>1</v>
      </c>
      <c r="G97" s="3">
        <f t="shared" si="9"/>
        <v>29.9</v>
      </c>
      <c r="H97" s="3">
        <f t="shared" si="10"/>
        <v>6.2</v>
      </c>
      <c r="J97" s="17">
        <f t="shared" si="11"/>
        <v>1989</v>
      </c>
      <c r="K97" s="3">
        <f t="shared" si="12"/>
        <v>29.9</v>
      </c>
      <c r="L97" s="3">
        <f t="shared" si="13"/>
        <v>6.2</v>
      </c>
      <c r="M97" s="3">
        <f t="shared" si="14"/>
        <v>23.7</v>
      </c>
    </row>
    <row r="98" spans="1:13">
      <c r="A98" s="14">
        <f t="shared" si="7"/>
        <v>1990</v>
      </c>
      <c r="D98" s="3">
        <v>29.4</v>
      </c>
      <c r="E98" s="3">
        <v>6.2</v>
      </c>
      <c r="F98">
        <f t="shared" si="8"/>
        <v>1</v>
      </c>
      <c r="G98" s="3">
        <f t="shared" si="9"/>
        <v>29.4</v>
      </c>
      <c r="H98" s="3">
        <f t="shared" si="10"/>
        <v>6.2</v>
      </c>
      <c r="J98" s="17">
        <f t="shared" si="11"/>
        <v>1990</v>
      </c>
      <c r="K98" s="3">
        <f t="shared" si="12"/>
        <v>29.4</v>
      </c>
      <c r="L98" s="3">
        <f t="shared" si="13"/>
        <v>6.2</v>
      </c>
      <c r="M98" s="3">
        <f t="shared" si="14"/>
        <v>23.2</v>
      </c>
    </row>
    <row r="99" spans="1:13">
      <c r="A99" s="14">
        <f t="shared" si="7"/>
        <v>1991</v>
      </c>
      <c r="D99" s="3">
        <v>29.1</v>
      </c>
      <c r="E99" s="3">
        <v>6.1</v>
      </c>
      <c r="F99">
        <f t="shared" si="8"/>
        <v>1</v>
      </c>
      <c r="G99" s="3">
        <f t="shared" si="9"/>
        <v>29.1</v>
      </c>
      <c r="H99" s="3">
        <f t="shared" si="10"/>
        <v>6.1</v>
      </c>
      <c r="J99" s="17">
        <f t="shared" si="11"/>
        <v>1991</v>
      </c>
      <c r="K99" s="3">
        <f t="shared" si="12"/>
        <v>29.1</v>
      </c>
      <c r="L99" s="3">
        <f t="shared" si="13"/>
        <v>6.1</v>
      </c>
      <c r="M99" s="3">
        <f t="shared" si="14"/>
        <v>23</v>
      </c>
    </row>
    <row r="100" spans="1:13">
      <c r="A100" s="14">
        <f t="shared" si="7"/>
        <v>1992</v>
      </c>
      <c r="D100" s="3">
        <v>28.7</v>
      </c>
      <c r="E100" s="3">
        <v>6</v>
      </c>
      <c r="F100">
        <f t="shared" si="8"/>
        <v>1</v>
      </c>
      <c r="G100" s="3">
        <f t="shared" si="9"/>
        <v>28.7</v>
      </c>
      <c r="H100" s="3">
        <f t="shared" si="10"/>
        <v>6</v>
      </c>
      <c r="J100" s="17">
        <f t="shared" si="11"/>
        <v>1992</v>
      </c>
      <c r="K100" s="3">
        <f t="shared" si="12"/>
        <v>28.7</v>
      </c>
      <c r="L100" s="3">
        <f t="shared" si="13"/>
        <v>6</v>
      </c>
      <c r="M100" s="3">
        <f t="shared" si="14"/>
        <v>22.7</v>
      </c>
    </row>
    <row r="101" spans="1:13">
      <c r="A101" s="14">
        <f t="shared" si="7"/>
        <v>1993</v>
      </c>
      <c r="D101" s="3">
        <v>28.3</v>
      </c>
      <c r="E101" s="3">
        <v>5.9</v>
      </c>
      <c r="F101">
        <f t="shared" si="8"/>
        <v>1</v>
      </c>
      <c r="G101" s="3">
        <f t="shared" si="9"/>
        <v>28.3</v>
      </c>
      <c r="H101" s="3">
        <f t="shared" si="10"/>
        <v>5.9</v>
      </c>
      <c r="J101" s="17">
        <f t="shared" si="11"/>
        <v>1993</v>
      </c>
      <c r="K101" s="3">
        <f t="shared" si="12"/>
        <v>28.3</v>
      </c>
      <c r="L101" s="3">
        <f t="shared" si="13"/>
        <v>5.9</v>
      </c>
      <c r="M101" s="3">
        <f t="shared" si="14"/>
        <v>22.4</v>
      </c>
    </row>
    <row r="102" spans="1:13">
      <c r="A102" s="14">
        <f t="shared" si="7"/>
        <v>1994</v>
      </c>
      <c r="D102" s="3">
        <v>27.7</v>
      </c>
      <c r="E102" s="3">
        <v>5.8</v>
      </c>
      <c r="F102">
        <f t="shared" si="8"/>
        <v>1</v>
      </c>
      <c r="G102" s="3">
        <f t="shared" si="9"/>
        <v>27.7</v>
      </c>
      <c r="H102" s="3">
        <f t="shared" si="10"/>
        <v>5.8</v>
      </c>
      <c r="J102" s="17">
        <f t="shared" si="11"/>
        <v>1994</v>
      </c>
      <c r="K102" s="3">
        <f t="shared" si="12"/>
        <v>27.7</v>
      </c>
      <c r="L102" s="3">
        <f t="shared" si="13"/>
        <v>5.8</v>
      </c>
      <c r="M102" s="3">
        <f t="shared" si="14"/>
        <v>21.9</v>
      </c>
    </row>
    <row r="103" spans="1:13">
      <c r="A103" s="14">
        <f t="shared" si="7"/>
        <v>1995</v>
      </c>
      <c r="D103" s="3">
        <v>27.1</v>
      </c>
      <c r="E103" s="3">
        <v>5.7</v>
      </c>
      <c r="F103">
        <f t="shared" si="8"/>
        <v>1</v>
      </c>
      <c r="G103" s="3">
        <f t="shared" si="9"/>
        <v>27.1</v>
      </c>
      <c r="H103" s="3">
        <f t="shared" si="10"/>
        <v>5.7</v>
      </c>
      <c r="J103" s="17">
        <f t="shared" si="11"/>
        <v>1995</v>
      </c>
      <c r="K103" s="3">
        <f t="shared" si="12"/>
        <v>27.1</v>
      </c>
      <c r="L103" s="3">
        <f t="shared" si="13"/>
        <v>5.7</v>
      </c>
      <c r="M103" s="3">
        <f t="shared" si="14"/>
        <v>21.400000000000002</v>
      </c>
    </row>
    <row r="104" spans="1:13">
      <c r="A104" s="14">
        <f t="shared" si="7"/>
        <v>1996</v>
      </c>
      <c r="D104" s="3">
        <v>26.4</v>
      </c>
      <c r="E104" s="3">
        <v>5.6</v>
      </c>
      <c r="F104">
        <f t="shared" si="8"/>
        <v>1</v>
      </c>
      <c r="G104" s="3">
        <f t="shared" si="9"/>
        <v>26.4</v>
      </c>
      <c r="H104" s="3">
        <f t="shared" si="10"/>
        <v>5.6</v>
      </c>
      <c r="J104" s="17">
        <f t="shared" si="11"/>
        <v>1996</v>
      </c>
      <c r="K104" s="3">
        <f t="shared" si="12"/>
        <v>26.4</v>
      </c>
      <c r="L104" s="3">
        <f t="shared" si="13"/>
        <v>5.6</v>
      </c>
      <c r="M104" s="3">
        <f t="shared" si="14"/>
        <v>20.799999999999997</v>
      </c>
    </row>
    <row r="105" spans="1:13">
      <c r="A105" s="14">
        <f t="shared" si="7"/>
        <v>1997</v>
      </c>
      <c r="D105" s="3">
        <v>25.8</v>
      </c>
      <c r="E105" s="3">
        <v>5.6</v>
      </c>
      <c r="F105">
        <f t="shared" si="8"/>
        <v>1</v>
      </c>
      <c r="G105" s="3">
        <f t="shared" si="9"/>
        <v>25.8</v>
      </c>
      <c r="H105" s="3">
        <f t="shared" si="10"/>
        <v>5.6</v>
      </c>
      <c r="J105" s="17">
        <f t="shared" si="11"/>
        <v>1997</v>
      </c>
      <c r="K105" s="3">
        <f t="shared" si="12"/>
        <v>25.8</v>
      </c>
      <c r="L105" s="3">
        <f t="shared" si="13"/>
        <v>5.6</v>
      </c>
      <c r="M105" s="3">
        <f t="shared" si="14"/>
        <v>20.200000000000003</v>
      </c>
    </row>
    <row r="106" spans="1:13">
      <c r="A106" s="14">
        <f t="shared" si="7"/>
        <v>1998</v>
      </c>
      <c r="D106" s="3">
        <v>25.1</v>
      </c>
      <c r="E106" s="3">
        <v>5.5</v>
      </c>
      <c r="F106">
        <f t="shared" si="8"/>
        <v>1</v>
      </c>
      <c r="G106" s="3">
        <f t="shared" si="9"/>
        <v>25.1</v>
      </c>
      <c r="H106" s="3">
        <f t="shared" si="10"/>
        <v>5.5</v>
      </c>
      <c r="J106" s="17">
        <f t="shared" si="11"/>
        <v>1998</v>
      </c>
      <c r="K106" s="3">
        <f t="shared" si="12"/>
        <v>25.1</v>
      </c>
      <c r="L106" s="3">
        <f t="shared" si="13"/>
        <v>5.5</v>
      </c>
      <c r="M106" s="3">
        <f t="shared" si="14"/>
        <v>19.600000000000001</v>
      </c>
    </row>
    <row r="107" spans="1:13">
      <c r="A107" s="14">
        <f t="shared" si="7"/>
        <v>1999</v>
      </c>
      <c r="D107" s="3">
        <v>24.6</v>
      </c>
      <c r="E107" s="3">
        <v>5.5</v>
      </c>
      <c r="F107">
        <f t="shared" si="8"/>
        <v>1</v>
      </c>
      <c r="G107" s="3">
        <f t="shared" si="9"/>
        <v>24.6</v>
      </c>
      <c r="H107" s="3">
        <f t="shared" si="10"/>
        <v>5.5</v>
      </c>
      <c r="J107" s="17">
        <f t="shared" si="11"/>
        <v>1999</v>
      </c>
      <c r="K107" s="3">
        <f t="shared" si="12"/>
        <v>24.6</v>
      </c>
      <c r="L107" s="3">
        <f t="shared" si="13"/>
        <v>5.5</v>
      </c>
      <c r="M107" s="3">
        <f t="shared" si="14"/>
        <v>19.100000000000001</v>
      </c>
    </row>
    <row r="108" spans="1:13">
      <c r="A108" s="14">
        <f t="shared" si="7"/>
        <v>2000</v>
      </c>
      <c r="D108" s="3">
        <v>24.2</v>
      </c>
      <c r="E108" s="3">
        <v>5.5</v>
      </c>
      <c r="F108">
        <f t="shared" si="8"/>
        <v>1</v>
      </c>
      <c r="G108" s="3">
        <f t="shared" si="9"/>
        <v>24.2</v>
      </c>
      <c r="H108" s="3">
        <f t="shared" si="10"/>
        <v>5.5</v>
      </c>
      <c r="J108" s="17">
        <f t="shared" si="11"/>
        <v>2000</v>
      </c>
      <c r="K108" s="3">
        <f t="shared" si="12"/>
        <v>24.2</v>
      </c>
      <c r="L108" s="3">
        <f t="shared" si="13"/>
        <v>5.5</v>
      </c>
      <c r="M108" s="3">
        <f t="shared" si="14"/>
        <v>18.7</v>
      </c>
    </row>
    <row r="109" spans="1:13">
      <c r="A109" s="14">
        <f t="shared" si="7"/>
        <v>2001</v>
      </c>
      <c r="D109" s="3">
        <v>23.8</v>
      </c>
      <c r="E109" s="3">
        <v>5.4</v>
      </c>
      <c r="F109">
        <f t="shared" si="8"/>
        <v>1</v>
      </c>
      <c r="G109" s="3">
        <f t="shared" si="9"/>
        <v>23.8</v>
      </c>
      <c r="H109" s="3">
        <f t="shared" si="10"/>
        <v>5.4</v>
      </c>
      <c r="J109" s="17">
        <f t="shared" si="11"/>
        <v>2001</v>
      </c>
      <c r="K109" s="3">
        <f t="shared" si="12"/>
        <v>23.8</v>
      </c>
      <c r="L109" s="3">
        <f t="shared" si="13"/>
        <v>5.4</v>
      </c>
      <c r="M109" s="3">
        <f t="shared" si="14"/>
        <v>18.399999999999999</v>
      </c>
    </row>
    <row r="110" spans="1:13">
      <c r="A110" s="14">
        <f t="shared" si="7"/>
        <v>2002</v>
      </c>
      <c r="D110" s="3">
        <v>23.4</v>
      </c>
      <c r="E110" s="3">
        <v>5.5</v>
      </c>
      <c r="F110">
        <f t="shared" si="8"/>
        <v>1</v>
      </c>
      <c r="G110" s="3">
        <f t="shared" si="9"/>
        <v>23.4</v>
      </c>
      <c r="H110" s="3">
        <f t="shared" si="10"/>
        <v>5.5</v>
      </c>
      <c r="J110" s="17">
        <f t="shared" si="11"/>
        <v>2002</v>
      </c>
      <c r="K110" s="3">
        <f t="shared" si="12"/>
        <v>23.4</v>
      </c>
      <c r="L110" s="3">
        <f t="shared" si="13"/>
        <v>5.5</v>
      </c>
      <c r="M110" s="3">
        <f t="shared" si="14"/>
        <v>17.899999999999999</v>
      </c>
    </row>
    <row r="111" spans="1:13">
      <c r="A111" s="14">
        <f t="shared" si="7"/>
        <v>2003</v>
      </c>
      <c r="D111" s="3">
        <v>22.8</v>
      </c>
      <c r="E111" s="3">
        <v>5.5</v>
      </c>
      <c r="F111">
        <f t="shared" si="8"/>
        <v>1</v>
      </c>
      <c r="G111" s="3">
        <f t="shared" si="9"/>
        <v>22.8</v>
      </c>
      <c r="H111" s="3">
        <f t="shared" si="10"/>
        <v>5.5</v>
      </c>
      <c r="J111" s="17">
        <f t="shared" si="11"/>
        <v>2003</v>
      </c>
      <c r="K111" s="3">
        <f t="shared" si="12"/>
        <v>22.8</v>
      </c>
      <c r="L111" s="3">
        <f t="shared" si="13"/>
        <v>5.5</v>
      </c>
      <c r="M111" s="3">
        <f t="shared" si="14"/>
        <v>17.3</v>
      </c>
    </row>
    <row r="112" spans="1:13">
      <c r="A112" s="14">
        <f t="shared" si="7"/>
        <v>2004</v>
      </c>
      <c r="D112" s="3">
        <v>22.4</v>
      </c>
      <c r="E112" s="3">
        <v>5.5</v>
      </c>
      <c r="F112">
        <f t="shared" si="8"/>
        <v>1</v>
      </c>
      <c r="G112" s="3">
        <f t="shared" si="9"/>
        <v>22.4</v>
      </c>
      <c r="H112" s="3">
        <f t="shared" si="10"/>
        <v>5.5</v>
      </c>
      <c r="J112" s="17">
        <f t="shared" si="11"/>
        <v>2004</v>
      </c>
      <c r="K112" s="3">
        <f t="shared" si="12"/>
        <v>22.4</v>
      </c>
      <c r="L112" s="3">
        <f t="shared" si="13"/>
        <v>5.5</v>
      </c>
      <c r="M112" s="3">
        <f t="shared" si="14"/>
        <v>16.899999999999999</v>
      </c>
    </row>
    <row r="113" spans="1:13">
      <c r="A113" s="14">
        <f t="shared" si="7"/>
        <v>2005</v>
      </c>
      <c r="D113" s="3">
        <v>21.9</v>
      </c>
      <c r="E113" s="3">
        <v>5.5</v>
      </c>
      <c r="F113">
        <f t="shared" si="8"/>
        <v>1</v>
      </c>
      <c r="G113" s="3">
        <f t="shared" si="9"/>
        <v>21.9</v>
      </c>
      <c r="H113" s="3">
        <f t="shared" si="10"/>
        <v>5.5</v>
      </c>
      <c r="J113" s="17">
        <f t="shared" si="11"/>
        <v>2005</v>
      </c>
      <c r="K113" s="3">
        <f t="shared" si="12"/>
        <v>21.9</v>
      </c>
      <c r="L113" s="3">
        <f t="shared" si="13"/>
        <v>5.5</v>
      </c>
      <c r="M113" s="3">
        <f t="shared" si="14"/>
        <v>16.399999999999999</v>
      </c>
    </row>
    <row r="114" spans="1:13">
      <c r="A114" s="14">
        <f t="shared" si="7"/>
        <v>2006</v>
      </c>
      <c r="D114" s="3">
        <v>21.5</v>
      </c>
      <c r="E114" s="3">
        <v>5.6</v>
      </c>
      <c r="F114">
        <f t="shared" si="8"/>
        <v>1</v>
      </c>
      <c r="G114" s="3">
        <f t="shared" si="9"/>
        <v>21.5</v>
      </c>
      <c r="H114" s="3">
        <f t="shared" si="10"/>
        <v>5.6</v>
      </c>
      <c r="J114" s="17">
        <f t="shared" si="11"/>
        <v>2006</v>
      </c>
      <c r="K114" s="3">
        <f t="shared" si="12"/>
        <v>21.5</v>
      </c>
      <c r="L114" s="3">
        <f t="shared" si="13"/>
        <v>5.6</v>
      </c>
      <c r="M114" s="3">
        <f t="shared" si="14"/>
        <v>15.9</v>
      </c>
    </row>
    <row r="115" spans="1:13">
      <c r="A115" s="14">
        <f t="shared" si="7"/>
        <v>2007</v>
      </c>
      <c r="D115" s="3">
        <v>21.1</v>
      </c>
      <c r="E115" s="3">
        <v>5.6</v>
      </c>
      <c r="F115">
        <f t="shared" si="8"/>
        <v>1</v>
      </c>
      <c r="G115" s="3">
        <f t="shared" si="9"/>
        <v>21.1</v>
      </c>
      <c r="H115" s="3">
        <f t="shared" si="10"/>
        <v>5.6</v>
      </c>
      <c r="J115" s="17">
        <f t="shared" si="11"/>
        <v>2007</v>
      </c>
      <c r="K115" s="3">
        <f t="shared" si="12"/>
        <v>21.1</v>
      </c>
      <c r="L115" s="3">
        <f t="shared" si="13"/>
        <v>5.6</v>
      </c>
      <c r="M115" s="3">
        <f t="shared" si="14"/>
        <v>15.500000000000002</v>
      </c>
    </row>
    <row r="116" spans="1:13">
      <c r="A116" s="14">
        <f t="shared" si="7"/>
        <v>2008</v>
      </c>
      <c r="D116" s="3">
        <v>20.8</v>
      </c>
      <c r="E116" s="3">
        <v>5.7</v>
      </c>
      <c r="F116">
        <f t="shared" si="8"/>
        <v>1</v>
      </c>
      <c r="G116" s="3">
        <f t="shared" si="9"/>
        <v>20.8</v>
      </c>
      <c r="H116" s="3">
        <f t="shared" si="10"/>
        <v>5.7</v>
      </c>
      <c r="J116" s="17">
        <f t="shared" si="11"/>
        <v>2008</v>
      </c>
      <c r="K116" s="3">
        <f t="shared" si="12"/>
        <v>20.8</v>
      </c>
      <c r="L116" s="3">
        <f t="shared" si="13"/>
        <v>5.7</v>
      </c>
      <c r="M116" s="3">
        <f t="shared" si="14"/>
        <v>15.100000000000001</v>
      </c>
    </row>
    <row r="117" spans="1:13">
      <c r="A117" s="14">
        <f t="shared" si="7"/>
        <v>2009</v>
      </c>
      <c r="D117" s="3">
        <v>20.6</v>
      </c>
      <c r="E117" s="3">
        <v>5.7</v>
      </c>
      <c r="F117">
        <f t="shared" si="8"/>
        <v>1</v>
      </c>
      <c r="G117" s="3">
        <f t="shared" si="9"/>
        <v>20.6</v>
      </c>
      <c r="H117" s="3">
        <f t="shared" si="10"/>
        <v>5.7</v>
      </c>
      <c r="J117" s="17">
        <f t="shared" si="11"/>
        <v>2009</v>
      </c>
      <c r="K117" s="3">
        <f t="shared" si="12"/>
        <v>20.6</v>
      </c>
      <c r="L117" s="3">
        <f t="shared" si="13"/>
        <v>5.7</v>
      </c>
      <c r="M117" s="3">
        <f t="shared" si="14"/>
        <v>14.900000000000002</v>
      </c>
    </row>
    <row r="118" spans="1:13">
      <c r="A118" s="14">
        <f t="shared" si="7"/>
        <v>2010</v>
      </c>
      <c r="D118" s="3">
        <v>20.3</v>
      </c>
      <c r="E118" s="3">
        <v>5.7</v>
      </c>
      <c r="F118">
        <f t="shared" si="8"/>
        <v>1</v>
      </c>
      <c r="G118" s="3">
        <f t="shared" si="9"/>
        <v>20.3</v>
      </c>
      <c r="H118" s="3">
        <f t="shared" si="10"/>
        <v>5.7</v>
      </c>
      <c r="J118" s="17">
        <f t="shared" si="11"/>
        <v>2010</v>
      </c>
      <c r="K118" s="3">
        <f t="shared" si="12"/>
        <v>20.3</v>
      </c>
      <c r="L118" s="3">
        <f t="shared" si="13"/>
        <v>5.7</v>
      </c>
      <c r="M118" s="3">
        <f t="shared" si="14"/>
        <v>14.600000000000001</v>
      </c>
    </row>
    <row r="119" spans="1:13">
      <c r="A119" s="14">
        <f t="shared" si="7"/>
        <v>2011</v>
      </c>
      <c r="D119" s="3">
        <v>20.100000000000001</v>
      </c>
      <c r="E119" s="3">
        <v>5.7</v>
      </c>
      <c r="F119">
        <f t="shared" si="8"/>
        <v>1</v>
      </c>
      <c r="G119" s="3">
        <f t="shared" si="9"/>
        <v>20.100000000000001</v>
      </c>
      <c r="H119" s="3">
        <f t="shared" si="10"/>
        <v>5.7</v>
      </c>
      <c r="J119" s="17">
        <f t="shared" si="11"/>
        <v>2011</v>
      </c>
      <c r="K119" s="3">
        <f t="shared" si="12"/>
        <v>20.100000000000001</v>
      </c>
      <c r="L119" s="3">
        <f t="shared" si="13"/>
        <v>5.7</v>
      </c>
      <c r="M119" s="3">
        <f t="shared" si="14"/>
        <v>14.400000000000002</v>
      </c>
    </row>
    <row r="120" spans="1:13">
      <c r="A120" s="14">
        <f t="shared" si="7"/>
        <v>2012</v>
      </c>
      <c r="D120" s="3">
        <v>19.899999999999999</v>
      </c>
      <c r="E120" s="3">
        <v>5.7</v>
      </c>
      <c r="F120">
        <f t="shared" si="8"/>
        <v>1</v>
      </c>
      <c r="G120" s="3">
        <f t="shared" si="9"/>
        <v>19.899999999999999</v>
      </c>
      <c r="H120" s="3">
        <f t="shared" si="10"/>
        <v>5.7</v>
      </c>
      <c r="J120" s="17">
        <f t="shared" si="11"/>
        <v>2012</v>
      </c>
      <c r="K120" s="3">
        <f t="shared" si="12"/>
        <v>19.899999999999999</v>
      </c>
      <c r="L120" s="3">
        <f t="shared" si="13"/>
        <v>5.7</v>
      </c>
      <c r="M120" s="3">
        <f t="shared" si="14"/>
        <v>14.2</v>
      </c>
    </row>
    <row r="121" spans="1:13">
      <c r="A121" s="14">
        <f t="shared" si="7"/>
        <v>2013</v>
      </c>
      <c r="D121" s="3">
        <v>19.600000000000001</v>
      </c>
      <c r="E121" s="3">
        <v>5.7</v>
      </c>
      <c r="F121">
        <f t="shared" si="8"/>
        <v>1</v>
      </c>
      <c r="G121" s="3">
        <f t="shared" si="9"/>
        <v>19.600000000000001</v>
      </c>
      <c r="H121" s="3">
        <f t="shared" si="10"/>
        <v>5.7</v>
      </c>
      <c r="J121" s="17">
        <f t="shared" si="11"/>
        <v>2013</v>
      </c>
      <c r="K121" s="3">
        <f t="shared" si="12"/>
        <v>19.600000000000001</v>
      </c>
      <c r="L121" s="3">
        <f t="shared" si="13"/>
        <v>5.7</v>
      </c>
      <c r="M121" s="3">
        <f t="shared" si="14"/>
        <v>13.900000000000002</v>
      </c>
    </row>
    <row r="122" spans="1:13">
      <c r="A122" s="14">
        <f t="shared" si="7"/>
        <v>2014</v>
      </c>
      <c r="D122" s="3">
        <v>19</v>
      </c>
      <c r="E122" s="3">
        <v>5.7</v>
      </c>
      <c r="F122">
        <f t="shared" si="8"/>
        <v>1</v>
      </c>
      <c r="G122" s="3">
        <f t="shared" si="9"/>
        <v>19</v>
      </c>
      <c r="H122" s="3">
        <f t="shared" si="10"/>
        <v>5.7</v>
      </c>
      <c r="J122" s="17">
        <f t="shared" si="11"/>
        <v>2014</v>
      </c>
      <c r="K122" s="3">
        <f t="shared" si="12"/>
        <v>19</v>
      </c>
      <c r="L122" s="3">
        <f t="shared" si="13"/>
        <v>5.7</v>
      </c>
      <c r="M122" s="3">
        <f t="shared" si="14"/>
        <v>13.3</v>
      </c>
    </row>
    <row r="123" spans="1:13">
      <c r="A123" s="14">
        <f t="shared" si="7"/>
        <v>2015</v>
      </c>
      <c r="D123" s="3">
        <v>18.2</v>
      </c>
      <c r="E123" s="3">
        <v>5.8</v>
      </c>
      <c r="F123">
        <f t="shared" si="8"/>
        <v>1</v>
      </c>
      <c r="G123" s="3">
        <f t="shared" si="9"/>
        <v>18.2</v>
      </c>
      <c r="H123" s="3">
        <f t="shared" si="10"/>
        <v>5.8</v>
      </c>
      <c r="J123" s="17">
        <f t="shared" si="11"/>
        <v>2015</v>
      </c>
      <c r="K123" s="3">
        <f t="shared" si="12"/>
        <v>18.2</v>
      </c>
      <c r="L123" s="3">
        <f t="shared" si="13"/>
        <v>5.8</v>
      </c>
      <c r="M123" s="3">
        <f t="shared" si="14"/>
        <v>12.399999999999999</v>
      </c>
    </row>
    <row r="124" spans="1:13">
      <c r="A124" s="14">
        <f t="shared" si="7"/>
        <v>2016</v>
      </c>
      <c r="D124" s="3">
        <v>17.7</v>
      </c>
      <c r="E124" s="3">
        <v>5.9</v>
      </c>
      <c r="F124">
        <f t="shared" si="8"/>
        <v>1</v>
      </c>
      <c r="G124" s="3">
        <f t="shared" si="9"/>
        <v>17.7</v>
      </c>
      <c r="H124" s="3">
        <f t="shared" si="10"/>
        <v>5.9</v>
      </c>
      <c r="J124" s="17">
        <f t="shared" si="11"/>
        <v>2016</v>
      </c>
      <c r="K124" s="3">
        <f t="shared" si="12"/>
        <v>17.7</v>
      </c>
      <c r="L124" s="3">
        <f t="shared" si="13"/>
        <v>5.9</v>
      </c>
      <c r="M124" s="3">
        <f t="shared" si="14"/>
        <v>11.799999999999999</v>
      </c>
    </row>
    <row r="125" spans="1:13">
      <c r="A125" s="14">
        <f t="shared" ref="A125:A131" si="15">A124+1</f>
        <v>2017</v>
      </c>
      <c r="D125" s="3">
        <v>17.2</v>
      </c>
      <c r="E125" s="3">
        <v>6</v>
      </c>
      <c r="F125">
        <f t="shared" si="8"/>
        <v>1</v>
      </c>
      <c r="G125" s="3">
        <f t="shared" si="9"/>
        <v>17.2</v>
      </c>
      <c r="H125" s="3">
        <f t="shared" si="10"/>
        <v>6</v>
      </c>
      <c r="J125" s="17">
        <f t="shared" si="11"/>
        <v>2017</v>
      </c>
      <c r="K125" s="3">
        <f t="shared" si="12"/>
        <v>17.2</v>
      </c>
      <c r="L125" s="3">
        <f t="shared" si="13"/>
        <v>6</v>
      </c>
      <c r="M125" s="3">
        <f t="shared" si="14"/>
        <v>11.2</v>
      </c>
    </row>
    <row r="126" spans="1:13">
      <c r="A126" s="14">
        <f t="shared" si="15"/>
        <v>2018</v>
      </c>
      <c r="D126" s="3">
        <v>17</v>
      </c>
      <c r="E126" s="3">
        <v>6.1</v>
      </c>
      <c r="F126">
        <f t="shared" si="8"/>
        <v>1</v>
      </c>
      <c r="G126" s="3">
        <f t="shared" si="9"/>
        <v>17</v>
      </c>
      <c r="H126" s="3">
        <f t="shared" si="10"/>
        <v>6.1</v>
      </c>
      <c r="J126" s="17">
        <f t="shared" si="11"/>
        <v>2018</v>
      </c>
      <c r="K126" s="3">
        <f t="shared" si="12"/>
        <v>17</v>
      </c>
      <c r="L126" s="3">
        <f t="shared" si="13"/>
        <v>6.1</v>
      </c>
      <c r="M126" s="3">
        <f t="shared" si="14"/>
        <v>10.9</v>
      </c>
    </row>
    <row r="127" spans="1:13">
      <c r="A127" s="14">
        <f t="shared" si="15"/>
        <v>2019</v>
      </c>
      <c r="D127" s="3">
        <v>16.899999999999999</v>
      </c>
      <c r="E127" s="3">
        <v>6.1</v>
      </c>
      <c r="F127">
        <f t="shared" si="8"/>
        <v>1</v>
      </c>
      <c r="G127" s="3">
        <f t="shared" si="9"/>
        <v>16.899999999999999</v>
      </c>
      <c r="H127" s="3">
        <f t="shared" si="10"/>
        <v>6.1</v>
      </c>
      <c r="J127" s="17">
        <f t="shared" si="11"/>
        <v>2019</v>
      </c>
      <c r="K127" s="3">
        <f t="shared" si="12"/>
        <v>16.899999999999999</v>
      </c>
      <c r="L127" s="3">
        <f t="shared" si="13"/>
        <v>6.1</v>
      </c>
      <c r="M127" s="3">
        <f t="shared" si="14"/>
        <v>10.799999999999999</v>
      </c>
    </row>
    <row r="128" spans="1:13">
      <c r="A128" s="14">
        <f t="shared" si="15"/>
        <v>2020</v>
      </c>
      <c r="D128" s="3">
        <v>16.600000000000001</v>
      </c>
      <c r="E128" s="3">
        <v>8.4</v>
      </c>
      <c r="F128">
        <f t="shared" si="8"/>
        <v>1</v>
      </c>
      <c r="G128" s="3">
        <f t="shared" si="9"/>
        <v>16.600000000000001</v>
      </c>
      <c r="H128" s="3">
        <f t="shared" si="10"/>
        <v>8.4</v>
      </c>
      <c r="J128" s="17">
        <f t="shared" si="11"/>
        <v>2020</v>
      </c>
      <c r="K128" s="3">
        <f t="shared" si="12"/>
        <v>16.600000000000001</v>
      </c>
      <c r="L128" s="3">
        <f t="shared" si="13"/>
        <v>8.4</v>
      </c>
      <c r="M128" s="3">
        <f t="shared" si="14"/>
        <v>8.2000000000000011</v>
      </c>
    </row>
    <row r="129" spans="1:13">
      <c r="A129" s="14">
        <f t="shared" si="15"/>
        <v>2021</v>
      </c>
      <c r="D129" s="3">
        <v>16.399999999999999</v>
      </c>
      <c r="E129" s="3">
        <v>9</v>
      </c>
      <c r="F129">
        <f t="shared" si="8"/>
        <v>1</v>
      </c>
      <c r="G129" s="3">
        <f t="shared" si="9"/>
        <v>16.399999999999999</v>
      </c>
      <c r="H129" s="3">
        <f t="shared" si="10"/>
        <v>9</v>
      </c>
      <c r="J129" s="17">
        <f t="shared" si="11"/>
        <v>2021</v>
      </c>
      <c r="K129" s="3">
        <f t="shared" si="12"/>
        <v>16.399999999999999</v>
      </c>
      <c r="L129" s="3">
        <f t="shared" si="13"/>
        <v>9</v>
      </c>
      <c r="M129" s="3">
        <f t="shared" si="14"/>
        <v>7.3999999999999986</v>
      </c>
    </row>
    <row r="130" spans="1:13">
      <c r="A130" s="14">
        <f t="shared" si="15"/>
        <v>2022</v>
      </c>
      <c r="D130" s="3">
        <v>16</v>
      </c>
      <c r="E130" s="3">
        <v>6.5</v>
      </c>
      <c r="F130">
        <f t="shared" si="8"/>
        <v>1</v>
      </c>
      <c r="G130" s="3">
        <f t="shared" si="9"/>
        <v>16</v>
      </c>
      <c r="H130" s="3">
        <f t="shared" si="10"/>
        <v>6.5</v>
      </c>
      <c r="J130" s="17">
        <f t="shared" si="11"/>
        <v>2022</v>
      </c>
      <c r="K130" s="3">
        <f t="shared" si="12"/>
        <v>16</v>
      </c>
      <c r="L130" s="3">
        <f t="shared" si="13"/>
        <v>6.5</v>
      </c>
      <c r="M130" s="3">
        <f t="shared" si="14"/>
        <v>9.5</v>
      </c>
    </row>
    <row r="131" spans="1:13">
      <c r="A131" s="14">
        <f t="shared" si="15"/>
        <v>2023</v>
      </c>
      <c r="D131" s="3">
        <v>15.7</v>
      </c>
      <c r="E131" s="3">
        <v>6.2</v>
      </c>
      <c r="F131">
        <f t="shared" si="8"/>
        <v>1</v>
      </c>
      <c r="G131" s="3">
        <f t="shared" si="9"/>
        <v>15.7</v>
      </c>
      <c r="H131" s="3">
        <f t="shared" si="10"/>
        <v>6.2</v>
      </c>
      <c r="J131" s="17">
        <f t="shared" si="11"/>
        <v>2023</v>
      </c>
      <c r="K131" s="3">
        <f t="shared" si="12"/>
        <v>15.7</v>
      </c>
      <c r="L131" s="3">
        <f t="shared" si="13"/>
        <v>6.2</v>
      </c>
      <c r="M131" s="3">
        <f t="shared" si="14"/>
        <v>9.5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128F-F9FF-47D3-A4B4-384BBD64F8A2}">
  <dimension ref="A1:M131"/>
  <sheetViews>
    <sheetView topLeftCell="A37" workbookViewId="0">
      <selection activeCell="A58" sqref="A58:E131"/>
    </sheetView>
  </sheetViews>
  <sheetFormatPr defaultRowHeight="15"/>
  <cols>
    <col min="1" max="1" width="5" bestFit="1" customWidth="1"/>
    <col min="2" max="2" width="12.85546875" customWidth="1"/>
    <col min="3" max="3" width="10.5703125" customWidth="1"/>
    <col min="4" max="4" width="6.7109375" bestFit="1" customWidth="1"/>
    <col min="5" max="5" width="6.42578125" bestFit="1" customWidth="1"/>
    <col min="10" max="10" width="5" bestFit="1" customWidth="1"/>
    <col min="11" max="11" width="13.85546875" bestFit="1" customWidth="1"/>
    <col min="12" max="12" width="11.5703125" bestFit="1" customWidth="1"/>
    <col min="13" max="13" width="5.28515625" bestFit="1" customWidth="1"/>
  </cols>
  <sheetData>
    <row r="1" spans="1:13">
      <c r="B1" s="55" t="s">
        <v>100</v>
      </c>
      <c r="C1" s="55"/>
      <c r="D1" s="55" t="s">
        <v>75</v>
      </c>
      <c r="E1" s="55"/>
    </row>
    <row r="2" spans="1:13">
      <c r="A2" s="13" t="s">
        <v>73</v>
      </c>
      <c r="B2" s="13" t="s">
        <v>96</v>
      </c>
      <c r="C2" s="13" t="s">
        <v>97</v>
      </c>
      <c r="D2" s="13" t="s">
        <v>98</v>
      </c>
      <c r="E2" s="13" t="s">
        <v>99</v>
      </c>
      <c r="F2" s="13" t="s">
        <v>83</v>
      </c>
      <c r="G2" s="13" t="s">
        <v>84</v>
      </c>
      <c r="H2" s="13" t="s">
        <v>85</v>
      </c>
      <c r="J2" s="13" t="s">
        <v>73</v>
      </c>
      <c r="K2" s="13" t="s">
        <v>89</v>
      </c>
      <c r="L2" s="13" t="s">
        <v>90</v>
      </c>
      <c r="M2" s="13" t="s">
        <v>88</v>
      </c>
    </row>
    <row r="3" spans="1:13">
      <c r="A3" s="13">
        <v>1895</v>
      </c>
      <c r="B3" s="16">
        <v>47.469000000000001</v>
      </c>
      <c r="C3" s="16">
        <v>34.581000000000003</v>
      </c>
      <c r="F3">
        <f>IF($A3&lt;1960,0,IF($A3&gt;=1970,1,POWER(($A3-1960)/10,3)*(10-15*(($A3-1960)/10)+6*POWER(($A3-1960)/10,2))))</f>
        <v>0</v>
      </c>
      <c r="G3" s="3">
        <f>IF($A3&lt;1960,$B3,IF($A3&gt;=1970,$D3,$D3-(INDEX($D:$D,MATCH(1960,$A:$A,0))-(2*INDEX($B:$B,MATCH(1959,$A:$A,0))-INDEX($B:$B,MATCH(1958,$A:$A,0))))*(1-$F3)))</f>
        <v>47.469000000000001</v>
      </c>
      <c r="H3" s="3">
        <f>IF($A3&lt;1960,$C3,IF($A3&gt;=1970,$E3,$E3-(INDEX($E:$E,MATCH(1960,$A:$A,0))-(2*INDEX($C:$C,MATCH(1959,$A:$A,0))-INDEX($C:$C,MATCH(1958,$A:$A,0))))*(1-$F3)))</f>
        <v>34.581000000000003</v>
      </c>
      <c r="J3" s="17">
        <f>A3</f>
        <v>1895</v>
      </c>
      <c r="K3" s="3">
        <f>G3</f>
        <v>47.469000000000001</v>
      </c>
      <c r="L3" s="3">
        <f>H3</f>
        <v>34.581000000000003</v>
      </c>
      <c r="M3" s="3">
        <f>K3-L3</f>
        <v>12.887999999999998</v>
      </c>
    </row>
    <row r="4" spans="1:13">
      <c r="A4" s="13">
        <v>1896</v>
      </c>
      <c r="B4" s="16">
        <v>47.427</v>
      </c>
      <c r="C4" s="16">
        <v>34.536000000000001</v>
      </c>
      <c r="F4">
        <f t="shared" ref="F4:F67" si="0">IF($A4&lt;1960,0,IF($A4&gt;=1970,1,POWER(($A4-1960)/10,3)*(10-15*(($A4-1960)/10)+6*POWER(($A4-1960)/10,2))))</f>
        <v>0</v>
      </c>
      <c r="G4" s="3">
        <f t="shared" ref="G4:G67" si="1">IF($A4&lt;1960,$B4,IF($A4&gt;=1970,$D4,$D4-(INDEX($D:$D,MATCH(1960,$A:$A,0))-(2*INDEX($B:$B,MATCH(1959,$A:$A,0))-INDEX($B:$B,MATCH(1958,$A:$A,0))))*(1-$F4)))</f>
        <v>47.427</v>
      </c>
      <c r="H4" s="3">
        <f t="shared" ref="H4:H67" si="2">IF($A4&lt;1960,$C4,IF($A4&gt;=1970,$E4,$E4-(INDEX($E:$E,MATCH(1960,$A:$A,0))-(2*INDEX($C:$C,MATCH(1959,$A:$A,0))-INDEX($C:$C,MATCH(1958,$A:$A,0))))*(1-$F4)))</f>
        <v>34.536000000000001</v>
      </c>
      <c r="J4" s="17">
        <f t="shared" ref="J4:J67" si="3">A4</f>
        <v>1896</v>
      </c>
      <c r="K4" s="3">
        <f t="shared" ref="K4:L67" si="4">G4</f>
        <v>47.427</v>
      </c>
      <c r="L4" s="3">
        <f t="shared" si="4"/>
        <v>34.536000000000001</v>
      </c>
      <c r="M4" s="3">
        <f t="shared" ref="M4:M67" si="5">K4-L4</f>
        <v>12.890999999999998</v>
      </c>
    </row>
    <row r="5" spans="1:13">
      <c r="A5" s="13">
        <v>1897</v>
      </c>
      <c r="B5" s="16">
        <v>47.347999999999999</v>
      </c>
      <c r="C5" s="16">
        <v>34.451000000000001</v>
      </c>
      <c r="F5">
        <f t="shared" si="0"/>
        <v>0</v>
      </c>
      <c r="G5" s="3">
        <f t="shared" si="1"/>
        <v>47.347999999999999</v>
      </c>
      <c r="H5" s="3">
        <f t="shared" si="2"/>
        <v>34.451000000000001</v>
      </c>
      <c r="J5" s="17">
        <f t="shared" si="3"/>
        <v>1897</v>
      </c>
      <c r="K5" s="3">
        <f t="shared" si="4"/>
        <v>47.347999999999999</v>
      </c>
      <c r="L5" s="3">
        <f t="shared" si="4"/>
        <v>34.451000000000001</v>
      </c>
      <c r="M5" s="3">
        <f t="shared" si="5"/>
        <v>12.896999999999998</v>
      </c>
    </row>
    <row r="6" spans="1:13">
      <c r="A6" s="13">
        <v>1898</v>
      </c>
      <c r="B6" s="16">
        <v>47.220999999999997</v>
      </c>
      <c r="C6" s="16">
        <v>34.316000000000003</v>
      </c>
      <c r="F6">
        <f t="shared" si="0"/>
        <v>0</v>
      </c>
      <c r="G6" s="3">
        <f t="shared" si="1"/>
        <v>47.220999999999997</v>
      </c>
      <c r="H6" s="3">
        <f t="shared" si="2"/>
        <v>34.316000000000003</v>
      </c>
      <c r="J6" s="17">
        <f t="shared" si="3"/>
        <v>1898</v>
      </c>
      <c r="K6" s="3">
        <f t="shared" si="4"/>
        <v>47.220999999999997</v>
      </c>
      <c r="L6" s="3">
        <f t="shared" si="4"/>
        <v>34.316000000000003</v>
      </c>
      <c r="M6" s="3">
        <f t="shared" si="5"/>
        <v>12.904999999999994</v>
      </c>
    </row>
    <row r="7" spans="1:13">
      <c r="A7" s="13">
        <v>1899</v>
      </c>
      <c r="B7" s="16">
        <v>47.048999999999999</v>
      </c>
      <c r="C7" s="16">
        <v>34.130000000000003</v>
      </c>
      <c r="F7">
        <f t="shared" si="0"/>
        <v>0</v>
      </c>
      <c r="G7" s="3">
        <f t="shared" si="1"/>
        <v>47.048999999999999</v>
      </c>
      <c r="H7" s="3">
        <f t="shared" si="2"/>
        <v>34.130000000000003</v>
      </c>
      <c r="J7" s="17">
        <f t="shared" si="3"/>
        <v>1899</v>
      </c>
      <c r="K7" s="3">
        <f t="shared" si="4"/>
        <v>47.048999999999999</v>
      </c>
      <c r="L7" s="3">
        <f t="shared" si="4"/>
        <v>34.130000000000003</v>
      </c>
      <c r="M7" s="3">
        <f t="shared" si="5"/>
        <v>12.918999999999997</v>
      </c>
    </row>
    <row r="8" spans="1:13">
      <c r="A8" s="13">
        <v>1900</v>
      </c>
      <c r="B8" s="16">
        <v>46.783999999999999</v>
      </c>
      <c r="C8" s="16">
        <v>33.863</v>
      </c>
      <c r="F8">
        <f t="shared" si="0"/>
        <v>0</v>
      </c>
      <c r="G8" s="3">
        <f t="shared" si="1"/>
        <v>46.783999999999999</v>
      </c>
      <c r="H8" s="3">
        <f t="shared" si="2"/>
        <v>33.863</v>
      </c>
      <c r="J8" s="17">
        <f t="shared" si="3"/>
        <v>1900</v>
      </c>
      <c r="K8" s="3">
        <f t="shared" si="4"/>
        <v>46.783999999999999</v>
      </c>
      <c r="L8" s="3">
        <f t="shared" si="4"/>
        <v>33.863</v>
      </c>
      <c r="M8" s="3">
        <f t="shared" si="5"/>
        <v>12.920999999999999</v>
      </c>
    </row>
    <row r="9" spans="1:13">
      <c r="A9" s="13">
        <v>1901</v>
      </c>
      <c r="B9" s="16">
        <v>46.606000000000002</v>
      </c>
      <c r="C9" s="16">
        <v>33.630000000000003</v>
      </c>
      <c r="F9">
        <f t="shared" si="0"/>
        <v>0</v>
      </c>
      <c r="G9" s="3">
        <f t="shared" si="1"/>
        <v>46.606000000000002</v>
      </c>
      <c r="H9" s="3">
        <f t="shared" si="2"/>
        <v>33.630000000000003</v>
      </c>
      <c r="J9" s="17">
        <f t="shared" si="3"/>
        <v>1901</v>
      </c>
      <c r="K9" s="3">
        <f t="shared" si="4"/>
        <v>46.606000000000002</v>
      </c>
      <c r="L9" s="3">
        <f t="shared" si="4"/>
        <v>33.630000000000003</v>
      </c>
      <c r="M9" s="3">
        <f t="shared" si="5"/>
        <v>12.975999999999999</v>
      </c>
    </row>
    <row r="10" spans="1:13">
      <c r="A10" s="13">
        <v>1902</v>
      </c>
      <c r="B10" s="16">
        <v>46.463999999999999</v>
      </c>
      <c r="C10" s="16">
        <v>33.398000000000003</v>
      </c>
      <c r="F10">
        <f t="shared" si="0"/>
        <v>0</v>
      </c>
      <c r="G10" s="3">
        <f t="shared" si="1"/>
        <v>46.463999999999999</v>
      </c>
      <c r="H10" s="3">
        <f t="shared" si="2"/>
        <v>33.398000000000003</v>
      </c>
      <c r="J10" s="17">
        <f t="shared" si="3"/>
        <v>1902</v>
      </c>
      <c r="K10" s="3">
        <f t="shared" si="4"/>
        <v>46.463999999999999</v>
      </c>
      <c r="L10" s="3">
        <f t="shared" si="4"/>
        <v>33.398000000000003</v>
      </c>
      <c r="M10" s="3">
        <f t="shared" si="5"/>
        <v>13.065999999999995</v>
      </c>
    </row>
    <row r="11" spans="1:13">
      <c r="A11" s="13">
        <v>1903</v>
      </c>
      <c r="B11" s="16">
        <v>46.363999999999997</v>
      </c>
      <c r="C11" s="16">
        <v>33.171999999999997</v>
      </c>
      <c r="F11">
        <f t="shared" si="0"/>
        <v>0</v>
      </c>
      <c r="G11" s="3">
        <f t="shared" si="1"/>
        <v>46.363999999999997</v>
      </c>
      <c r="H11" s="3">
        <f t="shared" si="2"/>
        <v>33.171999999999997</v>
      </c>
      <c r="J11" s="17">
        <f t="shared" si="3"/>
        <v>1903</v>
      </c>
      <c r="K11" s="3">
        <f t="shared" si="4"/>
        <v>46.363999999999997</v>
      </c>
      <c r="L11" s="3">
        <f t="shared" si="4"/>
        <v>33.171999999999997</v>
      </c>
      <c r="M11" s="3">
        <f t="shared" si="5"/>
        <v>13.192</v>
      </c>
    </row>
    <row r="12" spans="1:13">
      <c r="A12" s="13">
        <v>1904</v>
      </c>
      <c r="B12" s="16">
        <v>46.298999999999999</v>
      </c>
      <c r="C12" s="16">
        <v>32.966000000000001</v>
      </c>
      <c r="F12">
        <f t="shared" si="0"/>
        <v>0</v>
      </c>
      <c r="G12" s="3">
        <f t="shared" si="1"/>
        <v>46.298999999999999</v>
      </c>
      <c r="H12" s="3">
        <f t="shared" si="2"/>
        <v>32.966000000000001</v>
      </c>
      <c r="J12" s="17">
        <f t="shared" si="3"/>
        <v>1904</v>
      </c>
      <c r="K12" s="3">
        <f t="shared" si="4"/>
        <v>46.298999999999999</v>
      </c>
      <c r="L12" s="3">
        <f t="shared" si="4"/>
        <v>32.966000000000001</v>
      </c>
      <c r="M12" s="3">
        <f t="shared" si="5"/>
        <v>13.332999999999998</v>
      </c>
    </row>
    <row r="13" spans="1:13">
      <c r="A13" s="13">
        <v>1905</v>
      </c>
      <c r="B13" s="16">
        <v>46.332000000000001</v>
      </c>
      <c r="C13">
        <v>32.942599999999999</v>
      </c>
      <c r="F13">
        <f t="shared" si="0"/>
        <v>0</v>
      </c>
      <c r="G13" s="3">
        <f t="shared" si="1"/>
        <v>46.332000000000001</v>
      </c>
      <c r="H13" s="3">
        <f t="shared" si="2"/>
        <v>32.942599999999999</v>
      </c>
      <c r="J13" s="17">
        <f t="shared" si="3"/>
        <v>1905</v>
      </c>
      <c r="K13" s="3">
        <f t="shared" si="4"/>
        <v>46.332000000000001</v>
      </c>
      <c r="L13" s="3">
        <f t="shared" si="4"/>
        <v>32.942599999999999</v>
      </c>
      <c r="M13" s="3">
        <f t="shared" si="5"/>
        <v>13.389400000000002</v>
      </c>
    </row>
    <row r="14" spans="1:13">
      <c r="A14" s="13">
        <v>1906</v>
      </c>
      <c r="B14" s="16">
        <v>46.231000000000002</v>
      </c>
      <c r="C14">
        <v>32.919199999999996</v>
      </c>
      <c r="F14">
        <f t="shared" si="0"/>
        <v>0</v>
      </c>
      <c r="G14" s="3">
        <f t="shared" si="1"/>
        <v>46.231000000000002</v>
      </c>
      <c r="H14" s="3">
        <f t="shared" si="2"/>
        <v>32.919199999999996</v>
      </c>
      <c r="J14" s="17">
        <f t="shared" si="3"/>
        <v>1906</v>
      </c>
      <c r="K14" s="3">
        <f t="shared" si="4"/>
        <v>46.231000000000002</v>
      </c>
      <c r="L14" s="3">
        <f t="shared" si="4"/>
        <v>32.919199999999996</v>
      </c>
      <c r="M14" s="3">
        <f t="shared" si="5"/>
        <v>13.311800000000005</v>
      </c>
    </row>
    <row r="15" spans="1:13">
      <c r="A15" s="13">
        <v>1907</v>
      </c>
      <c r="B15" s="16">
        <v>46.058</v>
      </c>
      <c r="C15">
        <v>32.895800000000001</v>
      </c>
      <c r="F15">
        <f t="shared" si="0"/>
        <v>0</v>
      </c>
      <c r="G15" s="3">
        <f t="shared" si="1"/>
        <v>46.058</v>
      </c>
      <c r="H15" s="3">
        <f t="shared" si="2"/>
        <v>32.895800000000001</v>
      </c>
      <c r="J15" s="17">
        <f t="shared" si="3"/>
        <v>1907</v>
      </c>
      <c r="K15" s="3">
        <f t="shared" si="4"/>
        <v>46.058</v>
      </c>
      <c r="L15" s="3">
        <f t="shared" si="4"/>
        <v>32.895800000000001</v>
      </c>
      <c r="M15" s="3">
        <f t="shared" si="5"/>
        <v>13.162199999999999</v>
      </c>
    </row>
    <row r="16" spans="1:13">
      <c r="A16" s="13">
        <v>1908</v>
      </c>
      <c r="B16" s="16">
        <v>45.79</v>
      </c>
      <c r="C16">
        <v>32.872399999999999</v>
      </c>
      <c r="F16">
        <f t="shared" si="0"/>
        <v>0</v>
      </c>
      <c r="G16" s="3">
        <f t="shared" si="1"/>
        <v>45.79</v>
      </c>
      <c r="H16" s="3">
        <f t="shared" si="2"/>
        <v>32.872399999999999</v>
      </c>
      <c r="J16" s="17">
        <f t="shared" si="3"/>
        <v>1908</v>
      </c>
      <c r="K16" s="3">
        <f t="shared" si="4"/>
        <v>45.79</v>
      </c>
      <c r="L16" s="3">
        <f t="shared" si="4"/>
        <v>32.872399999999999</v>
      </c>
      <c r="M16" s="3">
        <f t="shared" si="5"/>
        <v>12.9176</v>
      </c>
    </row>
    <row r="17" spans="1:13">
      <c r="A17" s="13">
        <v>1909</v>
      </c>
      <c r="B17" s="16">
        <v>45.6</v>
      </c>
      <c r="C17">
        <v>32.848999999999997</v>
      </c>
      <c r="F17">
        <f t="shared" si="0"/>
        <v>0</v>
      </c>
      <c r="G17" s="3">
        <f t="shared" si="1"/>
        <v>45.6</v>
      </c>
      <c r="H17" s="3">
        <f t="shared" si="2"/>
        <v>32.848999999999997</v>
      </c>
      <c r="J17" s="17">
        <f t="shared" si="3"/>
        <v>1909</v>
      </c>
      <c r="K17" s="3">
        <f t="shared" si="4"/>
        <v>45.6</v>
      </c>
      <c r="L17" s="3">
        <f t="shared" si="4"/>
        <v>32.848999999999997</v>
      </c>
      <c r="M17" s="3">
        <f t="shared" si="5"/>
        <v>12.751000000000005</v>
      </c>
    </row>
    <row r="18" spans="1:13">
      <c r="A18" s="13">
        <v>1910</v>
      </c>
      <c r="B18" s="16">
        <v>45.41</v>
      </c>
      <c r="C18" s="16">
        <v>32.826000000000001</v>
      </c>
      <c r="F18">
        <f t="shared" si="0"/>
        <v>0</v>
      </c>
      <c r="G18" s="3">
        <f t="shared" si="1"/>
        <v>45.41</v>
      </c>
      <c r="H18" s="3">
        <f t="shared" si="2"/>
        <v>32.826000000000001</v>
      </c>
      <c r="J18" s="17">
        <f t="shared" si="3"/>
        <v>1910</v>
      </c>
      <c r="K18" s="3">
        <f t="shared" si="4"/>
        <v>45.41</v>
      </c>
      <c r="L18" s="3">
        <f t="shared" si="4"/>
        <v>32.826000000000001</v>
      </c>
      <c r="M18" s="3">
        <f t="shared" si="5"/>
        <v>12.583999999999996</v>
      </c>
    </row>
    <row r="19" spans="1:13">
      <c r="A19" s="13">
        <v>1911</v>
      </c>
      <c r="B19" s="16">
        <v>45.226999999999997</v>
      </c>
      <c r="C19" s="16">
        <v>32.768000000000001</v>
      </c>
      <c r="F19">
        <f t="shared" si="0"/>
        <v>0</v>
      </c>
      <c r="G19" s="3">
        <f t="shared" si="1"/>
        <v>45.226999999999997</v>
      </c>
      <c r="H19" s="3">
        <f t="shared" si="2"/>
        <v>32.768000000000001</v>
      </c>
      <c r="J19" s="17">
        <f t="shared" si="3"/>
        <v>1911</v>
      </c>
      <c r="K19" s="3">
        <f t="shared" si="4"/>
        <v>45.226999999999997</v>
      </c>
      <c r="L19" s="3">
        <f t="shared" si="4"/>
        <v>32.768000000000001</v>
      </c>
      <c r="M19" s="3">
        <f t="shared" si="5"/>
        <v>12.458999999999996</v>
      </c>
    </row>
    <row r="20" spans="1:13">
      <c r="A20" s="13">
        <v>1912</v>
      </c>
      <c r="B20" s="16">
        <v>45.058</v>
      </c>
      <c r="C20" s="16">
        <v>32.646000000000001</v>
      </c>
      <c r="F20">
        <f t="shared" si="0"/>
        <v>0</v>
      </c>
      <c r="G20" s="3">
        <f t="shared" si="1"/>
        <v>45.058</v>
      </c>
      <c r="H20" s="3">
        <f t="shared" si="2"/>
        <v>32.646000000000001</v>
      </c>
      <c r="J20" s="17">
        <f t="shared" si="3"/>
        <v>1912</v>
      </c>
      <c r="K20" s="3">
        <f t="shared" si="4"/>
        <v>45.058</v>
      </c>
      <c r="L20" s="3">
        <f t="shared" si="4"/>
        <v>32.646000000000001</v>
      </c>
      <c r="M20" s="3">
        <f t="shared" si="5"/>
        <v>12.411999999999999</v>
      </c>
    </row>
    <row r="21" spans="1:13">
      <c r="A21" s="13">
        <v>1913</v>
      </c>
      <c r="B21" s="16">
        <v>44.902999999999999</v>
      </c>
      <c r="C21" s="16">
        <v>32.466999999999999</v>
      </c>
      <c r="F21">
        <f t="shared" si="0"/>
        <v>0</v>
      </c>
      <c r="G21" s="3">
        <f t="shared" si="1"/>
        <v>44.902999999999999</v>
      </c>
      <c r="H21" s="3">
        <f t="shared" si="2"/>
        <v>32.466999999999999</v>
      </c>
      <c r="J21" s="17">
        <f t="shared" si="3"/>
        <v>1913</v>
      </c>
      <c r="K21" s="3">
        <f t="shared" si="4"/>
        <v>44.902999999999999</v>
      </c>
      <c r="L21" s="3">
        <f t="shared" si="4"/>
        <v>32.466999999999999</v>
      </c>
      <c r="M21" s="3">
        <f t="shared" si="5"/>
        <v>12.436</v>
      </c>
    </row>
    <row r="22" spans="1:13">
      <c r="A22" s="13">
        <v>1914</v>
      </c>
      <c r="B22" s="16">
        <v>44.761000000000003</v>
      </c>
      <c r="C22" s="16">
        <v>32.238999999999997</v>
      </c>
      <c r="F22">
        <f t="shared" si="0"/>
        <v>0</v>
      </c>
      <c r="G22" s="3">
        <f t="shared" si="1"/>
        <v>44.761000000000003</v>
      </c>
      <c r="H22" s="3">
        <f t="shared" si="2"/>
        <v>32.238999999999997</v>
      </c>
      <c r="J22" s="17">
        <f t="shared" si="3"/>
        <v>1914</v>
      </c>
      <c r="K22" s="3">
        <f t="shared" si="4"/>
        <v>44.761000000000003</v>
      </c>
      <c r="L22" s="3">
        <f t="shared" si="4"/>
        <v>32.238999999999997</v>
      </c>
      <c r="M22" s="3">
        <f t="shared" si="5"/>
        <v>12.522000000000006</v>
      </c>
    </row>
    <row r="23" spans="1:13">
      <c r="A23" s="13">
        <v>1915</v>
      </c>
      <c r="B23" s="16">
        <v>44.631999999999998</v>
      </c>
      <c r="C23" s="16">
        <v>31.966000000000001</v>
      </c>
      <c r="F23">
        <f t="shared" si="0"/>
        <v>0</v>
      </c>
      <c r="G23" s="3">
        <f t="shared" si="1"/>
        <v>44.631999999999998</v>
      </c>
      <c r="H23" s="3">
        <f t="shared" si="2"/>
        <v>31.966000000000001</v>
      </c>
      <c r="J23" s="17">
        <f t="shared" si="3"/>
        <v>1915</v>
      </c>
      <c r="K23" s="3">
        <f t="shared" si="4"/>
        <v>44.631999999999998</v>
      </c>
      <c r="L23" s="3">
        <f t="shared" si="4"/>
        <v>31.966000000000001</v>
      </c>
      <c r="M23" s="3">
        <f t="shared" si="5"/>
        <v>12.665999999999997</v>
      </c>
    </row>
    <row r="24" spans="1:13">
      <c r="A24" s="13">
        <v>1916</v>
      </c>
      <c r="B24" s="16">
        <v>44.517000000000003</v>
      </c>
      <c r="C24" s="16">
        <v>31.658000000000001</v>
      </c>
      <c r="F24">
        <f t="shared" si="0"/>
        <v>0</v>
      </c>
      <c r="G24" s="3">
        <f t="shared" si="1"/>
        <v>44.517000000000003</v>
      </c>
      <c r="H24" s="3">
        <f t="shared" si="2"/>
        <v>31.658000000000001</v>
      </c>
      <c r="J24" s="17">
        <f t="shared" si="3"/>
        <v>1916</v>
      </c>
      <c r="K24" s="3">
        <f t="shared" si="4"/>
        <v>44.517000000000003</v>
      </c>
      <c r="L24" s="3">
        <f t="shared" si="4"/>
        <v>31.658000000000001</v>
      </c>
      <c r="M24" s="3">
        <f t="shared" si="5"/>
        <v>12.859000000000002</v>
      </c>
    </row>
    <row r="25" spans="1:13">
      <c r="A25" s="13">
        <v>1917</v>
      </c>
      <c r="B25" s="16">
        <v>44.414000000000001</v>
      </c>
      <c r="C25" s="16">
        <v>31.32</v>
      </c>
      <c r="F25">
        <f t="shared" si="0"/>
        <v>0</v>
      </c>
      <c r="G25" s="3">
        <f t="shared" si="1"/>
        <v>44.414000000000001</v>
      </c>
      <c r="H25" s="3">
        <f t="shared" si="2"/>
        <v>31.32</v>
      </c>
      <c r="J25" s="17">
        <f t="shared" si="3"/>
        <v>1917</v>
      </c>
      <c r="K25" s="3">
        <f t="shared" si="4"/>
        <v>44.414000000000001</v>
      </c>
      <c r="L25" s="3">
        <f t="shared" si="4"/>
        <v>31.32</v>
      </c>
      <c r="M25" s="3">
        <f t="shared" si="5"/>
        <v>13.094000000000001</v>
      </c>
    </row>
    <row r="26" spans="1:13">
      <c r="A26" s="13">
        <v>1918</v>
      </c>
      <c r="B26" s="16">
        <v>44.323999999999998</v>
      </c>
      <c r="C26" s="16">
        <v>30.959</v>
      </c>
      <c r="F26">
        <f t="shared" si="0"/>
        <v>0</v>
      </c>
      <c r="G26" s="3">
        <f t="shared" si="1"/>
        <v>44.323999999999998</v>
      </c>
      <c r="H26" s="3">
        <f t="shared" si="2"/>
        <v>30.959</v>
      </c>
      <c r="J26" s="17">
        <f t="shared" si="3"/>
        <v>1918</v>
      </c>
      <c r="K26" s="3">
        <f t="shared" si="4"/>
        <v>44.323999999999998</v>
      </c>
      <c r="L26" s="3">
        <f t="shared" si="4"/>
        <v>30.959</v>
      </c>
      <c r="M26" s="3">
        <f t="shared" si="5"/>
        <v>13.364999999999998</v>
      </c>
    </row>
    <row r="27" spans="1:13">
      <c r="A27" s="13">
        <v>1919</v>
      </c>
      <c r="B27" s="16">
        <v>44.246000000000002</v>
      </c>
      <c r="C27" s="16">
        <v>30.582999999999998</v>
      </c>
      <c r="F27">
        <f t="shared" si="0"/>
        <v>0</v>
      </c>
      <c r="G27" s="3">
        <f t="shared" si="1"/>
        <v>44.246000000000002</v>
      </c>
      <c r="H27" s="3">
        <f t="shared" si="2"/>
        <v>30.582999999999998</v>
      </c>
      <c r="J27" s="17">
        <f t="shared" si="3"/>
        <v>1919</v>
      </c>
      <c r="K27" s="3">
        <f t="shared" si="4"/>
        <v>44.246000000000002</v>
      </c>
      <c r="L27" s="3">
        <f t="shared" si="4"/>
        <v>30.582999999999998</v>
      </c>
      <c r="M27" s="3">
        <f t="shared" si="5"/>
        <v>13.663000000000004</v>
      </c>
    </row>
    <row r="28" spans="1:13">
      <c r="A28" s="13">
        <v>1920</v>
      </c>
      <c r="B28" s="16">
        <v>44.18</v>
      </c>
      <c r="C28" s="16">
        <v>30.198</v>
      </c>
      <c r="F28">
        <f t="shared" si="0"/>
        <v>0</v>
      </c>
      <c r="G28" s="3">
        <f t="shared" si="1"/>
        <v>44.18</v>
      </c>
      <c r="H28" s="3">
        <f t="shared" si="2"/>
        <v>30.198</v>
      </c>
      <c r="J28" s="17">
        <f t="shared" si="3"/>
        <v>1920</v>
      </c>
      <c r="K28" s="3">
        <f t="shared" si="4"/>
        <v>44.18</v>
      </c>
      <c r="L28" s="3">
        <f t="shared" si="4"/>
        <v>30.198</v>
      </c>
      <c r="M28" s="3">
        <f t="shared" si="5"/>
        <v>13.981999999999999</v>
      </c>
    </row>
    <row r="29" spans="1:13">
      <c r="A29" s="13">
        <v>1921</v>
      </c>
      <c r="B29" s="16">
        <v>44.127000000000002</v>
      </c>
      <c r="C29" s="16">
        <v>29.811</v>
      </c>
      <c r="F29">
        <f t="shared" si="0"/>
        <v>0</v>
      </c>
      <c r="G29" s="3">
        <f t="shared" si="1"/>
        <v>44.127000000000002</v>
      </c>
      <c r="H29" s="3">
        <f t="shared" si="2"/>
        <v>29.811</v>
      </c>
      <c r="J29" s="17">
        <f t="shared" si="3"/>
        <v>1921</v>
      </c>
      <c r="K29" s="3">
        <f t="shared" si="4"/>
        <v>44.127000000000002</v>
      </c>
      <c r="L29" s="3">
        <f t="shared" si="4"/>
        <v>29.811</v>
      </c>
      <c r="M29" s="3">
        <f t="shared" si="5"/>
        <v>14.316000000000003</v>
      </c>
    </row>
    <row r="30" spans="1:13">
      <c r="A30" s="13">
        <v>1922</v>
      </c>
      <c r="B30" s="16">
        <v>44.085000000000001</v>
      </c>
      <c r="C30" s="16">
        <v>29.43</v>
      </c>
      <c r="F30">
        <f t="shared" si="0"/>
        <v>0</v>
      </c>
      <c r="G30" s="3">
        <f t="shared" si="1"/>
        <v>44.085000000000001</v>
      </c>
      <c r="H30" s="3">
        <f t="shared" si="2"/>
        <v>29.43</v>
      </c>
      <c r="J30" s="17">
        <f t="shared" si="3"/>
        <v>1922</v>
      </c>
      <c r="K30" s="3">
        <f t="shared" si="4"/>
        <v>44.085000000000001</v>
      </c>
      <c r="L30" s="3">
        <f t="shared" si="4"/>
        <v>29.43</v>
      </c>
      <c r="M30" s="3">
        <f t="shared" si="5"/>
        <v>14.655000000000001</v>
      </c>
    </row>
    <row r="31" spans="1:13">
      <c r="A31" s="13">
        <v>1923</v>
      </c>
      <c r="B31" s="16">
        <v>44.054000000000002</v>
      </c>
      <c r="C31" s="16">
        <v>29.06</v>
      </c>
      <c r="F31">
        <f t="shared" si="0"/>
        <v>0</v>
      </c>
      <c r="G31" s="3">
        <f t="shared" si="1"/>
        <v>44.054000000000002</v>
      </c>
      <c r="H31" s="3">
        <f t="shared" si="2"/>
        <v>29.06</v>
      </c>
      <c r="J31" s="17">
        <f t="shared" si="3"/>
        <v>1923</v>
      </c>
      <c r="K31" s="3">
        <f t="shared" si="4"/>
        <v>44.054000000000002</v>
      </c>
      <c r="L31" s="3">
        <f t="shared" si="4"/>
        <v>29.06</v>
      </c>
      <c r="M31" s="3">
        <f t="shared" si="5"/>
        <v>14.994000000000003</v>
      </c>
    </row>
    <row r="32" spans="1:13">
      <c r="A32" s="13">
        <v>1924</v>
      </c>
      <c r="B32" s="16">
        <v>44.034999999999997</v>
      </c>
      <c r="C32" s="16">
        <v>28.709</v>
      </c>
      <c r="F32">
        <f t="shared" si="0"/>
        <v>0</v>
      </c>
      <c r="G32" s="3">
        <f t="shared" si="1"/>
        <v>44.034999999999997</v>
      </c>
      <c r="H32" s="3">
        <f t="shared" si="2"/>
        <v>28.709</v>
      </c>
      <c r="J32" s="17">
        <f t="shared" si="3"/>
        <v>1924</v>
      </c>
      <c r="K32" s="3">
        <f t="shared" si="4"/>
        <v>44.034999999999997</v>
      </c>
      <c r="L32" s="3">
        <f t="shared" si="4"/>
        <v>28.709</v>
      </c>
      <c r="M32" s="3">
        <f t="shared" si="5"/>
        <v>15.325999999999997</v>
      </c>
    </row>
    <row r="33" spans="1:13">
      <c r="A33" s="13">
        <v>1925</v>
      </c>
      <c r="B33" s="16">
        <v>44.027000000000001</v>
      </c>
      <c r="C33" s="16">
        <v>28.384</v>
      </c>
      <c r="F33">
        <f t="shared" si="0"/>
        <v>0</v>
      </c>
      <c r="G33" s="3">
        <f t="shared" si="1"/>
        <v>44.027000000000001</v>
      </c>
      <c r="H33" s="3">
        <f t="shared" si="2"/>
        <v>28.384</v>
      </c>
      <c r="J33" s="17">
        <f t="shared" si="3"/>
        <v>1925</v>
      </c>
      <c r="K33" s="3">
        <f t="shared" si="4"/>
        <v>44.027000000000001</v>
      </c>
      <c r="L33" s="3">
        <f t="shared" si="4"/>
        <v>28.384</v>
      </c>
      <c r="M33" s="3">
        <f t="shared" si="5"/>
        <v>15.643000000000001</v>
      </c>
    </row>
    <row r="34" spans="1:13">
      <c r="A34" s="13">
        <v>1926</v>
      </c>
      <c r="B34" s="16">
        <v>44.03</v>
      </c>
      <c r="C34" s="16">
        <v>28.091000000000001</v>
      </c>
      <c r="F34">
        <f t="shared" si="0"/>
        <v>0</v>
      </c>
      <c r="G34" s="3">
        <f t="shared" si="1"/>
        <v>44.03</v>
      </c>
      <c r="H34" s="3">
        <f t="shared" si="2"/>
        <v>28.091000000000001</v>
      </c>
      <c r="J34" s="17">
        <f t="shared" si="3"/>
        <v>1926</v>
      </c>
      <c r="K34" s="3">
        <f t="shared" si="4"/>
        <v>44.03</v>
      </c>
      <c r="L34" s="3">
        <f t="shared" si="4"/>
        <v>28.091000000000001</v>
      </c>
      <c r="M34" s="3">
        <f t="shared" si="5"/>
        <v>15.939</v>
      </c>
    </row>
    <row r="35" spans="1:13">
      <c r="A35" s="13">
        <v>1927</v>
      </c>
      <c r="B35" s="16">
        <v>44.042999999999999</v>
      </c>
      <c r="C35" s="16">
        <v>27.838000000000001</v>
      </c>
      <c r="F35">
        <f t="shared" si="0"/>
        <v>0</v>
      </c>
      <c r="G35" s="3">
        <f t="shared" si="1"/>
        <v>44.042999999999999</v>
      </c>
      <c r="H35" s="3">
        <f t="shared" si="2"/>
        <v>27.838000000000001</v>
      </c>
      <c r="J35" s="17">
        <f t="shared" si="3"/>
        <v>1927</v>
      </c>
      <c r="K35" s="3">
        <f t="shared" si="4"/>
        <v>44.042999999999999</v>
      </c>
      <c r="L35" s="3">
        <f t="shared" si="4"/>
        <v>27.838000000000001</v>
      </c>
      <c r="M35" s="3">
        <f t="shared" si="5"/>
        <v>16.204999999999998</v>
      </c>
    </row>
    <row r="36" spans="1:13">
      <c r="A36" s="13">
        <v>1928</v>
      </c>
      <c r="B36" s="16">
        <v>44.067</v>
      </c>
      <c r="C36" s="16">
        <v>27.632000000000001</v>
      </c>
      <c r="F36">
        <f t="shared" si="0"/>
        <v>0</v>
      </c>
      <c r="G36" s="3">
        <f t="shared" si="1"/>
        <v>44.067</v>
      </c>
      <c r="H36" s="3">
        <f t="shared" si="2"/>
        <v>27.632000000000001</v>
      </c>
      <c r="J36" s="17">
        <f t="shared" si="3"/>
        <v>1928</v>
      </c>
      <c r="K36" s="3">
        <f t="shared" si="4"/>
        <v>44.067</v>
      </c>
      <c r="L36" s="3">
        <f t="shared" si="4"/>
        <v>27.632000000000001</v>
      </c>
      <c r="M36" s="3">
        <f t="shared" si="5"/>
        <v>16.434999999999999</v>
      </c>
    </row>
    <row r="37" spans="1:13">
      <c r="A37" s="13">
        <v>1929</v>
      </c>
      <c r="B37" s="16">
        <v>44.100999999999999</v>
      </c>
      <c r="C37" s="16">
        <v>27.478999999999999</v>
      </c>
      <c r="F37">
        <f t="shared" si="0"/>
        <v>0</v>
      </c>
      <c r="G37" s="3">
        <f t="shared" si="1"/>
        <v>44.100999999999999</v>
      </c>
      <c r="H37" s="3">
        <f t="shared" si="2"/>
        <v>27.478999999999999</v>
      </c>
      <c r="J37" s="17">
        <f t="shared" si="3"/>
        <v>1929</v>
      </c>
      <c r="K37" s="3">
        <f t="shared" si="4"/>
        <v>44.100999999999999</v>
      </c>
      <c r="L37" s="3">
        <f t="shared" si="4"/>
        <v>27.478999999999999</v>
      </c>
      <c r="M37" s="3">
        <f t="shared" si="5"/>
        <v>16.622</v>
      </c>
    </row>
    <row r="38" spans="1:13">
      <c r="A38" s="13">
        <v>1930</v>
      </c>
      <c r="B38" s="16">
        <v>44.14</v>
      </c>
      <c r="C38" s="16">
        <v>27.355</v>
      </c>
      <c r="F38">
        <f t="shared" si="0"/>
        <v>0</v>
      </c>
      <c r="G38" s="3">
        <f t="shared" si="1"/>
        <v>44.14</v>
      </c>
      <c r="H38" s="3">
        <f t="shared" si="2"/>
        <v>27.355</v>
      </c>
      <c r="J38" s="17">
        <f t="shared" si="3"/>
        <v>1930</v>
      </c>
      <c r="K38" s="3">
        <f t="shared" si="4"/>
        <v>44.14</v>
      </c>
      <c r="L38" s="3">
        <f t="shared" si="4"/>
        <v>27.355</v>
      </c>
      <c r="M38" s="3">
        <f t="shared" si="5"/>
        <v>16.785</v>
      </c>
    </row>
    <row r="39" spans="1:13">
      <c r="A39" s="13">
        <v>1931</v>
      </c>
      <c r="B39" s="16">
        <v>44.179000000000002</v>
      </c>
      <c r="C39" s="16">
        <v>27.231000000000002</v>
      </c>
      <c r="F39">
        <f t="shared" si="0"/>
        <v>0</v>
      </c>
      <c r="G39" s="3">
        <f t="shared" si="1"/>
        <v>44.179000000000002</v>
      </c>
      <c r="H39" s="3">
        <f t="shared" si="2"/>
        <v>27.231000000000002</v>
      </c>
      <c r="J39" s="17">
        <f t="shared" si="3"/>
        <v>1931</v>
      </c>
      <c r="K39" s="3">
        <f t="shared" si="4"/>
        <v>44.179000000000002</v>
      </c>
      <c r="L39" s="3">
        <f t="shared" si="4"/>
        <v>27.231000000000002</v>
      </c>
      <c r="M39" s="3">
        <f t="shared" si="5"/>
        <v>16.948</v>
      </c>
    </row>
    <row r="40" spans="1:13">
      <c r="A40" s="13">
        <v>1932</v>
      </c>
      <c r="B40" s="16">
        <v>44.164000000000001</v>
      </c>
      <c r="C40" s="16">
        <v>26.908999999999999</v>
      </c>
      <c r="F40">
        <f t="shared" si="0"/>
        <v>0</v>
      </c>
      <c r="G40" s="3">
        <f t="shared" si="1"/>
        <v>44.164000000000001</v>
      </c>
      <c r="H40" s="3">
        <f t="shared" si="2"/>
        <v>26.908999999999999</v>
      </c>
      <c r="J40" s="17">
        <f t="shared" si="3"/>
        <v>1932</v>
      </c>
      <c r="K40" s="3">
        <f t="shared" si="4"/>
        <v>44.164000000000001</v>
      </c>
      <c r="L40" s="3">
        <f t="shared" si="4"/>
        <v>26.908999999999999</v>
      </c>
      <c r="M40" s="3">
        <f t="shared" si="5"/>
        <v>17.255000000000003</v>
      </c>
    </row>
    <row r="41" spans="1:13">
      <c r="A41" s="13">
        <v>1933</v>
      </c>
      <c r="B41" s="16">
        <v>44.082999999999998</v>
      </c>
      <c r="C41" s="16">
        <v>26.387</v>
      </c>
      <c r="F41">
        <f t="shared" si="0"/>
        <v>0</v>
      </c>
      <c r="G41" s="3">
        <f t="shared" si="1"/>
        <v>44.082999999999998</v>
      </c>
      <c r="H41" s="3">
        <f t="shared" si="2"/>
        <v>26.387</v>
      </c>
      <c r="J41" s="17">
        <f t="shared" si="3"/>
        <v>1933</v>
      </c>
      <c r="K41" s="3">
        <f t="shared" si="4"/>
        <v>44.082999999999998</v>
      </c>
      <c r="L41" s="3">
        <f t="shared" si="4"/>
        <v>26.387</v>
      </c>
      <c r="M41" s="3">
        <f t="shared" si="5"/>
        <v>17.695999999999998</v>
      </c>
    </row>
    <row r="42" spans="1:13">
      <c r="A42" s="13">
        <v>1934</v>
      </c>
      <c r="B42" s="16">
        <v>43.942999999999998</v>
      </c>
      <c r="C42" s="16">
        <v>25.69</v>
      </c>
      <c r="F42">
        <f t="shared" si="0"/>
        <v>0</v>
      </c>
      <c r="G42" s="3">
        <f t="shared" si="1"/>
        <v>43.942999999999998</v>
      </c>
      <c r="H42" s="3">
        <f t="shared" si="2"/>
        <v>25.69</v>
      </c>
      <c r="J42" s="17">
        <f t="shared" si="3"/>
        <v>1934</v>
      </c>
      <c r="K42" s="3">
        <f t="shared" si="4"/>
        <v>43.942999999999998</v>
      </c>
      <c r="L42" s="3">
        <f t="shared" si="4"/>
        <v>25.69</v>
      </c>
      <c r="M42" s="3">
        <f t="shared" si="5"/>
        <v>18.252999999999997</v>
      </c>
    </row>
    <row r="43" spans="1:13">
      <c r="A43" s="13">
        <v>1935</v>
      </c>
      <c r="B43" s="16">
        <v>43.677999999999997</v>
      </c>
      <c r="C43" s="16">
        <v>24.632000000000001</v>
      </c>
      <c r="F43">
        <f t="shared" si="0"/>
        <v>0</v>
      </c>
      <c r="G43" s="3">
        <f t="shared" si="1"/>
        <v>43.677999999999997</v>
      </c>
      <c r="H43" s="3">
        <f t="shared" si="2"/>
        <v>24.632000000000001</v>
      </c>
      <c r="J43" s="17">
        <f t="shared" si="3"/>
        <v>1935</v>
      </c>
      <c r="K43" s="3">
        <f t="shared" si="4"/>
        <v>43.677999999999997</v>
      </c>
      <c r="L43" s="3">
        <f t="shared" si="4"/>
        <v>24.632000000000001</v>
      </c>
      <c r="M43" s="3">
        <f t="shared" si="5"/>
        <v>19.045999999999996</v>
      </c>
    </row>
    <row r="44" spans="1:13">
      <c r="A44" s="13">
        <v>1936</v>
      </c>
      <c r="B44" s="16">
        <v>43.533999999999999</v>
      </c>
      <c r="C44" s="16">
        <v>23.922999999999998</v>
      </c>
      <c r="F44">
        <f t="shared" si="0"/>
        <v>0</v>
      </c>
      <c r="G44" s="3">
        <f t="shared" si="1"/>
        <v>43.533999999999999</v>
      </c>
      <c r="H44" s="3">
        <f t="shared" si="2"/>
        <v>23.922999999999998</v>
      </c>
      <c r="J44" s="17">
        <f t="shared" si="3"/>
        <v>1936</v>
      </c>
      <c r="K44" s="3">
        <f t="shared" si="4"/>
        <v>43.533999999999999</v>
      </c>
      <c r="L44" s="3">
        <f t="shared" si="4"/>
        <v>23.922999999999998</v>
      </c>
      <c r="M44" s="3">
        <f t="shared" si="5"/>
        <v>19.611000000000001</v>
      </c>
    </row>
    <row r="45" spans="1:13">
      <c r="A45" s="13">
        <v>1937</v>
      </c>
      <c r="B45" s="16">
        <v>43.442999999999998</v>
      </c>
      <c r="C45" s="16">
        <v>23.361999999999998</v>
      </c>
      <c r="F45">
        <f t="shared" si="0"/>
        <v>0</v>
      </c>
      <c r="G45" s="3">
        <f t="shared" si="1"/>
        <v>43.442999999999998</v>
      </c>
      <c r="H45" s="3">
        <f t="shared" si="2"/>
        <v>23.361999999999998</v>
      </c>
      <c r="J45" s="17">
        <f t="shared" si="3"/>
        <v>1937</v>
      </c>
      <c r="K45" s="3">
        <f t="shared" si="4"/>
        <v>43.442999999999998</v>
      </c>
      <c r="L45" s="3">
        <f t="shared" si="4"/>
        <v>23.361999999999998</v>
      </c>
      <c r="M45" s="3">
        <f t="shared" si="5"/>
        <v>20.081</v>
      </c>
    </row>
    <row r="46" spans="1:13">
      <c r="A46" s="13">
        <v>1938</v>
      </c>
      <c r="B46" s="16">
        <v>43.414000000000001</v>
      </c>
      <c r="C46" s="16">
        <v>22.966000000000001</v>
      </c>
      <c r="F46">
        <f t="shared" si="0"/>
        <v>0</v>
      </c>
      <c r="G46" s="3">
        <f t="shared" si="1"/>
        <v>43.414000000000001</v>
      </c>
      <c r="H46" s="3">
        <f t="shared" si="2"/>
        <v>22.966000000000001</v>
      </c>
      <c r="J46" s="17">
        <f t="shared" si="3"/>
        <v>1938</v>
      </c>
      <c r="K46" s="3">
        <f t="shared" si="4"/>
        <v>43.414000000000001</v>
      </c>
      <c r="L46" s="3">
        <f t="shared" si="4"/>
        <v>22.966000000000001</v>
      </c>
      <c r="M46" s="3">
        <f t="shared" si="5"/>
        <v>20.448</v>
      </c>
    </row>
    <row r="47" spans="1:13">
      <c r="A47" s="13">
        <v>1939</v>
      </c>
      <c r="B47" s="16">
        <v>43.442</v>
      </c>
      <c r="C47" s="16">
        <v>22.713000000000001</v>
      </c>
      <c r="F47">
        <f t="shared" si="0"/>
        <v>0</v>
      </c>
      <c r="G47" s="3">
        <f t="shared" si="1"/>
        <v>43.442</v>
      </c>
      <c r="H47" s="3">
        <f t="shared" si="2"/>
        <v>22.713000000000001</v>
      </c>
      <c r="J47" s="17">
        <f t="shared" si="3"/>
        <v>1939</v>
      </c>
      <c r="K47" s="3">
        <f t="shared" si="4"/>
        <v>43.442</v>
      </c>
      <c r="L47" s="3">
        <f t="shared" si="4"/>
        <v>22.713000000000001</v>
      </c>
      <c r="M47" s="3">
        <f t="shared" si="5"/>
        <v>20.728999999999999</v>
      </c>
    </row>
    <row r="48" spans="1:13">
      <c r="A48" s="13">
        <v>1940</v>
      </c>
      <c r="B48" s="16">
        <v>43.554000000000002</v>
      </c>
      <c r="C48" s="16">
        <v>22.792000000000002</v>
      </c>
      <c r="F48">
        <f t="shared" si="0"/>
        <v>0</v>
      </c>
      <c r="G48" s="3">
        <f t="shared" si="1"/>
        <v>43.554000000000002</v>
      </c>
      <c r="H48" s="3">
        <f t="shared" si="2"/>
        <v>22.792000000000002</v>
      </c>
      <c r="J48" s="17">
        <f t="shared" si="3"/>
        <v>1940</v>
      </c>
      <c r="K48" s="3">
        <f t="shared" si="4"/>
        <v>43.554000000000002</v>
      </c>
      <c r="L48" s="3">
        <f t="shared" si="4"/>
        <v>22.792000000000002</v>
      </c>
      <c r="M48" s="3">
        <f t="shared" si="5"/>
        <v>20.762</v>
      </c>
    </row>
    <row r="49" spans="1:13">
      <c r="A49" s="13">
        <v>1941</v>
      </c>
      <c r="B49" s="16">
        <v>43.658000000000001</v>
      </c>
      <c r="C49" s="16">
        <v>22.494</v>
      </c>
      <c r="F49">
        <f t="shared" si="0"/>
        <v>0</v>
      </c>
      <c r="G49" s="3">
        <f t="shared" si="1"/>
        <v>43.658000000000001</v>
      </c>
      <c r="H49" s="3">
        <f t="shared" si="2"/>
        <v>22.494</v>
      </c>
      <c r="J49" s="17">
        <f t="shared" si="3"/>
        <v>1941</v>
      </c>
      <c r="K49" s="3">
        <f t="shared" si="4"/>
        <v>43.658000000000001</v>
      </c>
      <c r="L49" s="3">
        <f t="shared" si="4"/>
        <v>22.494</v>
      </c>
      <c r="M49" s="3">
        <f t="shared" si="5"/>
        <v>21.164000000000001</v>
      </c>
    </row>
    <row r="50" spans="1:13">
      <c r="A50" s="13">
        <v>1942</v>
      </c>
      <c r="B50" s="16">
        <v>43.779000000000003</v>
      </c>
      <c r="C50" s="16">
        <v>22.015000000000001</v>
      </c>
      <c r="F50">
        <f t="shared" si="0"/>
        <v>0</v>
      </c>
      <c r="G50" s="3">
        <f t="shared" si="1"/>
        <v>43.779000000000003</v>
      </c>
      <c r="H50" s="3">
        <f t="shared" si="2"/>
        <v>22.015000000000001</v>
      </c>
      <c r="J50" s="17">
        <f t="shared" si="3"/>
        <v>1942</v>
      </c>
      <c r="K50" s="3">
        <f t="shared" si="4"/>
        <v>43.779000000000003</v>
      </c>
      <c r="L50" s="3">
        <f t="shared" si="4"/>
        <v>22.015000000000001</v>
      </c>
      <c r="M50" s="3">
        <f t="shared" si="5"/>
        <v>21.764000000000003</v>
      </c>
    </row>
    <row r="51" spans="1:13">
      <c r="A51" s="13">
        <v>1943</v>
      </c>
      <c r="B51" s="16">
        <v>43.915999999999997</v>
      </c>
      <c r="C51" s="16">
        <v>21.338000000000001</v>
      </c>
      <c r="F51">
        <f t="shared" si="0"/>
        <v>0</v>
      </c>
      <c r="G51" s="3">
        <f t="shared" si="1"/>
        <v>43.915999999999997</v>
      </c>
      <c r="H51" s="3">
        <f t="shared" si="2"/>
        <v>21.338000000000001</v>
      </c>
      <c r="J51" s="17">
        <f t="shared" si="3"/>
        <v>1943</v>
      </c>
      <c r="K51" s="3">
        <f t="shared" si="4"/>
        <v>43.915999999999997</v>
      </c>
      <c r="L51" s="3">
        <f t="shared" si="4"/>
        <v>21.338000000000001</v>
      </c>
      <c r="M51" s="3">
        <f t="shared" si="5"/>
        <v>22.577999999999996</v>
      </c>
    </row>
    <row r="52" spans="1:13">
      <c r="A52" s="13">
        <v>1944</v>
      </c>
      <c r="B52" s="16">
        <v>44.064999999999998</v>
      </c>
      <c r="C52" s="16">
        <v>20.488</v>
      </c>
      <c r="F52">
        <f t="shared" si="0"/>
        <v>0</v>
      </c>
      <c r="G52" s="3">
        <f t="shared" si="1"/>
        <v>44.064999999999998</v>
      </c>
      <c r="H52" s="3">
        <f t="shared" si="2"/>
        <v>20.488</v>
      </c>
      <c r="J52" s="17">
        <f t="shared" si="3"/>
        <v>1944</v>
      </c>
      <c r="K52" s="3">
        <f t="shared" si="4"/>
        <v>44.064999999999998</v>
      </c>
      <c r="L52" s="3">
        <f t="shared" si="4"/>
        <v>20.488</v>
      </c>
      <c r="M52" s="3">
        <f t="shared" si="5"/>
        <v>23.576999999999998</v>
      </c>
    </row>
    <row r="53" spans="1:13">
      <c r="A53" s="13">
        <v>1945</v>
      </c>
      <c r="B53" s="16">
        <v>44.246000000000002</v>
      </c>
      <c r="C53" s="16">
        <v>19.295000000000002</v>
      </c>
      <c r="F53">
        <f t="shared" si="0"/>
        <v>0</v>
      </c>
      <c r="G53" s="3">
        <f t="shared" si="1"/>
        <v>44.246000000000002</v>
      </c>
      <c r="H53" s="3">
        <f t="shared" si="2"/>
        <v>19.295000000000002</v>
      </c>
      <c r="J53" s="17">
        <f t="shared" si="3"/>
        <v>1945</v>
      </c>
      <c r="K53" s="3">
        <f t="shared" si="4"/>
        <v>44.246000000000002</v>
      </c>
      <c r="L53" s="3">
        <f t="shared" si="4"/>
        <v>19.295000000000002</v>
      </c>
      <c r="M53" s="3">
        <f t="shared" si="5"/>
        <v>24.951000000000001</v>
      </c>
    </row>
    <row r="54" spans="1:13">
      <c r="A54" s="13">
        <v>1946</v>
      </c>
      <c r="B54" s="16">
        <v>44.389000000000003</v>
      </c>
      <c r="C54" s="16">
        <v>18.428000000000001</v>
      </c>
      <c r="F54">
        <f t="shared" si="0"/>
        <v>0</v>
      </c>
      <c r="G54" s="3">
        <f t="shared" si="1"/>
        <v>44.389000000000003</v>
      </c>
      <c r="H54" s="3">
        <f t="shared" si="2"/>
        <v>18.428000000000001</v>
      </c>
      <c r="J54" s="17">
        <f t="shared" si="3"/>
        <v>1946</v>
      </c>
      <c r="K54" s="3">
        <f t="shared" si="4"/>
        <v>44.389000000000003</v>
      </c>
      <c r="L54" s="3">
        <f t="shared" si="4"/>
        <v>18.428000000000001</v>
      </c>
      <c r="M54" s="3">
        <f t="shared" si="5"/>
        <v>25.961000000000002</v>
      </c>
    </row>
    <row r="55" spans="1:13">
      <c r="A55" s="13">
        <v>1947</v>
      </c>
      <c r="B55" s="16">
        <v>44.514000000000003</v>
      </c>
      <c r="C55" s="16">
        <v>17.693999999999999</v>
      </c>
      <c r="F55">
        <f t="shared" si="0"/>
        <v>0</v>
      </c>
      <c r="G55" s="3">
        <f t="shared" si="1"/>
        <v>44.514000000000003</v>
      </c>
      <c r="H55" s="3">
        <f t="shared" si="2"/>
        <v>17.693999999999999</v>
      </c>
      <c r="J55" s="17">
        <f t="shared" si="3"/>
        <v>1947</v>
      </c>
      <c r="K55" s="3">
        <f t="shared" si="4"/>
        <v>44.514000000000003</v>
      </c>
      <c r="L55" s="3">
        <f t="shared" si="4"/>
        <v>17.693999999999999</v>
      </c>
      <c r="M55" s="3">
        <f t="shared" si="5"/>
        <v>26.820000000000004</v>
      </c>
    </row>
    <row r="56" spans="1:13">
      <c r="A56" s="13">
        <v>1948</v>
      </c>
      <c r="B56" s="16">
        <v>44.616999999999997</v>
      </c>
      <c r="C56" s="16">
        <v>17.108000000000001</v>
      </c>
      <c r="F56">
        <f t="shared" si="0"/>
        <v>0</v>
      </c>
      <c r="G56" s="3">
        <f t="shared" si="1"/>
        <v>44.616999999999997</v>
      </c>
      <c r="H56" s="3">
        <f t="shared" si="2"/>
        <v>17.108000000000001</v>
      </c>
      <c r="J56" s="17">
        <f t="shared" si="3"/>
        <v>1948</v>
      </c>
      <c r="K56" s="3">
        <f t="shared" si="4"/>
        <v>44.616999999999997</v>
      </c>
      <c r="L56" s="3">
        <f t="shared" si="4"/>
        <v>17.108000000000001</v>
      </c>
      <c r="M56" s="3">
        <f t="shared" si="5"/>
        <v>27.508999999999997</v>
      </c>
    </row>
    <row r="57" spans="1:13">
      <c r="A57" s="13">
        <v>1949</v>
      </c>
      <c r="B57" s="16">
        <v>44.703000000000003</v>
      </c>
      <c r="C57" s="16">
        <v>16.651</v>
      </c>
      <c r="F57">
        <f t="shared" si="0"/>
        <v>0</v>
      </c>
      <c r="G57" s="3">
        <f t="shared" si="1"/>
        <v>44.703000000000003</v>
      </c>
      <c r="H57" s="3">
        <f t="shared" si="2"/>
        <v>16.651</v>
      </c>
      <c r="J57" s="17">
        <f t="shared" si="3"/>
        <v>1949</v>
      </c>
      <c r="K57" s="3">
        <f t="shared" si="4"/>
        <v>44.703000000000003</v>
      </c>
      <c r="L57" s="3">
        <f t="shared" si="4"/>
        <v>16.651</v>
      </c>
      <c r="M57" s="3">
        <f t="shared" si="5"/>
        <v>28.052000000000003</v>
      </c>
    </row>
    <row r="58" spans="1:13">
      <c r="A58" s="13">
        <v>1950</v>
      </c>
      <c r="B58" s="16">
        <v>44.743000000000002</v>
      </c>
      <c r="C58" s="16">
        <v>16.445</v>
      </c>
      <c r="D58" s="3">
        <v>49.2</v>
      </c>
      <c r="E58" s="3">
        <v>21.6</v>
      </c>
      <c r="F58">
        <f t="shared" si="0"/>
        <v>0</v>
      </c>
      <c r="G58" s="3">
        <f t="shared" si="1"/>
        <v>44.743000000000002</v>
      </c>
      <c r="H58" s="3">
        <f t="shared" si="2"/>
        <v>16.445</v>
      </c>
      <c r="J58" s="17">
        <f t="shared" si="3"/>
        <v>1950</v>
      </c>
      <c r="K58" s="3">
        <f t="shared" si="4"/>
        <v>44.743000000000002</v>
      </c>
      <c r="L58" s="3">
        <f t="shared" si="4"/>
        <v>16.445</v>
      </c>
      <c r="M58" s="3">
        <f t="shared" si="5"/>
        <v>28.298000000000002</v>
      </c>
    </row>
    <row r="59" spans="1:13">
      <c r="A59" s="14">
        <f>A58+1</f>
        <v>1951</v>
      </c>
      <c r="B59" s="16">
        <v>44.838000000000001</v>
      </c>
      <c r="C59" s="16">
        <v>16.024999999999999</v>
      </c>
      <c r="D59" s="3">
        <v>49.2</v>
      </c>
      <c r="E59" s="3">
        <v>20.8</v>
      </c>
      <c r="F59">
        <f t="shared" si="0"/>
        <v>0</v>
      </c>
      <c r="G59" s="3">
        <f t="shared" si="1"/>
        <v>44.838000000000001</v>
      </c>
      <c r="H59" s="3">
        <f t="shared" si="2"/>
        <v>16.024999999999999</v>
      </c>
      <c r="J59" s="17">
        <f t="shared" si="3"/>
        <v>1951</v>
      </c>
      <c r="K59" s="3">
        <f t="shared" si="4"/>
        <v>44.838000000000001</v>
      </c>
      <c r="L59" s="3">
        <f t="shared" si="4"/>
        <v>16.024999999999999</v>
      </c>
      <c r="M59" s="3">
        <f t="shared" si="5"/>
        <v>28.813000000000002</v>
      </c>
    </row>
    <row r="60" spans="1:13">
      <c r="A60" s="14">
        <f>A59+1</f>
        <v>1952</v>
      </c>
      <c r="B60" s="16">
        <v>44.962000000000003</v>
      </c>
      <c r="C60" s="16">
        <v>15.521000000000001</v>
      </c>
      <c r="D60" s="3">
        <v>48.9</v>
      </c>
      <c r="E60" s="3">
        <v>20</v>
      </c>
      <c r="F60">
        <f t="shared" si="0"/>
        <v>0</v>
      </c>
      <c r="G60" s="3">
        <f t="shared" si="1"/>
        <v>44.962000000000003</v>
      </c>
      <c r="H60" s="3">
        <f t="shared" si="2"/>
        <v>15.521000000000001</v>
      </c>
      <c r="J60" s="17">
        <f t="shared" si="3"/>
        <v>1952</v>
      </c>
      <c r="K60" s="3">
        <f t="shared" si="4"/>
        <v>44.962000000000003</v>
      </c>
      <c r="L60" s="3">
        <f t="shared" si="4"/>
        <v>15.521000000000001</v>
      </c>
      <c r="M60" s="3">
        <f t="shared" si="5"/>
        <v>29.441000000000003</v>
      </c>
    </row>
    <row r="61" spans="1:13">
      <c r="A61" s="14">
        <f t="shared" ref="A61:A124" si="6">A60+1</f>
        <v>1953</v>
      </c>
      <c r="B61" s="16">
        <v>45.116999999999997</v>
      </c>
      <c r="C61" s="16">
        <v>14.923</v>
      </c>
      <c r="D61" s="3">
        <v>48.7</v>
      </c>
      <c r="E61" s="3">
        <v>18.899999999999999</v>
      </c>
      <c r="F61">
        <f t="shared" si="0"/>
        <v>0</v>
      </c>
      <c r="G61" s="3">
        <f t="shared" si="1"/>
        <v>45.116999999999997</v>
      </c>
      <c r="H61" s="3">
        <f t="shared" si="2"/>
        <v>14.923</v>
      </c>
      <c r="J61" s="17">
        <f t="shared" si="3"/>
        <v>1953</v>
      </c>
      <c r="K61" s="3">
        <f t="shared" si="4"/>
        <v>45.116999999999997</v>
      </c>
      <c r="L61" s="3">
        <f t="shared" si="4"/>
        <v>14.923</v>
      </c>
      <c r="M61" s="3">
        <f t="shared" si="5"/>
        <v>30.193999999999996</v>
      </c>
    </row>
    <row r="62" spans="1:13">
      <c r="A62" s="14">
        <f t="shared" si="6"/>
        <v>1954</v>
      </c>
      <c r="B62" s="16">
        <v>45.298999999999999</v>
      </c>
      <c r="C62" s="16">
        <v>14.249000000000001</v>
      </c>
      <c r="D62" s="3">
        <v>48.4</v>
      </c>
      <c r="E62" s="3">
        <v>18</v>
      </c>
      <c r="F62">
        <f t="shared" si="0"/>
        <v>0</v>
      </c>
      <c r="G62" s="3">
        <f t="shared" si="1"/>
        <v>45.298999999999999</v>
      </c>
      <c r="H62" s="3">
        <f t="shared" si="2"/>
        <v>14.249000000000001</v>
      </c>
      <c r="J62" s="17">
        <f t="shared" si="3"/>
        <v>1954</v>
      </c>
      <c r="K62" s="3">
        <f t="shared" si="4"/>
        <v>45.298999999999999</v>
      </c>
      <c r="L62" s="3">
        <f t="shared" si="4"/>
        <v>14.249000000000001</v>
      </c>
      <c r="M62" s="3">
        <f t="shared" si="5"/>
        <v>31.049999999999997</v>
      </c>
    </row>
    <row r="63" spans="1:13">
      <c r="A63" s="14">
        <f t="shared" si="6"/>
        <v>1955</v>
      </c>
      <c r="B63" s="16">
        <v>45.548999999999999</v>
      </c>
      <c r="C63" s="16">
        <v>13.363</v>
      </c>
      <c r="D63" s="3">
        <v>48</v>
      </c>
      <c r="E63" s="3">
        <v>17</v>
      </c>
      <c r="F63">
        <f t="shared" si="0"/>
        <v>0</v>
      </c>
      <c r="G63" s="3">
        <f t="shared" si="1"/>
        <v>45.548999999999999</v>
      </c>
      <c r="H63" s="3">
        <f t="shared" si="2"/>
        <v>13.363</v>
      </c>
      <c r="J63" s="17">
        <f t="shared" si="3"/>
        <v>1955</v>
      </c>
      <c r="K63" s="3">
        <f t="shared" si="4"/>
        <v>45.548999999999999</v>
      </c>
      <c r="L63" s="3">
        <f t="shared" si="4"/>
        <v>13.363</v>
      </c>
      <c r="M63" s="3">
        <f t="shared" si="5"/>
        <v>32.186</v>
      </c>
    </row>
    <row r="64" spans="1:13">
      <c r="A64" s="14">
        <f t="shared" si="6"/>
        <v>1956</v>
      </c>
      <c r="B64" s="16">
        <v>45.715000000000003</v>
      </c>
      <c r="C64" s="16">
        <v>12.788</v>
      </c>
      <c r="D64" s="3">
        <v>47.7</v>
      </c>
      <c r="E64" s="3">
        <v>16.3</v>
      </c>
      <c r="F64">
        <f t="shared" si="0"/>
        <v>0</v>
      </c>
      <c r="G64" s="3">
        <f t="shared" si="1"/>
        <v>45.715000000000003</v>
      </c>
      <c r="H64" s="3">
        <f t="shared" si="2"/>
        <v>12.788</v>
      </c>
      <c r="J64" s="17">
        <f t="shared" si="3"/>
        <v>1956</v>
      </c>
      <c r="K64" s="3">
        <f t="shared" si="4"/>
        <v>45.715000000000003</v>
      </c>
      <c r="L64" s="3">
        <f t="shared" si="4"/>
        <v>12.788</v>
      </c>
      <c r="M64" s="3">
        <f t="shared" si="5"/>
        <v>32.927000000000007</v>
      </c>
    </row>
    <row r="65" spans="1:13">
      <c r="A65" s="14">
        <f t="shared" si="6"/>
        <v>1957</v>
      </c>
      <c r="B65" s="16">
        <v>45.837000000000003</v>
      </c>
      <c r="C65" s="16">
        <v>12.371</v>
      </c>
      <c r="D65" s="3">
        <v>47.5</v>
      </c>
      <c r="E65" s="3">
        <v>15.7</v>
      </c>
      <c r="F65">
        <f t="shared" si="0"/>
        <v>0</v>
      </c>
      <c r="G65" s="3">
        <f t="shared" si="1"/>
        <v>45.837000000000003</v>
      </c>
      <c r="H65" s="3">
        <f t="shared" si="2"/>
        <v>12.371</v>
      </c>
      <c r="J65" s="17">
        <f t="shared" si="3"/>
        <v>1957</v>
      </c>
      <c r="K65" s="3">
        <f t="shared" si="4"/>
        <v>45.837000000000003</v>
      </c>
      <c r="L65" s="3">
        <f t="shared" si="4"/>
        <v>12.371</v>
      </c>
      <c r="M65" s="3">
        <f t="shared" si="5"/>
        <v>33.466000000000001</v>
      </c>
    </row>
    <row r="66" spans="1:13">
      <c r="A66" s="14">
        <f t="shared" si="6"/>
        <v>1958</v>
      </c>
      <c r="B66" s="16">
        <v>45.912999999999997</v>
      </c>
      <c r="C66" s="16">
        <v>12.114000000000001</v>
      </c>
      <c r="D66" s="3">
        <v>47.2</v>
      </c>
      <c r="E66" s="3">
        <v>15.2</v>
      </c>
      <c r="F66">
        <f t="shared" si="0"/>
        <v>0</v>
      </c>
      <c r="G66" s="3">
        <f t="shared" si="1"/>
        <v>45.912999999999997</v>
      </c>
      <c r="H66" s="3">
        <f t="shared" si="2"/>
        <v>12.114000000000001</v>
      </c>
      <c r="J66" s="17">
        <f t="shared" si="3"/>
        <v>1958</v>
      </c>
      <c r="K66" s="3">
        <f t="shared" si="4"/>
        <v>45.912999999999997</v>
      </c>
      <c r="L66" s="3">
        <f t="shared" si="4"/>
        <v>12.114000000000001</v>
      </c>
      <c r="M66" s="3">
        <f t="shared" si="5"/>
        <v>33.798999999999992</v>
      </c>
    </row>
    <row r="67" spans="1:13">
      <c r="A67" s="14">
        <f t="shared" si="6"/>
        <v>1959</v>
      </c>
      <c r="B67" s="16">
        <v>45.953000000000003</v>
      </c>
      <c r="C67" s="16">
        <v>11.978</v>
      </c>
      <c r="D67" s="3">
        <v>47</v>
      </c>
      <c r="E67" s="3">
        <v>14.6</v>
      </c>
      <c r="F67">
        <f t="shared" si="0"/>
        <v>0</v>
      </c>
      <c r="G67" s="3">
        <f t="shared" si="1"/>
        <v>45.953000000000003</v>
      </c>
      <c r="H67" s="3">
        <f t="shared" si="2"/>
        <v>11.978</v>
      </c>
      <c r="J67" s="17">
        <f t="shared" si="3"/>
        <v>1959</v>
      </c>
      <c r="K67" s="3">
        <f t="shared" si="4"/>
        <v>45.953000000000003</v>
      </c>
      <c r="L67" s="3">
        <f t="shared" si="4"/>
        <v>11.978</v>
      </c>
      <c r="M67" s="3">
        <f t="shared" si="5"/>
        <v>33.975000000000001</v>
      </c>
    </row>
    <row r="68" spans="1:13">
      <c r="A68" s="14">
        <f t="shared" si="6"/>
        <v>1960</v>
      </c>
      <c r="D68" s="3">
        <v>46.9</v>
      </c>
      <c r="E68" s="3">
        <v>14</v>
      </c>
      <c r="F68">
        <f t="shared" ref="F68:F131" si="7">IF($A68&lt;1960,0,IF($A68&gt;=1970,1,POWER(($A68-1960)/10,3)*(10-15*(($A68-1960)/10)+6*POWER(($A68-1960)/10,2))))</f>
        <v>0</v>
      </c>
      <c r="G68" s="3">
        <f t="shared" ref="G68:G131" si="8">IF($A68&lt;1960,$B68,IF($A68&gt;=1970,$D68,$D68-(INDEX($D:$D,MATCH(1960,$A:$A,0))-(2*INDEX($B:$B,MATCH(1959,$A:$A,0))-INDEX($B:$B,MATCH(1958,$A:$A,0))))*(1-$F68)))</f>
        <v>45.993000000000009</v>
      </c>
      <c r="H68" s="3">
        <f t="shared" ref="H68:H131" si="9">IF($A68&lt;1960,$C68,IF($A68&gt;=1970,$E68,$E68-(INDEX($E:$E,MATCH(1960,$A:$A,0))-(2*INDEX($C:$C,MATCH(1959,$A:$A,0))-INDEX($C:$C,MATCH(1958,$A:$A,0))))*(1-$F68)))</f>
        <v>11.841999999999999</v>
      </c>
      <c r="J68" s="17">
        <f t="shared" ref="J68:J131" si="10">A68</f>
        <v>1960</v>
      </c>
      <c r="K68" s="3">
        <f t="shared" ref="K68:L131" si="11">G68</f>
        <v>45.993000000000009</v>
      </c>
      <c r="L68" s="3">
        <f t="shared" si="11"/>
        <v>11.841999999999999</v>
      </c>
      <c r="M68" s="3">
        <f t="shared" ref="M68:M131" si="12">K68-L68</f>
        <v>34.15100000000001</v>
      </c>
    </row>
    <row r="69" spans="1:13">
      <c r="A69" s="14">
        <f t="shared" si="6"/>
        <v>1961</v>
      </c>
      <c r="D69" s="3">
        <v>46.8</v>
      </c>
      <c r="E69" s="3">
        <v>13.3</v>
      </c>
      <c r="F69" s="16">
        <f t="shared" si="7"/>
        <v>8.5600000000000034E-3</v>
      </c>
      <c r="G69" s="3">
        <f t="shared" si="8"/>
        <v>45.90076392000001</v>
      </c>
      <c r="H69" s="3">
        <f t="shared" si="9"/>
        <v>11.160472479999999</v>
      </c>
      <c r="J69" s="17">
        <f t="shared" si="10"/>
        <v>1961</v>
      </c>
      <c r="K69" s="3">
        <f t="shared" si="11"/>
        <v>45.90076392000001</v>
      </c>
      <c r="L69" s="3">
        <f t="shared" si="11"/>
        <v>11.160472479999999</v>
      </c>
      <c r="M69" s="3">
        <f t="shared" si="12"/>
        <v>34.740291440000007</v>
      </c>
    </row>
    <row r="70" spans="1:13">
      <c r="A70" s="14">
        <f t="shared" si="6"/>
        <v>1962</v>
      </c>
      <c r="D70" s="3">
        <v>46.8</v>
      </c>
      <c r="E70" s="3">
        <v>12.8</v>
      </c>
      <c r="F70" s="16">
        <f t="shared" si="7"/>
        <v>5.7920000000000013E-2</v>
      </c>
      <c r="G70" s="3">
        <f t="shared" si="8"/>
        <v>45.945533440000005</v>
      </c>
      <c r="H70" s="3">
        <f t="shared" si="9"/>
        <v>10.766991359999999</v>
      </c>
      <c r="J70" s="17">
        <f t="shared" si="10"/>
        <v>1962</v>
      </c>
      <c r="K70" s="3">
        <f t="shared" si="11"/>
        <v>45.945533440000005</v>
      </c>
      <c r="L70" s="3">
        <f t="shared" si="11"/>
        <v>10.766991359999999</v>
      </c>
      <c r="M70" s="3">
        <f t="shared" si="12"/>
        <v>35.178542080000007</v>
      </c>
    </row>
    <row r="71" spans="1:13">
      <c r="A71" s="14">
        <f t="shared" si="6"/>
        <v>1963</v>
      </c>
      <c r="D71" s="3">
        <v>46.8</v>
      </c>
      <c r="E71" s="3">
        <v>12.5</v>
      </c>
      <c r="F71" s="16">
        <f t="shared" si="7"/>
        <v>0.16308</v>
      </c>
      <c r="G71" s="3">
        <f t="shared" si="8"/>
        <v>46.040913560000007</v>
      </c>
      <c r="H71" s="3">
        <f t="shared" si="9"/>
        <v>10.693926639999999</v>
      </c>
      <c r="J71" s="17">
        <f t="shared" si="10"/>
        <v>1963</v>
      </c>
      <c r="K71" s="3">
        <f t="shared" si="11"/>
        <v>46.040913560000007</v>
      </c>
      <c r="L71" s="3">
        <f t="shared" si="11"/>
        <v>10.693926639999999</v>
      </c>
      <c r="M71" s="3">
        <f t="shared" si="12"/>
        <v>35.346986920000006</v>
      </c>
    </row>
    <row r="72" spans="1:13">
      <c r="A72" s="14">
        <f t="shared" si="6"/>
        <v>1964</v>
      </c>
      <c r="D72" s="3">
        <v>46.8</v>
      </c>
      <c r="E72" s="3">
        <v>12.1</v>
      </c>
      <c r="F72" s="16">
        <f t="shared" si="7"/>
        <v>0.31744000000000006</v>
      </c>
      <c r="G72" s="3">
        <f t="shared" si="8"/>
        <v>46.180918080000005</v>
      </c>
      <c r="H72" s="3">
        <f t="shared" si="9"/>
        <v>10.62703552</v>
      </c>
      <c r="J72" s="17">
        <f t="shared" si="10"/>
        <v>1964</v>
      </c>
      <c r="K72" s="3">
        <f t="shared" si="11"/>
        <v>46.180918080000005</v>
      </c>
      <c r="L72" s="3">
        <f t="shared" si="11"/>
        <v>10.62703552</v>
      </c>
      <c r="M72" s="3">
        <f t="shared" si="12"/>
        <v>35.553882560000005</v>
      </c>
    </row>
    <row r="73" spans="1:13">
      <c r="A73" s="14">
        <f t="shared" si="6"/>
        <v>1965</v>
      </c>
      <c r="D73" s="3">
        <v>46.5</v>
      </c>
      <c r="E73" s="3">
        <v>11.6</v>
      </c>
      <c r="F73" s="16">
        <f t="shared" si="7"/>
        <v>0.5</v>
      </c>
      <c r="G73" s="3">
        <f t="shared" si="8"/>
        <v>46.046500000000009</v>
      </c>
      <c r="H73" s="3">
        <f t="shared" si="9"/>
        <v>10.520999999999999</v>
      </c>
      <c r="J73" s="17">
        <f t="shared" si="10"/>
        <v>1965</v>
      </c>
      <c r="K73" s="3">
        <f t="shared" si="11"/>
        <v>46.046500000000009</v>
      </c>
      <c r="L73" s="3">
        <f t="shared" si="11"/>
        <v>10.520999999999999</v>
      </c>
      <c r="M73" s="3">
        <f t="shared" si="12"/>
        <v>35.525500000000008</v>
      </c>
    </row>
    <row r="74" spans="1:13">
      <c r="A74" s="14">
        <f t="shared" si="6"/>
        <v>1966</v>
      </c>
      <c r="D74" s="3">
        <v>46.3</v>
      </c>
      <c r="E74" s="3">
        <v>11.2</v>
      </c>
      <c r="F74" s="16">
        <f t="shared" si="7"/>
        <v>0.68256000000000006</v>
      </c>
      <c r="G74" s="3">
        <f t="shared" si="8"/>
        <v>46.01208192</v>
      </c>
      <c r="H74" s="3">
        <f t="shared" si="9"/>
        <v>10.51496448</v>
      </c>
      <c r="J74" s="17">
        <f t="shared" si="10"/>
        <v>1966</v>
      </c>
      <c r="K74" s="3">
        <f t="shared" si="11"/>
        <v>46.01208192</v>
      </c>
      <c r="L74" s="3">
        <f t="shared" si="11"/>
        <v>10.51496448</v>
      </c>
      <c r="M74" s="3">
        <f t="shared" si="12"/>
        <v>35.497117439999997</v>
      </c>
    </row>
    <row r="75" spans="1:13">
      <c r="A75" s="14">
        <f t="shared" si="6"/>
        <v>1967</v>
      </c>
      <c r="D75" s="3">
        <v>45.9</v>
      </c>
      <c r="E75" s="3">
        <v>10.8</v>
      </c>
      <c r="F75" s="16">
        <f t="shared" si="7"/>
        <v>0.83691999999999966</v>
      </c>
      <c r="G75" s="3">
        <f t="shared" si="8"/>
        <v>45.752086439999999</v>
      </c>
      <c r="H75" s="3">
        <f t="shared" si="9"/>
        <v>10.44807336</v>
      </c>
      <c r="J75" s="17">
        <f t="shared" si="10"/>
        <v>1967</v>
      </c>
      <c r="K75" s="3">
        <f t="shared" si="11"/>
        <v>45.752086439999999</v>
      </c>
      <c r="L75" s="3">
        <f t="shared" si="11"/>
        <v>10.44807336</v>
      </c>
      <c r="M75" s="3">
        <f t="shared" si="12"/>
        <v>35.304013079999997</v>
      </c>
    </row>
    <row r="76" spans="1:13">
      <c r="A76" s="14">
        <f t="shared" si="6"/>
        <v>1968</v>
      </c>
      <c r="D76" s="3">
        <v>45.6</v>
      </c>
      <c r="E76" s="3">
        <v>10.5</v>
      </c>
      <c r="F76" s="16">
        <f t="shared" si="7"/>
        <v>0.94208000000000058</v>
      </c>
      <c r="G76" s="3">
        <f t="shared" si="8"/>
        <v>45.547466560000004</v>
      </c>
      <c r="H76" s="3">
        <f t="shared" si="9"/>
        <v>10.375008640000001</v>
      </c>
      <c r="J76" s="17">
        <f t="shared" si="10"/>
        <v>1968</v>
      </c>
      <c r="K76" s="3">
        <f t="shared" si="11"/>
        <v>45.547466560000004</v>
      </c>
      <c r="L76" s="3">
        <f t="shared" si="11"/>
        <v>10.375008640000001</v>
      </c>
      <c r="M76" s="3">
        <f t="shared" si="12"/>
        <v>35.172457919999999</v>
      </c>
    </row>
    <row r="77" spans="1:13">
      <c r="A77" s="14">
        <f t="shared" si="6"/>
        <v>1969</v>
      </c>
      <c r="D77" s="3">
        <v>45.1</v>
      </c>
      <c r="E77" s="3">
        <v>10.3</v>
      </c>
      <c r="F77" s="16">
        <f t="shared" si="7"/>
        <v>0.99144000000000032</v>
      </c>
      <c r="G77" s="3">
        <f t="shared" si="8"/>
        <v>45.092236079999999</v>
      </c>
      <c r="H77" s="3">
        <f t="shared" si="9"/>
        <v>10.281527520000001</v>
      </c>
      <c r="J77" s="17">
        <f t="shared" si="10"/>
        <v>1969</v>
      </c>
      <c r="K77" s="3">
        <f t="shared" si="11"/>
        <v>45.092236079999999</v>
      </c>
      <c r="L77" s="3">
        <f t="shared" si="11"/>
        <v>10.281527520000001</v>
      </c>
      <c r="M77" s="3">
        <f t="shared" si="12"/>
        <v>34.810708559999995</v>
      </c>
    </row>
    <row r="78" spans="1:13">
      <c r="A78" s="14">
        <f t="shared" si="6"/>
        <v>1970</v>
      </c>
      <c r="D78" s="3">
        <v>44.5</v>
      </c>
      <c r="E78" s="3">
        <v>10</v>
      </c>
      <c r="F78">
        <f t="shared" si="7"/>
        <v>1</v>
      </c>
      <c r="G78" s="3">
        <f t="shared" si="8"/>
        <v>44.5</v>
      </c>
      <c r="H78" s="3">
        <f t="shared" si="9"/>
        <v>10</v>
      </c>
      <c r="J78" s="17">
        <f t="shared" si="10"/>
        <v>1970</v>
      </c>
      <c r="K78" s="3">
        <f t="shared" si="11"/>
        <v>44.5</v>
      </c>
      <c r="L78" s="3">
        <f t="shared" si="11"/>
        <v>10</v>
      </c>
      <c r="M78" s="3">
        <f t="shared" si="12"/>
        <v>34.5</v>
      </c>
    </row>
    <row r="79" spans="1:13">
      <c r="A79" s="14">
        <f t="shared" si="6"/>
        <v>1971</v>
      </c>
      <c r="D79" s="3">
        <v>43.9</v>
      </c>
      <c r="E79" s="3">
        <v>9.6999999999999993</v>
      </c>
      <c r="F79">
        <f t="shared" si="7"/>
        <v>1</v>
      </c>
      <c r="G79" s="3">
        <f t="shared" si="8"/>
        <v>43.9</v>
      </c>
      <c r="H79" s="3">
        <f t="shared" si="9"/>
        <v>9.6999999999999993</v>
      </c>
      <c r="J79" s="17">
        <f t="shared" si="10"/>
        <v>1971</v>
      </c>
      <c r="K79" s="3">
        <f t="shared" si="11"/>
        <v>43.9</v>
      </c>
      <c r="L79" s="3">
        <f t="shared" si="11"/>
        <v>9.6999999999999993</v>
      </c>
      <c r="M79" s="3">
        <f t="shared" si="12"/>
        <v>34.200000000000003</v>
      </c>
    </row>
    <row r="80" spans="1:13">
      <c r="A80" s="14">
        <f t="shared" si="6"/>
        <v>1972</v>
      </c>
      <c r="D80" s="3">
        <v>43</v>
      </c>
      <c r="E80" s="3">
        <v>9.3000000000000007</v>
      </c>
      <c r="F80">
        <f t="shared" si="7"/>
        <v>1</v>
      </c>
      <c r="G80" s="3">
        <f t="shared" si="8"/>
        <v>43</v>
      </c>
      <c r="H80" s="3">
        <f t="shared" si="9"/>
        <v>9.3000000000000007</v>
      </c>
      <c r="J80" s="17">
        <f t="shared" si="10"/>
        <v>1972</v>
      </c>
      <c r="K80" s="3">
        <f t="shared" si="11"/>
        <v>43</v>
      </c>
      <c r="L80" s="3">
        <f t="shared" si="11"/>
        <v>9.3000000000000007</v>
      </c>
      <c r="M80" s="3">
        <f t="shared" si="12"/>
        <v>33.700000000000003</v>
      </c>
    </row>
    <row r="81" spans="1:13">
      <c r="A81" s="14">
        <f t="shared" si="6"/>
        <v>1973</v>
      </c>
      <c r="D81" s="3">
        <v>42.1</v>
      </c>
      <c r="E81" s="3">
        <v>9</v>
      </c>
      <c r="F81">
        <f t="shared" si="7"/>
        <v>1</v>
      </c>
      <c r="G81" s="3">
        <f t="shared" si="8"/>
        <v>42.1</v>
      </c>
      <c r="H81" s="3">
        <f t="shared" si="9"/>
        <v>9</v>
      </c>
      <c r="J81" s="17">
        <f t="shared" si="10"/>
        <v>1973</v>
      </c>
      <c r="K81" s="3">
        <f t="shared" si="11"/>
        <v>42.1</v>
      </c>
      <c r="L81" s="3">
        <f t="shared" si="11"/>
        <v>9</v>
      </c>
      <c r="M81" s="3">
        <f t="shared" si="12"/>
        <v>33.1</v>
      </c>
    </row>
    <row r="82" spans="1:13">
      <c r="A82" s="14">
        <f t="shared" si="6"/>
        <v>1974</v>
      </c>
      <c r="D82" s="3">
        <v>41.2</v>
      </c>
      <c r="E82" s="3">
        <v>8.6</v>
      </c>
      <c r="F82">
        <f t="shared" si="7"/>
        <v>1</v>
      </c>
      <c r="G82" s="3">
        <f t="shared" si="8"/>
        <v>41.2</v>
      </c>
      <c r="H82" s="3">
        <f t="shared" si="9"/>
        <v>8.6</v>
      </c>
      <c r="J82" s="17">
        <f t="shared" si="10"/>
        <v>1974</v>
      </c>
      <c r="K82" s="3">
        <f t="shared" si="11"/>
        <v>41.2</v>
      </c>
      <c r="L82" s="3">
        <f t="shared" si="11"/>
        <v>8.6</v>
      </c>
      <c r="M82" s="3">
        <f t="shared" si="12"/>
        <v>32.6</v>
      </c>
    </row>
    <row r="83" spans="1:13">
      <c r="A83" s="14">
        <f t="shared" si="6"/>
        <v>1975</v>
      </c>
      <c r="D83" s="3">
        <v>40.1</v>
      </c>
      <c r="E83" s="3">
        <v>8.1999999999999993</v>
      </c>
      <c r="F83">
        <f t="shared" si="7"/>
        <v>1</v>
      </c>
      <c r="G83" s="3">
        <f t="shared" si="8"/>
        <v>40.1</v>
      </c>
      <c r="H83" s="3">
        <f t="shared" si="9"/>
        <v>8.1999999999999993</v>
      </c>
      <c r="J83" s="17">
        <f t="shared" si="10"/>
        <v>1975</v>
      </c>
      <c r="K83" s="3">
        <f t="shared" si="11"/>
        <v>40.1</v>
      </c>
      <c r="L83" s="3">
        <f t="shared" si="11"/>
        <v>8.1999999999999993</v>
      </c>
      <c r="M83" s="3">
        <f t="shared" si="12"/>
        <v>31.900000000000002</v>
      </c>
    </row>
    <row r="84" spans="1:13">
      <c r="A84" s="14">
        <f t="shared" si="6"/>
        <v>1976</v>
      </c>
      <c r="D84" s="3">
        <v>39.1</v>
      </c>
      <c r="E84" s="3">
        <v>7.9</v>
      </c>
      <c r="F84">
        <f t="shared" si="7"/>
        <v>1</v>
      </c>
      <c r="G84" s="3">
        <f t="shared" si="8"/>
        <v>39.1</v>
      </c>
      <c r="H84" s="3">
        <f t="shared" si="9"/>
        <v>7.9</v>
      </c>
      <c r="J84" s="17">
        <f t="shared" si="10"/>
        <v>1976</v>
      </c>
      <c r="K84" s="3">
        <f t="shared" si="11"/>
        <v>39.1</v>
      </c>
      <c r="L84" s="3">
        <f t="shared" si="11"/>
        <v>7.9</v>
      </c>
      <c r="M84" s="3">
        <f t="shared" si="12"/>
        <v>31.200000000000003</v>
      </c>
    </row>
    <row r="85" spans="1:13">
      <c r="A85" s="14">
        <f t="shared" si="6"/>
        <v>1977</v>
      </c>
      <c r="D85" s="3">
        <v>38.1</v>
      </c>
      <c r="E85" s="3">
        <v>7.6</v>
      </c>
      <c r="F85">
        <f t="shared" si="7"/>
        <v>1</v>
      </c>
      <c r="G85" s="3">
        <f t="shared" si="8"/>
        <v>38.1</v>
      </c>
      <c r="H85" s="3">
        <f t="shared" si="9"/>
        <v>7.6</v>
      </c>
      <c r="J85" s="17">
        <f t="shared" si="10"/>
        <v>1977</v>
      </c>
      <c r="K85" s="3">
        <f t="shared" si="11"/>
        <v>38.1</v>
      </c>
      <c r="L85" s="3">
        <f t="shared" si="11"/>
        <v>7.6</v>
      </c>
      <c r="M85" s="3">
        <f t="shared" si="12"/>
        <v>30.5</v>
      </c>
    </row>
    <row r="86" spans="1:13">
      <c r="A86" s="14">
        <f t="shared" si="6"/>
        <v>1978</v>
      </c>
      <c r="D86" s="3">
        <v>37.4</v>
      </c>
      <c r="E86" s="3">
        <v>7.4</v>
      </c>
      <c r="F86">
        <f t="shared" si="7"/>
        <v>1</v>
      </c>
      <c r="G86" s="3">
        <f t="shared" si="8"/>
        <v>37.4</v>
      </c>
      <c r="H86" s="3">
        <f t="shared" si="9"/>
        <v>7.4</v>
      </c>
      <c r="J86" s="17">
        <f t="shared" si="10"/>
        <v>1978</v>
      </c>
      <c r="K86" s="3">
        <f t="shared" si="11"/>
        <v>37.4</v>
      </c>
      <c r="L86" s="3">
        <f t="shared" si="11"/>
        <v>7.4</v>
      </c>
      <c r="M86" s="3">
        <f t="shared" si="12"/>
        <v>30</v>
      </c>
    </row>
    <row r="87" spans="1:13">
      <c r="A87" s="14">
        <f t="shared" si="6"/>
        <v>1979</v>
      </c>
      <c r="D87" s="3">
        <v>36.200000000000003</v>
      </c>
      <c r="E87" s="3">
        <v>7.1</v>
      </c>
      <c r="F87">
        <f t="shared" si="7"/>
        <v>1</v>
      </c>
      <c r="G87" s="3">
        <f t="shared" si="8"/>
        <v>36.200000000000003</v>
      </c>
      <c r="H87" s="3">
        <f t="shared" si="9"/>
        <v>7.1</v>
      </c>
      <c r="J87" s="17">
        <f t="shared" si="10"/>
        <v>1979</v>
      </c>
      <c r="K87" s="3">
        <f t="shared" si="11"/>
        <v>36.200000000000003</v>
      </c>
      <c r="L87" s="3">
        <f t="shared" si="11"/>
        <v>7.1</v>
      </c>
      <c r="M87" s="3">
        <f t="shared" si="12"/>
        <v>29.1</v>
      </c>
    </row>
    <row r="88" spans="1:13">
      <c r="A88" s="14">
        <f t="shared" si="6"/>
        <v>1980</v>
      </c>
      <c r="D88" s="3">
        <v>35</v>
      </c>
      <c r="E88" s="3">
        <v>6.9</v>
      </c>
      <c r="F88">
        <f t="shared" si="7"/>
        <v>1</v>
      </c>
      <c r="G88" s="3">
        <f t="shared" si="8"/>
        <v>35</v>
      </c>
      <c r="H88" s="3">
        <f t="shared" si="9"/>
        <v>6.9</v>
      </c>
      <c r="J88" s="17">
        <f t="shared" si="10"/>
        <v>1980</v>
      </c>
      <c r="K88" s="3">
        <f t="shared" si="11"/>
        <v>35</v>
      </c>
      <c r="L88" s="3">
        <f t="shared" si="11"/>
        <v>6.9</v>
      </c>
      <c r="M88" s="3">
        <f t="shared" si="12"/>
        <v>28.1</v>
      </c>
    </row>
    <row r="89" spans="1:13">
      <c r="A89" s="14">
        <f t="shared" si="6"/>
        <v>1981</v>
      </c>
      <c r="D89" s="3">
        <v>34.299999999999997</v>
      </c>
      <c r="E89" s="3">
        <v>6.7</v>
      </c>
      <c r="F89">
        <f t="shared" si="7"/>
        <v>1</v>
      </c>
      <c r="G89" s="3">
        <f t="shared" si="8"/>
        <v>34.299999999999997</v>
      </c>
      <c r="H89" s="3">
        <f t="shared" si="9"/>
        <v>6.7</v>
      </c>
      <c r="J89" s="17">
        <f t="shared" si="10"/>
        <v>1981</v>
      </c>
      <c r="K89" s="3">
        <f t="shared" si="11"/>
        <v>34.299999999999997</v>
      </c>
      <c r="L89" s="3">
        <f t="shared" si="11"/>
        <v>6.7</v>
      </c>
      <c r="M89" s="3">
        <f t="shared" si="12"/>
        <v>27.599999999999998</v>
      </c>
    </row>
    <row r="90" spans="1:13">
      <c r="A90" s="14">
        <f t="shared" si="6"/>
        <v>1982</v>
      </c>
      <c r="D90" s="3">
        <v>33.9</v>
      </c>
      <c r="E90" s="3">
        <v>6.6</v>
      </c>
      <c r="F90">
        <f t="shared" si="7"/>
        <v>1</v>
      </c>
      <c r="G90" s="3">
        <f t="shared" si="8"/>
        <v>33.9</v>
      </c>
      <c r="H90" s="3">
        <f t="shared" si="9"/>
        <v>6.6</v>
      </c>
      <c r="J90" s="17">
        <f t="shared" si="10"/>
        <v>1982</v>
      </c>
      <c r="K90" s="3">
        <f t="shared" si="11"/>
        <v>33.9</v>
      </c>
      <c r="L90" s="3">
        <f t="shared" si="11"/>
        <v>6.6</v>
      </c>
      <c r="M90" s="3">
        <f t="shared" si="12"/>
        <v>27.299999999999997</v>
      </c>
    </row>
    <row r="91" spans="1:13">
      <c r="A91" s="14">
        <f t="shared" si="6"/>
        <v>1983</v>
      </c>
      <c r="D91" s="3">
        <v>33.4</v>
      </c>
      <c r="E91" s="3">
        <v>6.5</v>
      </c>
      <c r="F91">
        <f t="shared" si="7"/>
        <v>1</v>
      </c>
      <c r="G91" s="3">
        <f t="shared" si="8"/>
        <v>33.4</v>
      </c>
      <c r="H91" s="3">
        <f t="shared" si="9"/>
        <v>6.5</v>
      </c>
      <c r="J91" s="17">
        <f t="shared" si="10"/>
        <v>1983</v>
      </c>
      <c r="K91" s="3">
        <f t="shared" si="11"/>
        <v>33.4</v>
      </c>
      <c r="L91" s="3">
        <f t="shared" si="11"/>
        <v>6.5</v>
      </c>
      <c r="M91" s="3">
        <f t="shared" si="12"/>
        <v>26.9</v>
      </c>
    </row>
    <row r="92" spans="1:13">
      <c r="A92" s="14">
        <f t="shared" si="6"/>
        <v>1984</v>
      </c>
      <c r="D92" s="3">
        <v>33.1</v>
      </c>
      <c r="E92" s="3">
        <v>6.4</v>
      </c>
      <c r="F92">
        <f t="shared" si="7"/>
        <v>1</v>
      </c>
      <c r="G92" s="3">
        <f t="shared" si="8"/>
        <v>33.1</v>
      </c>
      <c r="H92" s="3">
        <f t="shared" si="9"/>
        <v>6.4</v>
      </c>
      <c r="J92" s="17">
        <f t="shared" si="10"/>
        <v>1984</v>
      </c>
      <c r="K92" s="3">
        <f t="shared" si="11"/>
        <v>33.1</v>
      </c>
      <c r="L92" s="3">
        <f t="shared" si="11"/>
        <v>6.4</v>
      </c>
      <c r="M92" s="3">
        <f t="shared" si="12"/>
        <v>26.700000000000003</v>
      </c>
    </row>
    <row r="93" spans="1:13">
      <c r="A93" s="14">
        <f t="shared" si="6"/>
        <v>1985</v>
      </c>
      <c r="D93" s="3">
        <v>32.700000000000003</v>
      </c>
      <c r="E93" s="3">
        <v>6.3</v>
      </c>
      <c r="F93">
        <f t="shared" si="7"/>
        <v>1</v>
      </c>
      <c r="G93" s="3">
        <f t="shared" si="8"/>
        <v>32.700000000000003</v>
      </c>
      <c r="H93" s="3">
        <f t="shared" si="9"/>
        <v>6.3</v>
      </c>
      <c r="J93" s="17">
        <f t="shared" si="10"/>
        <v>1985</v>
      </c>
      <c r="K93" s="3">
        <f t="shared" si="11"/>
        <v>32.700000000000003</v>
      </c>
      <c r="L93" s="3">
        <f t="shared" si="11"/>
        <v>6.3</v>
      </c>
      <c r="M93" s="3">
        <f t="shared" si="12"/>
        <v>26.400000000000002</v>
      </c>
    </row>
    <row r="94" spans="1:13">
      <c r="A94" s="14">
        <f t="shared" si="6"/>
        <v>1986</v>
      </c>
      <c r="D94" s="3">
        <v>32.299999999999997</v>
      </c>
      <c r="E94" s="3">
        <v>6.2</v>
      </c>
      <c r="F94">
        <f t="shared" si="7"/>
        <v>1</v>
      </c>
      <c r="G94" s="3">
        <f t="shared" si="8"/>
        <v>32.299999999999997</v>
      </c>
      <c r="H94" s="3">
        <f t="shared" si="9"/>
        <v>6.2</v>
      </c>
      <c r="J94" s="17">
        <f t="shared" si="10"/>
        <v>1986</v>
      </c>
      <c r="K94" s="3">
        <f t="shared" si="11"/>
        <v>32.299999999999997</v>
      </c>
      <c r="L94" s="3">
        <f t="shared" si="11"/>
        <v>6.2</v>
      </c>
      <c r="M94" s="3">
        <f t="shared" si="12"/>
        <v>26.099999999999998</v>
      </c>
    </row>
    <row r="95" spans="1:13">
      <c r="A95" s="14">
        <f t="shared" si="6"/>
        <v>1987</v>
      </c>
      <c r="D95" s="3">
        <v>31.4</v>
      </c>
      <c r="E95" s="3">
        <v>6.1</v>
      </c>
      <c r="F95">
        <f t="shared" si="7"/>
        <v>1</v>
      </c>
      <c r="G95" s="3">
        <f t="shared" si="8"/>
        <v>31.4</v>
      </c>
      <c r="H95" s="3">
        <f t="shared" si="9"/>
        <v>6.1</v>
      </c>
      <c r="J95" s="17">
        <f t="shared" si="10"/>
        <v>1987</v>
      </c>
      <c r="K95" s="3">
        <f t="shared" si="11"/>
        <v>31.4</v>
      </c>
      <c r="L95" s="3">
        <f t="shared" si="11"/>
        <v>6.1</v>
      </c>
      <c r="M95" s="3">
        <f t="shared" si="12"/>
        <v>25.299999999999997</v>
      </c>
    </row>
    <row r="96" spans="1:13">
      <c r="A96" s="14">
        <f t="shared" si="6"/>
        <v>1988</v>
      </c>
      <c r="D96" s="3">
        <v>30.4</v>
      </c>
      <c r="E96" s="3">
        <v>6.1</v>
      </c>
      <c r="F96">
        <f t="shared" si="7"/>
        <v>1</v>
      </c>
      <c r="G96" s="3">
        <f t="shared" si="8"/>
        <v>30.4</v>
      </c>
      <c r="H96" s="3">
        <f t="shared" si="9"/>
        <v>6.1</v>
      </c>
      <c r="J96" s="17">
        <f t="shared" si="10"/>
        <v>1988</v>
      </c>
      <c r="K96" s="3">
        <f t="shared" si="11"/>
        <v>30.4</v>
      </c>
      <c r="L96" s="3">
        <f t="shared" si="11"/>
        <v>6.1</v>
      </c>
      <c r="M96" s="3">
        <f t="shared" si="12"/>
        <v>24.299999999999997</v>
      </c>
    </row>
    <row r="97" spans="1:13">
      <c r="A97" s="14">
        <f t="shared" si="6"/>
        <v>1989</v>
      </c>
      <c r="D97" s="3">
        <v>29.9</v>
      </c>
      <c r="E97" s="3">
        <v>6.2</v>
      </c>
      <c r="F97">
        <f t="shared" si="7"/>
        <v>1</v>
      </c>
      <c r="G97" s="3">
        <f t="shared" si="8"/>
        <v>29.9</v>
      </c>
      <c r="H97" s="3">
        <f t="shared" si="9"/>
        <v>6.2</v>
      </c>
      <c r="J97" s="17">
        <f t="shared" si="10"/>
        <v>1989</v>
      </c>
      <c r="K97" s="3">
        <f t="shared" si="11"/>
        <v>29.9</v>
      </c>
      <c r="L97" s="3">
        <f t="shared" si="11"/>
        <v>6.2</v>
      </c>
      <c r="M97" s="3">
        <f t="shared" si="12"/>
        <v>23.7</v>
      </c>
    </row>
    <row r="98" spans="1:13">
      <c r="A98" s="14">
        <f t="shared" si="6"/>
        <v>1990</v>
      </c>
      <c r="D98" s="3">
        <v>29.4</v>
      </c>
      <c r="E98" s="3">
        <v>6.2</v>
      </c>
      <c r="F98">
        <f t="shared" si="7"/>
        <v>1</v>
      </c>
      <c r="G98" s="3">
        <f t="shared" si="8"/>
        <v>29.4</v>
      </c>
      <c r="H98" s="3">
        <f t="shared" si="9"/>
        <v>6.2</v>
      </c>
      <c r="J98" s="17">
        <f t="shared" si="10"/>
        <v>1990</v>
      </c>
      <c r="K98" s="3">
        <f t="shared" si="11"/>
        <v>29.4</v>
      </c>
      <c r="L98" s="3">
        <f t="shared" si="11"/>
        <v>6.2</v>
      </c>
      <c r="M98" s="3">
        <f t="shared" si="12"/>
        <v>23.2</v>
      </c>
    </row>
    <row r="99" spans="1:13">
      <c r="A99" s="14">
        <f t="shared" si="6"/>
        <v>1991</v>
      </c>
      <c r="D99" s="3">
        <v>29.1</v>
      </c>
      <c r="E99" s="3">
        <v>6.1</v>
      </c>
      <c r="F99">
        <f t="shared" si="7"/>
        <v>1</v>
      </c>
      <c r="G99" s="3">
        <f t="shared" si="8"/>
        <v>29.1</v>
      </c>
      <c r="H99" s="3">
        <f t="shared" si="9"/>
        <v>6.1</v>
      </c>
      <c r="J99" s="17">
        <f t="shared" si="10"/>
        <v>1991</v>
      </c>
      <c r="K99" s="3">
        <f t="shared" si="11"/>
        <v>29.1</v>
      </c>
      <c r="L99" s="3">
        <f t="shared" si="11"/>
        <v>6.1</v>
      </c>
      <c r="M99" s="3">
        <f t="shared" si="12"/>
        <v>23</v>
      </c>
    </row>
    <row r="100" spans="1:13">
      <c r="A100" s="14">
        <f t="shared" si="6"/>
        <v>1992</v>
      </c>
      <c r="D100" s="3">
        <v>28.7</v>
      </c>
      <c r="E100" s="3">
        <v>6</v>
      </c>
      <c r="F100">
        <f t="shared" si="7"/>
        <v>1</v>
      </c>
      <c r="G100" s="3">
        <f t="shared" si="8"/>
        <v>28.7</v>
      </c>
      <c r="H100" s="3">
        <f t="shared" si="9"/>
        <v>6</v>
      </c>
      <c r="J100" s="17">
        <f t="shared" si="10"/>
        <v>1992</v>
      </c>
      <c r="K100" s="3">
        <f t="shared" si="11"/>
        <v>28.7</v>
      </c>
      <c r="L100" s="3">
        <f t="shared" si="11"/>
        <v>6</v>
      </c>
      <c r="M100" s="3">
        <f t="shared" si="12"/>
        <v>22.7</v>
      </c>
    </row>
    <row r="101" spans="1:13">
      <c r="A101" s="14">
        <f t="shared" si="6"/>
        <v>1993</v>
      </c>
      <c r="D101" s="3">
        <v>28.3</v>
      </c>
      <c r="E101" s="3">
        <v>5.9</v>
      </c>
      <c r="F101">
        <f t="shared" si="7"/>
        <v>1</v>
      </c>
      <c r="G101" s="3">
        <f t="shared" si="8"/>
        <v>28.3</v>
      </c>
      <c r="H101" s="3">
        <f t="shared" si="9"/>
        <v>5.9</v>
      </c>
      <c r="J101" s="17">
        <f t="shared" si="10"/>
        <v>1993</v>
      </c>
      <c r="K101" s="3">
        <f t="shared" si="11"/>
        <v>28.3</v>
      </c>
      <c r="L101" s="3">
        <f t="shared" si="11"/>
        <v>5.9</v>
      </c>
      <c r="M101" s="3">
        <f t="shared" si="12"/>
        <v>22.4</v>
      </c>
    </row>
    <row r="102" spans="1:13">
      <c r="A102" s="14">
        <f t="shared" si="6"/>
        <v>1994</v>
      </c>
      <c r="D102" s="3">
        <v>27.7</v>
      </c>
      <c r="E102" s="3">
        <v>5.8</v>
      </c>
      <c r="F102">
        <f t="shared" si="7"/>
        <v>1</v>
      </c>
      <c r="G102" s="3">
        <f t="shared" si="8"/>
        <v>27.7</v>
      </c>
      <c r="H102" s="3">
        <f t="shared" si="9"/>
        <v>5.8</v>
      </c>
      <c r="J102" s="17">
        <f t="shared" si="10"/>
        <v>1994</v>
      </c>
      <c r="K102" s="3">
        <f t="shared" si="11"/>
        <v>27.7</v>
      </c>
      <c r="L102" s="3">
        <f t="shared" si="11"/>
        <v>5.8</v>
      </c>
      <c r="M102" s="3">
        <f t="shared" si="12"/>
        <v>21.9</v>
      </c>
    </row>
    <row r="103" spans="1:13">
      <c r="A103" s="14">
        <f t="shared" si="6"/>
        <v>1995</v>
      </c>
      <c r="D103" s="3">
        <v>27.1</v>
      </c>
      <c r="E103" s="3">
        <v>5.7</v>
      </c>
      <c r="F103">
        <f t="shared" si="7"/>
        <v>1</v>
      </c>
      <c r="G103" s="3">
        <f t="shared" si="8"/>
        <v>27.1</v>
      </c>
      <c r="H103" s="3">
        <f t="shared" si="9"/>
        <v>5.7</v>
      </c>
      <c r="J103" s="17">
        <f t="shared" si="10"/>
        <v>1995</v>
      </c>
      <c r="K103" s="3">
        <f t="shared" si="11"/>
        <v>27.1</v>
      </c>
      <c r="L103" s="3">
        <f t="shared" si="11"/>
        <v>5.7</v>
      </c>
      <c r="M103" s="3">
        <f t="shared" si="12"/>
        <v>21.400000000000002</v>
      </c>
    </row>
    <row r="104" spans="1:13">
      <c r="A104" s="14">
        <f t="shared" si="6"/>
        <v>1996</v>
      </c>
      <c r="D104" s="3">
        <v>26.4</v>
      </c>
      <c r="E104" s="3">
        <v>5.6</v>
      </c>
      <c r="F104">
        <f t="shared" si="7"/>
        <v>1</v>
      </c>
      <c r="G104" s="3">
        <f t="shared" si="8"/>
        <v>26.4</v>
      </c>
      <c r="H104" s="3">
        <f t="shared" si="9"/>
        <v>5.6</v>
      </c>
      <c r="J104" s="17">
        <f t="shared" si="10"/>
        <v>1996</v>
      </c>
      <c r="K104" s="3">
        <f t="shared" si="11"/>
        <v>26.4</v>
      </c>
      <c r="L104" s="3">
        <f t="shared" si="11"/>
        <v>5.6</v>
      </c>
      <c r="M104" s="3">
        <f t="shared" si="12"/>
        <v>20.799999999999997</v>
      </c>
    </row>
    <row r="105" spans="1:13">
      <c r="A105" s="14">
        <f t="shared" si="6"/>
        <v>1997</v>
      </c>
      <c r="D105" s="3">
        <v>25.8</v>
      </c>
      <c r="E105" s="3">
        <v>5.6</v>
      </c>
      <c r="F105">
        <f t="shared" si="7"/>
        <v>1</v>
      </c>
      <c r="G105" s="3">
        <f t="shared" si="8"/>
        <v>25.8</v>
      </c>
      <c r="H105" s="3">
        <f t="shared" si="9"/>
        <v>5.6</v>
      </c>
      <c r="J105" s="17">
        <f t="shared" si="10"/>
        <v>1997</v>
      </c>
      <c r="K105" s="3">
        <f t="shared" si="11"/>
        <v>25.8</v>
      </c>
      <c r="L105" s="3">
        <f t="shared" si="11"/>
        <v>5.6</v>
      </c>
      <c r="M105" s="3">
        <f t="shared" si="12"/>
        <v>20.200000000000003</v>
      </c>
    </row>
    <row r="106" spans="1:13">
      <c r="A106" s="14">
        <f t="shared" si="6"/>
        <v>1998</v>
      </c>
      <c r="D106" s="3">
        <v>25.1</v>
      </c>
      <c r="E106" s="3">
        <v>5.5</v>
      </c>
      <c r="F106">
        <f t="shared" si="7"/>
        <v>1</v>
      </c>
      <c r="G106" s="3">
        <f t="shared" si="8"/>
        <v>25.1</v>
      </c>
      <c r="H106" s="3">
        <f t="shared" si="9"/>
        <v>5.5</v>
      </c>
      <c r="J106" s="17">
        <f t="shared" si="10"/>
        <v>1998</v>
      </c>
      <c r="K106" s="3">
        <f t="shared" si="11"/>
        <v>25.1</v>
      </c>
      <c r="L106" s="3">
        <f t="shared" si="11"/>
        <v>5.5</v>
      </c>
      <c r="M106" s="3">
        <f t="shared" si="12"/>
        <v>19.600000000000001</v>
      </c>
    </row>
    <row r="107" spans="1:13">
      <c r="A107" s="14">
        <f t="shared" si="6"/>
        <v>1999</v>
      </c>
      <c r="D107" s="3">
        <v>24.6</v>
      </c>
      <c r="E107" s="3">
        <v>5.5</v>
      </c>
      <c r="F107">
        <f t="shared" si="7"/>
        <v>1</v>
      </c>
      <c r="G107" s="3">
        <f t="shared" si="8"/>
        <v>24.6</v>
      </c>
      <c r="H107" s="3">
        <f t="shared" si="9"/>
        <v>5.5</v>
      </c>
      <c r="J107" s="17">
        <f t="shared" si="10"/>
        <v>1999</v>
      </c>
      <c r="K107" s="3">
        <f t="shared" si="11"/>
        <v>24.6</v>
      </c>
      <c r="L107" s="3">
        <f t="shared" si="11"/>
        <v>5.5</v>
      </c>
      <c r="M107" s="3">
        <f t="shared" si="12"/>
        <v>19.100000000000001</v>
      </c>
    </row>
    <row r="108" spans="1:13">
      <c r="A108" s="14">
        <f t="shared" si="6"/>
        <v>2000</v>
      </c>
      <c r="D108" s="3">
        <v>24.2</v>
      </c>
      <c r="E108" s="3">
        <v>5.5</v>
      </c>
      <c r="F108">
        <f t="shared" si="7"/>
        <v>1</v>
      </c>
      <c r="G108" s="3">
        <f t="shared" si="8"/>
        <v>24.2</v>
      </c>
      <c r="H108" s="3">
        <f t="shared" si="9"/>
        <v>5.5</v>
      </c>
      <c r="J108" s="17">
        <f t="shared" si="10"/>
        <v>2000</v>
      </c>
      <c r="K108" s="3">
        <f t="shared" si="11"/>
        <v>24.2</v>
      </c>
      <c r="L108" s="3">
        <f t="shared" si="11"/>
        <v>5.5</v>
      </c>
      <c r="M108" s="3">
        <f t="shared" si="12"/>
        <v>18.7</v>
      </c>
    </row>
    <row r="109" spans="1:13">
      <c r="A109" s="14">
        <f t="shared" si="6"/>
        <v>2001</v>
      </c>
      <c r="D109" s="3">
        <v>23.8</v>
      </c>
      <c r="E109" s="3">
        <v>5.4</v>
      </c>
      <c r="F109">
        <f t="shared" si="7"/>
        <v>1</v>
      </c>
      <c r="G109" s="3">
        <f t="shared" si="8"/>
        <v>23.8</v>
      </c>
      <c r="H109" s="3">
        <f t="shared" si="9"/>
        <v>5.4</v>
      </c>
      <c r="J109" s="17">
        <f t="shared" si="10"/>
        <v>2001</v>
      </c>
      <c r="K109" s="3">
        <f t="shared" si="11"/>
        <v>23.8</v>
      </c>
      <c r="L109" s="3">
        <f t="shared" si="11"/>
        <v>5.4</v>
      </c>
      <c r="M109" s="3">
        <f t="shared" si="12"/>
        <v>18.399999999999999</v>
      </c>
    </row>
    <row r="110" spans="1:13">
      <c r="A110" s="14">
        <f t="shared" si="6"/>
        <v>2002</v>
      </c>
      <c r="D110" s="3">
        <v>23.4</v>
      </c>
      <c r="E110" s="3">
        <v>5.5</v>
      </c>
      <c r="F110">
        <f t="shared" si="7"/>
        <v>1</v>
      </c>
      <c r="G110" s="3">
        <f t="shared" si="8"/>
        <v>23.4</v>
      </c>
      <c r="H110" s="3">
        <f t="shared" si="9"/>
        <v>5.5</v>
      </c>
      <c r="J110" s="17">
        <f t="shared" si="10"/>
        <v>2002</v>
      </c>
      <c r="K110" s="3">
        <f t="shared" si="11"/>
        <v>23.4</v>
      </c>
      <c r="L110" s="3">
        <f t="shared" si="11"/>
        <v>5.5</v>
      </c>
      <c r="M110" s="3">
        <f t="shared" si="12"/>
        <v>17.899999999999999</v>
      </c>
    </row>
    <row r="111" spans="1:13">
      <c r="A111" s="14">
        <f t="shared" si="6"/>
        <v>2003</v>
      </c>
      <c r="D111" s="3">
        <v>22.8</v>
      </c>
      <c r="E111" s="3">
        <v>5.5</v>
      </c>
      <c r="F111">
        <f t="shared" si="7"/>
        <v>1</v>
      </c>
      <c r="G111" s="3">
        <f t="shared" si="8"/>
        <v>22.8</v>
      </c>
      <c r="H111" s="3">
        <f t="shared" si="9"/>
        <v>5.5</v>
      </c>
      <c r="J111" s="17">
        <f t="shared" si="10"/>
        <v>2003</v>
      </c>
      <c r="K111" s="3">
        <f t="shared" si="11"/>
        <v>22.8</v>
      </c>
      <c r="L111" s="3">
        <f t="shared" si="11"/>
        <v>5.5</v>
      </c>
      <c r="M111" s="3">
        <f t="shared" si="12"/>
        <v>17.3</v>
      </c>
    </row>
    <row r="112" spans="1:13">
      <c r="A112" s="14">
        <f t="shared" si="6"/>
        <v>2004</v>
      </c>
      <c r="D112" s="3">
        <v>22.4</v>
      </c>
      <c r="E112" s="3">
        <v>5.5</v>
      </c>
      <c r="F112">
        <f t="shared" si="7"/>
        <v>1</v>
      </c>
      <c r="G112" s="3">
        <f t="shared" si="8"/>
        <v>22.4</v>
      </c>
      <c r="H112" s="3">
        <f t="shared" si="9"/>
        <v>5.5</v>
      </c>
      <c r="J112" s="17">
        <f t="shared" si="10"/>
        <v>2004</v>
      </c>
      <c r="K112" s="3">
        <f t="shared" si="11"/>
        <v>22.4</v>
      </c>
      <c r="L112" s="3">
        <f t="shared" si="11"/>
        <v>5.5</v>
      </c>
      <c r="M112" s="3">
        <f t="shared" si="12"/>
        <v>16.899999999999999</v>
      </c>
    </row>
    <row r="113" spans="1:13">
      <c r="A113" s="14">
        <f t="shared" si="6"/>
        <v>2005</v>
      </c>
      <c r="D113" s="3">
        <v>21.9</v>
      </c>
      <c r="E113" s="3">
        <v>5.5</v>
      </c>
      <c r="F113">
        <f t="shared" si="7"/>
        <v>1</v>
      </c>
      <c r="G113" s="3">
        <f t="shared" si="8"/>
        <v>21.9</v>
      </c>
      <c r="H113" s="3">
        <f t="shared" si="9"/>
        <v>5.5</v>
      </c>
      <c r="J113" s="17">
        <f t="shared" si="10"/>
        <v>2005</v>
      </c>
      <c r="K113" s="3">
        <f t="shared" si="11"/>
        <v>21.9</v>
      </c>
      <c r="L113" s="3">
        <f t="shared" si="11"/>
        <v>5.5</v>
      </c>
      <c r="M113" s="3">
        <f t="shared" si="12"/>
        <v>16.399999999999999</v>
      </c>
    </row>
    <row r="114" spans="1:13">
      <c r="A114" s="14">
        <f t="shared" si="6"/>
        <v>2006</v>
      </c>
      <c r="D114" s="3">
        <v>21.5</v>
      </c>
      <c r="E114" s="3">
        <v>5.6</v>
      </c>
      <c r="F114">
        <f t="shared" si="7"/>
        <v>1</v>
      </c>
      <c r="G114" s="3">
        <f t="shared" si="8"/>
        <v>21.5</v>
      </c>
      <c r="H114" s="3">
        <f t="shared" si="9"/>
        <v>5.6</v>
      </c>
      <c r="J114" s="17">
        <f t="shared" si="10"/>
        <v>2006</v>
      </c>
      <c r="K114" s="3">
        <f t="shared" si="11"/>
        <v>21.5</v>
      </c>
      <c r="L114" s="3">
        <f t="shared" si="11"/>
        <v>5.6</v>
      </c>
      <c r="M114" s="3">
        <f t="shared" si="12"/>
        <v>15.9</v>
      </c>
    </row>
    <row r="115" spans="1:13">
      <c r="A115" s="14">
        <f t="shared" si="6"/>
        <v>2007</v>
      </c>
      <c r="D115" s="3">
        <v>21.1</v>
      </c>
      <c r="E115" s="3">
        <v>5.6</v>
      </c>
      <c r="F115">
        <f t="shared" si="7"/>
        <v>1</v>
      </c>
      <c r="G115" s="3">
        <f t="shared" si="8"/>
        <v>21.1</v>
      </c>
      <c r="H115" s="3">
        <f t="shared" si="9"/>
        <v>5.6</v>
      </c>
      <c r="J115" s="17">
        <f t="shared" si="10"/>
        <v>2007</v>
      </c>
      <c r="K115" s="3">
        <f t="shared" si="11"/>
        <v>21.1</v>
      </c>
      <c r="L115" s="3">
        <f t="shared" si="11"/>
        <v>5.6</v>
      </c>
      <c r="M115" s="3">
        <f t="shared" si="12"/>
        <v>15.500000000000002</v>
      </c>
    </row>
    <row r="116" spans="1:13">
      <c r="A116" s="14">
        <f t="shared" si="6"/>
        <v>2008</v>
      </c>
      <c r="D116" s="3">
        <v>20.8</v>
      </c>
      <c r="E116" s="3">
        <v>5.7</v>
      </c>
      <c r="F116">
        <f t="shared" si="7"/>
        <v>1</v>
      </c>
      <c r="G116" s="3">
        <f t="shared" si="8"/>
        <v>20.8</v>
      </c>
      <c r="H116" s="3">
        <f t="shared" si="9"/>
        <v>5.7</v>
      </c>
      <c r="J116" s="17">
        <f t="shared" si="10"/>
        <v>2008</v>
      </c>
      <c r="K116" s="3">
        <f t="shared" si="11"/>
        <v>20.8</v>
      </c>
      <c r="L116" s="3">
        <f t="shared" si="11"/>
        <v>5.7</v>
      </c>
      <c r="M116" s="3">
        <f t="shared" si="12"/>
        <v>15.100000000000001</v>
      </c>
    </row>
    <row r="117" spans="1:13">
      <c r="A117" s="14">
        <f t="shared" si="6"/>
        <v>2009</v>
      </c>
      <c r="D117" s="3">
        <v>20.6</v>
      </c>
      <c r="E117" s="3">
        <v>5.7</v>
      </c>
      <c r="F117">
        <f t="shared" si="7"/>
        <v>1</v>
      </c>
      <c r="G117" s="3">
        <f t="shared" si="8"/>
        <v>20.6</v>
      </c>
      <c r="H117" s="3">
        <f t="shared" si="9"/>
        <v>5.7</v>
      </c>
      <c r="J117" s="17">
        <f t="shared" si="10"/>
        <v>2009</v>
      </c>
      <c r="K117" s="3">
        <f t="shared" si="11"/>
        <v>20.6</v>
      </c>
      <c r="L117" s="3">
        <f t="shared" si="11"/>
        <v>5.7</v>
      </c>
      <c r="M117" s="3">
        <f t="shared" si="12"/>
        <v>14.900000000000002</v>
      </c>
    </row>
    <row r="118" spans="1:13">
      <c r="A118" s="14">
        <f t="shared" si="6"/>
        <v>2010</v>
      </c>
      <c r="D118" s="3">
        <v>20.3</v>
      </c>
      <c r="E118" s="3">
        <v>5.7</v>
      </c>
      <c r="F118">
        <f t="shared" si="7"/>
        <v>1</v>
      </c>
      <c r="G118" s="3">
        <f t="shared" si="8"/>
        <v>20.3</v>
      </c>
      <c r="H118" s="3">
        <f t="shared" si="9"/>
        <v>5.7</v>
      </c>
      <c r="J118" s="17">
        <f t="shared" si="10"/>
        <v>2010</v>
      </c>
      <c r="K118" s="3">
        <f t="shared" si="11"/>
        <v>20.3</v>
      </c>
      <c r="L118" s="3">
        <f t="shared" si="11"/>
        <v>5.7</v>
      </c>
      <c r="M118" s="3">
        <f t="shared" si="12"/>
        <v>14.600000000000001</v>
      </c>
    </row>
    <row r="119" spans="1:13">
      <c r="A119" s="14">
        <f t="shared" si="6"/>
        <v>2011</v>
      </c>
      <c r="D119" s="3">
        <v>20.100000000000001</v>
      </c>
      <c r="E119" s="3">
        <v>5.7</v>
      </c>
      <c r="F119">
        <f t="shared" si="7"/>
        <v>1</v>
      </c>
      <c r="G119" s="3">
        <f t="shared" si="8"/>
        <v>20.100000000000001</v>
      </c>
      <c r="H119" s="3">
        <f t="shared" si="9"/>
        <v>5.7</v>
      </c>
      <c r="J119" s="17">
        <f t="shared" si="10"/>
        <v>2011</v>
      </c>
      <c r="K119" s="3">
        <f t="shared" si="11"/>
        <v>20.100000000000001</v>
      </c>
      <c r="L119" s="3">
        <f t="shared" si="11"/>
        <v>5.7</v>
      </c>
      <c r="M119" s="3">
        <f t="shared" si="12"/>
        <v>14.400000000000002</v>
      </c>
    </row>
    <row r="120" spans="1:13">
      <c r="A120" s="14">
        <f t="shared" si="6"/>
        <v>2012</v>
      </c>
      <c r="D120" s="3">
        <v>19.899999999999999</v>
      </c>
      <c r="E120" s="3">
        <v>5.7</v>
      </c>
      <c r="F120">
        <f t="shared" si="7"/>
        <v>1</v>
      </c>
      <c r="G120" s="3">
        <f t="shared" si="8"/>
        <v>19.899999999999999</v>
      </c>
      <c r="H120" s="3">
        <f t="shared" si="9"/>
        <v>5.7</v>
      </c>
      <c r="J120" s="17">
        <f t="shared" si="10"/>
        <v>2012</v>
      </c>
      <c r="K120" s="3">
        <f t="shared" si="11"/>
        <v>19.899999999999999</v>
      </c>
      <c r="L120" s="3">
        <f t="shared" si="11"/>
        <v>5.7</v>
      </c>
      <c r="M120" s="3">
        <f t="shared" si="12"/>
        <v>14.2</v>
      </c>
    </row>
    <row r="121" spans="1:13">
      <c r="A121" s="14">
        <f t="shared" si="6"/>
        <v>2013</v>
      </c>
      <c r="D121" s="3">
        <v>19.600000000000001</v>
      </c>
      <c r="E121" s="3">
        <v>5.7</v>
      </c>
      <c r="F121">
        <f t="shared" si="7"/>
        <v>1</v>
      </c>
      <c r="G121" s="3">
        <f t="shared" si="8"/>
        <v>19.600000000000001</v>
      </c>
      <c r="H121" s="3">
        <f t="shared" si="9"/>
        <v>5.7</v>
      </c>
      <c r="J121" s="17">
        <f t="shared" si="10"/>
        <v>2013</v>
      </c>
      <c r="K121" s="3">
        <f t="shared" si="11"/>
        <v>19.600000000000001</v>
      </c>
      <c r="L121" s="3">
        <f t="shared" si="11"/>
        <v>5.7</v>
      </c>
      <c r="M121" s="3">
        <f t="shared" si="12"/>
        <v>13.900000000000002</v>
      </c>
    </row>
    <row r="122" spans="1:13">
      <c r="A122" s="14">
        <f t="shared" si="6"/>
        <v>2014</v>
      </c>
      <c r="D122" s="3">
        <v>19</v>
      </c>
      <c r="E122" s="3">
        <v>5.7</v>
      </c>
      <c r="F122">
        <f t="shared" si="7"/>
        <v>1</v>
      </c>
      <c r="G122" s="3">
        <f t="shared" si="8"/>
        <v>19</v>
      </c>
      <c r="H122" s="3">
        <f t="shared" si="9"/>
        <v>5.7</v>
      </c>
      <c r="J122" s="17">
        <f t="shared" si="10"/>
        <v>2014</v>
      </c>
      <c r="K122" s="3">
        <f t="shared" si="11"/>
        <v>19</v>
      </c>
      <c r="L122" s="3">
        <f t="shared" si="11"/>
        <v>5.7</v>
      </c>
      <c r="M122" s="3">
        <f t="shared" si="12"/>
        <v>13.3</v>
      </c>
    </row>
    <row r="123" spans="1:13">
      <c r="A123" s="14">
        <f t="shared" si="6"/>
        <v>2015</v>
      </c>
      <c r="D123" s="3">
        <v>18.2</v>
      </c>
      <c r="E123" s="3">
        <v>5.8</v>
      </c>
      <c r="F123">
        <f t="shared" si="7"/>
        <v>1</v>
      </c>
      <c r="G123" s="3">
        <f t="shared" si="8"/>
        <v>18.2</v>
      </c>
      <c r="H123" s="3">
        <f t="shared" si="9"/>
        <v>5.8</v>
      </c>
      <c r="J123" s="17">
        <f t="shared" si="10"/>
        <v>2015</v>
      </c>
      <c r="K123" s="3">
        <f t="shared" si="11"/>
        <v>18.2</v>
      </c>
      <c r="L123" s="3">
        <f t="shared" si="11"/>
        <v>5.8</v>
      </c>
      <c r="M123" s="3">
        <f t="shared" si="12"/>
        <v>12.399999999999999</v>
      </c>
    </row>
    <row r="124" spans="1:13">
      <c r="A124" s="14">
        <f t="shared" si="6"/>
        <v>2016</v>
      </c>
      <c r="D124" s="3">
        <v>17.7</v>
      </c>
      <c r="E124" s="3">
        <v>5.9</v>
      </c>
      <c r="F124">
        <f t="shared" si="7"/>
        <v>1</v>
      </c>
      <c r="G124" s="3">
        <f t="shared" si="8"/>
        <v>17.7</v>
      </c>
      <c r="H124" s="3">
        <f t="shared" si="9"/>
        <v>5.9</v>
      </c>
      <c r="J124" s="17">
        <f t="shared" si="10"/>
        <v>2016</v>
      </c>
      <c r="K124" s="3">
        <f t="shared" si="11"/>
        <v>17.7</v>
      </c>
      <c r="L124" s="3">
        <f t="shared" si="11"/>
        <v>5.9</v>
      </c>
      <c r="M124" s="3">
        <f t="shared" si="12"/>
        <v>11.799999999999999</v>
      </c>
    </row>
    <row r="125" spans="1:13">
      <c r="A125" s="14">
        <f t="shared" ref="A125:A131" si="13">A124+1</f>
        <v>2017</v>
      </c>
      <c r="D125" s="3">
        <v>17.2</v>
      </c>
      <c r="E125" s="3">
        <v>6</v>
      </c>
      <c r="F125">
        <f t="shared" si="7"/>
        <v>1</v>
      </c>
      <c r="G125" s="3">
        <f t="shared" si="8"/>
        <v>17.2</v>
      </c>
      <c r="H125" s="3">
        <f t="shared" si="9"/>
        <v>6</v>
      </c>
      <c r="J125" s="17">
        <f t="shared" si="10"/>
        <v>2017</v>
      </c>
      <c r="K125" s="3">
        <f t="shared" si="11"/>
        <v>17.2</v>
      </c>
      <c r="L125" s="3">
        <f t="shared" si="11"/>
        <v>6</v>
      </c>
      <c r="M125" s="3">
        <f t="shared" si="12"/>
        <v>11.2</v>
      </c>
    </row>
    <row r="126" spans="1:13">
      <c r="A126" s="14">
        <f t="shared" si="13"/>
        <v>2018</v>
      </c>
      <c r="D126" s="3">
        <v>17</v>
      </c>
      <c r="E126" s="3">
        <v>6.1</v>
      </c>
      <c r="F126">
        <f t="shared" si="7"/>
        <v>1</v>
      </c>
      <c r="G126" s="3">
        <f t="shared" si="8"/>
        <v>17</v>
      </c>
      <c r="H126" s="3">
        <f t="shared" si="9"/>
        <v>6.1</v>
      </c>
      <c r="J126" s="17">
        <f t="shared" si="10"/>
        <v>2018</v>
      </c>
      <c r="K126" s="3">
        <f t="shared" si="11"/>
        <v>17</v>
      </c>
      <c r="L126" s="3">
        <f t="shared" si="11"/>
        <v>6.1</v>
      </c>
      <c r="M126" s="3">
        <f t="shared" si="12"/>
        <v>10.9</v>
      </c>
    </row>
    <row r="127" spans="1:13">
      <c r="A127" s="14">
        <f t="shared" si="13"/>
        <v>2019</v>
      </c>
      <c r="D127" s="3">
        <v>16.899999999999999</v>
      </c>
      <c r="E127" s="3">
        <v>6.1</v>
      </c>
      <c r="F127">
        <f t="shared" si="7"/>
        <v>1</v>
      </c>
      <c r="G127" s="3">
        <f t="shared" si="8"/>
        <v>16.899999999999999</v>
      </c>
      <c r="H127" s="3">
        <f t="shared" si="9"/>
        <v>6.1</v>
      </c>
      <c r="J127" s="17">
        <f t="shared" si="10"/>
        <v>2019</v>
      </c>
      <c r="K127" s="3">
        <f t="shared" si="11"/>
        <v>16.899999999999999</v>
      </c>
      <c r="L127" s="3">
        <f t="shared" si="11"/>
        <v>6.1</v>
      </c>
      <c r="M127" s="3">
        <f t="shared" si="12"/>
        <v>10.799999999999999</v>
      </c>
    </row>
    <row r="128" spans="1:13">
      <c r="A128" s="14">
        <f t="shared" si="13"/>
        <v>2020</v>
      </c>
      <c r="D128" s="3">
        <v>16.600000000000001</v>
      </c>
      <c r="E128" s="3">
        <v>8.4</v>
      </c>
      <c r="F128">
        <f t="shared" si="7"/>
        <v>1</v>
      </c>
      <c r="G128" s="3">
        <f t="shared" si="8"/>
        <v>16.600000000000001</v>
      </c>
      <c r="H128" s="3">
        <f t="shared" si="9"/>
        <v>8.4</v>
      </c>
      <c r="J128" s="17">
        <f t="shared" si="10"/>
        <v>2020</v>
      </c>
      <c r="K128" s="3">
        <f t="shared" si="11"/>
        <v>16.600000000000001</v>
      </c>
      <c r="L128" s="3">
        <f t="shared" si="11"/>
        <v>8.4</v>
      </c>
      <c r="M128" s="3">
        <f t="shared" si="12"/>
        <v>8.2000000000000011</v>
      </c>
    </row>
    <row r="129" spans="1:13">
      <c r="A129" s="14">
        <f t="shared" si="13"/>
        <v>2021</v>
      </c>
      <c r="D129" s="3">
        <v>16.399999999999999</v>
      </c>
      <c r="E129" s="3">
        <v>9</v>
      </c>
      <c r="F129">
        <f t="shared" si="7"/>
        <v>1</v>
      </c>
      <c r="G129" s="3">
        <f t="shared" si="8"/>
        <v>16.399999999999999</v>
      </c>
      <c r="H129" s="3">
        <f t="shared" si="9"/>
        <v>9</v>
      </c>
      <c r="J129" s="17">
        <f t="shared" si="10"/>
        <v>2021</v>
      </c>
      <c r="K129" s="3">
        <f t="shared" si="11"/>
        <v>16.399999999999999</v>
      </c>
      <c r="L129" s="3">
        <f t="shared" si="11"/>
        <v>9</v>
      </c>
      <c r="M129" s="3">
        <f t="shared" si="12"/>
        <v>7.3999999999999986</v>
      </c>
    </row>
    <row r="130" spans="1:13">
      <c r="A130" s="14">
        <f t="shared" si="13"/>
        <v>2022</v>
      </c>
      <c r="D130" s="3">
        <v>16</v>
      </c>
      <c r="E130" s="3">
        <v>6.5</v>
      </c>
      <c r="F130">
        <f t="shared" si="7"/>
        <v>1</v>
      </c>
      <c r="G130" s="3">
        <f t="shared" si="8"/>
        <v>16</v>
      </c>
      <c r="H130" s="3">
        <f t="shared" si="9"/>
        <v>6.5</v>
      </c>
      <c r="J130" s="17">
        <f t="shared" si="10"/>
        <v>2022</v>
      </c>
      <c r="K130" s="3">
        <f t="shared" si="11"/>
        <v>16</v>
      </c>
      <c r="L130" s="3">
        <f t="shared" si="11"/>
        <v>6.5</v>
      </c>
      <c r="M130" s="3">
        <f t="shared" si="12"/>
        <v>9.5</v>
      </c>
    </row>
    <row r="131" spans="1:13">
      <c r="A131" s="14">
        <f t="shared" si="13"/>
        <v>2023</v>
      </c>
      <c r="D131" s="3">
        <v>15.7</v>
      </c>
      <c r="E131" s="3">
        <v>6.2</v>
      </c>
      <c r="F131">
        <f t="shared" si="7"/>
        <v>1</v>
      </c>
      <c r="G131" s="3">
        <f t="shared" si="8"/>
        <v>15.7</v>
      </c>
      <c r="H131" s="3">
        <f t="shared" si="9"/>
        <v>6.2</v>
      </c>
      <c r="J131" s="17">
        <f t="shared" si="10"/>
        <v>2023</v>
      </c>
      <c r="K131" s="3">
        <f t="shared" si="11"/>
        <v>15.7</v>
      </c>
      <c r="L131" s="3">
        <f t="shared" si="11"/>
        <v>6.2</v>
      </c>
      <c r="M131" s="3">
        <f t="shared" si="12"/>
        <v>9.5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C709-C455-40B9-88C0-0BB08431E02E}">
  <dimension ref="A1:L131"/>
  <sheetViews>
    <sheetView zoomScaleNormal="100" workbookViewId="0">
      <selection activeCell="AK28" sqref="AK28"/>
    </sheetView>
  </sheetViews>
  <sheetFormatPr defaultRowHeight="15"/>
  <cols>
    <col min="1" max="1" width="5" bestFit="1" customWidth="1"/>
    <col min="2" max="2" width="12.85546875" customWidth="1"/>
    <col min="3" max="3" width="10.5703125" customWidth="1"/>
    <col min="4" max="4" width="6.7109375" bestFit="1" customWidth="1"/>
    <col min="5" max="5" width="6.42578125" bestFit="1" customWidth="1"/>
    <col min="9" max="9" width="5" bestFit="1" customWidth="1"/>
    <col min="10" max="10" width="13.85546875" bestFit="1" customWidth="1"/>
    <col min="11" max="11" width="11.5703125" bestFit="1" customWidth="1"/>
    <col min="12" max="12" width="5.28515625" bestFit="1" customWidth="1"/>
  </cols>
  <sheetData>
    <row r="1" spans="1:12">
      <c r="B1" s="55" t="s">
        <v>100</v>
      </c>
      <c r="C1" s="55"/>
      <c r="D1" s="55" t="s">
        <v>159</v>
      </c>
      <c r="E1" s="55"/>
    </row>
    <row r="2" spans="1:12">
      <c r="A2" s="13" t="s">
        <v>73</v>
      </c>
      <c r="B2" s="13" t="s">
        <v>96</v>
      </c>
      <c r="C2" s="13" t="s">
        <v>97</v>
      </c>
      <c r="D2" s="13" t="s">
        <v>161</v>
      </c>
      <c r="E2" s="13" t="s">
        <v>160</v>
      </c>
      <c r="F2" s="13" t="s">
        <v>84</v>
      </c>
      <c r="G2" s="13" t="s">
        <v>85</v>
      </c>
      <c r="I2" s="13" t="s">
        <v>73</v>
      </c>
      <c r="J2" s="13" t="s">
        <v>89</v>
      </c>
      <c r="K2" s="13" t="s">
        <v>90</v>
      </c>
      <c r="L2" s="13" t="s">
        <v>88</v>
      </c>
    </row>
    <row r="3" spans="1:12">
      <c r="A3" s="13">
        <v>1895</v>
      </c>
      <c r="B3" s="16">
        <v>47.469000000000001</v>
      </c>
      <c r="C3" s="16">
        <v>34.581000000000003</v>
      </c>
      <c r="F3" s="3">
        <f>B3</f>
        <v>47.469000000000001</v>
      </c>
      <c r="G3" s="3">
        <f>C3</f>
        <v>34.581000000000003</v>
      </c>
      <c r="I3" s="17">
        <f t="shared" ref="I3:I34" si="0">A3</f>
        <v>1895</v>
      </c>
      <c r="J3" s="3">
        <f>F3</f>
        <v>47.469000000000001</v>
      </c>
      <c r="K3" s="3">
        <f>G3</f>
        <v>34.581000000000003</v>
      </c>
      <c r="L3" s="3">
        <f>J3-K3</f>
        <v>12.887999999999998</v>
      </c>
    </row>
    <row r="4" spans="1:12">
      <c r="A4" s="13">
        <v>1896</v>
      </c>
      <c r="B4" s="16">
        <v>47.427</v>
      </c>
      <c r="C4" s="16">
        <v>34.536000000000001</v>
      </c>
      <c r="F4" s="3">
        <f t="shared" ref="F4:F59" si="1">B4</f>
        <v>47.427</v>
      </c>
      <c r="G4" s="3">
        <f t="shared" ref="G4:G54" si="2">C4</f>
        <v>34.536000000000001</v>
      </c>
      <c r="I4" s="17">
        <f t="shared" si="0"/>
        <v>1896</v>
      </c>
      <c r="J4" s="3">
        <f t="shared" ref="J4:K67" si="3">F4</f>
        <v>47.427</v>
      </c>
      <c r="K4" s="3">
        <f t="shared" si="3"/>
        <v>34.536000000000001</v>
      </c>
      <c r="L4" s="3">
        <f t="shared" ref="L4:L67" si="4">J4-K4</f>
        <v>12.890999999999998</v>
      </c>
    </row>
    <row r="5" spans="1:12">
      <c r="A5" s="13">
        <v>1897</v>
      </c>
      <c r="B5" s="16">
        <v>47.347999999999999</v>
      </c>
      <c r="C5" s="16">
        <v>34.451000000000001</v>
      </c>
      <c r="F5" s="3">
        <f t="shared" si="1"/>
        <v>47.347999999999999</v>
      </c>
      <c r="G5" s="3">
        <f t="shared" si="2"/>
        <v>34.451000000000001</v>
      </c>
      <c r="I5" s="17">
        <f t="shared" si="0"/>
        <v>1897</v>
      </c>
      <c r="J5" s="3">
        <f t="shared" si="3"/>
        <v>47.347999999999999</v>
      </c>
      <c r="K5" s="3">
        <f t="shared" si="3"/>
        <v>34.451000000000001</v>
      </c>
      <c r="L5" s="3">
        <f t="shared" si="4"/>
        <v>12.896999999999998</v>
      </c>
    </row>
    <row r="6" spans="1:12">
      <c r="A6" s="13">
        <v>1898</v>
      </c>
      <c r="B6" s="16">
        <v>47.220999999999997</v>
      </c>
      <c r="C6" s="16">
        <v>34.316000000000003</v>
      </c>
      <c r="F6" s="3">
        <f t="shared" si="1"/>
        <v>47.220999999999997</v>
      </c>
      <c r="G6" s="3">
        <f t="shared" si="2"/>
        <v>34.316000000000003</v>
      </c>
      <c r="I6" s="17">
        <f t="shared" si="0"/>
        <v>1898</v>
      </c>
      <c r="J6" s="3">
        <f t="shared" si="3"/>
        <v>47.220999999999997</v>
      </c>
      <c r="K6" s="3">
        <f t="shared" si="3"/>
        <v>34.316000000000003</v>
      </c>
      <c r="L6" s="3">
        <f t="shared" si="4"/>
        <v>12.904999999999994</v>
      </c>
    </row>
    <row r="7" spans="1:12">
      <c r="A7" s="13">
        <v>1899</v>
      </c>
      <c r="B7" s="16">
        <v>47.048999999999999</v>
      </c>
      <c r="C7" s="16">
        <v>34.130000000000003</v>
      </c>
      <c r="F7" s="3">
        <f t="shared" si="1"/>
        <v>47.048999999999999</v>
      </c>
      <c r="G7" s="3">
        <f t="shared" si="2"/>
        <v>34.130000000000003</v>
      </c>
      <c r="I7" s="17">
        <f t="shared" si="0"/>
        <v>1899</v>
      </c>
      <c r="J7" s="3">
        <f t="shared" si="3"/>
        <v>47.048999999999999</v>
      </c>
      <c r="K7" s="3">
        <f t="shared" si="3"/>
        <v>34.130000000000003</v>
      </c>
      <c r="L7" s="3">
        <f t="shared" si="4"/>
        <v>12.918999999999997</v>
      </c>
    </row>
    <row r="8" spans="1:12">
      <c r="A8" s="13">
        <v>1900</v>
      </c>
      <c r="B8" s="16">
        <v>46.783999999999999</v>
      </c>
      <c r="C8" s="16">
        <v>33.863</v>
      </c>
      <c r="F8" s="3">
        <f t="shared" si="1"/>
        <v>46.783999999999999</v>
      </c>
      <c r="G8" s="3">
        <f t="shared" si="2"/>
        <v>33.863</v>
      </c>
      <c r="I8" s="17">
        <f t="shared" si="0"/>
        <v>1900</v>
      </c>
      <c r="J8" s="3">
        <f t="shared" si="3"/>
        <v>46.783999999999999</v>
      </c>
      <c r="K8" s="3">
        <f t="shared" si="3"/>
        <v>33.863</v>
      </c>
      <c r="L8" s="3">
        <f t="shared" si="4"/>
        <v>12.920999999999999</v>
      </c>
    </row>
    <row r="9" spans="1:12">
      <c r="A9" s="13">
        <v>1901</v>
      </c>
      <c r="B9" s="16">
        <v>46.606000000000002</v>
      </c>
      <c r="C9" s="16">
        <v>33.630000000000003</v>
      </c>
      <c r="F9" s="3">
        <f t="shared" si="1"/>
        <v>46.606000000000002</v>
      </c>
      <c r="G9" s="3">
        <f t="shared" si="2"/>
        <v>33.630000000000003</v>
      </c>
      <c r="I9" s="17">
        <f t="shared" si="0"/>
        <v>1901</v>
      </c>
      <c r="J9" s="3">
        <f t="shared" si="3"/>
        <v>46.606000000000002</v>
      </c>
      <c r="K9" s="3">
        <f t="shared" si="3"/>
        <v>33.630000000000003</v>
      </c>
      <c r="L9" s="3">
        <f t="shared" si="4"/>
        <v>12.975999999999999</v>
      </c>
    </row>
    <row r="10" spans="1:12">
      <c r="A10" s="13">
        <v>1902</v>
      </c>
      <c r="B10" s="16">
        <v>46.463999999999999</v>
      </c>
      <c r="C10" s="16">
        <v>33.398000000000003</v>
      </c>
      <c r="F10" s="3">
        <f t="shared" si="1"/>
        <v>46.463999999999999</v>
      </c>
      <c r="G10" s="3">
        <f t="shared" si="2"/>
        <v>33.398000000000003</v>
      </c>
      <c r="I10" s="17">
        <f t="shared" si="0"/>
        <v>1902</v>
      </c>
      <c r="J10" s="3">
        <f t="shared" si="3"/>
        <v>46.463999999999999</v>
      </c>
      <c r="K10" s="3">
        <f t="shared" si="3"/>
        <v>33.398000000000003</v>
      </c>
      <c r="L10" s="3">
        <f t="shared" si="4"/>
        <v>13.065999999999995</v>
      </c>
    </row>
    <row r="11" spans="1:12">
      <c r="A11" s="13">
        <v>1903</v>
      </c>
      <c r="B11" s="16">
        <v>46.363999999999997</v>
      </c>
      <c r="C11" s="16">
        <v>33.171999999999997</v>
      </c>
      <c r="F11" s="3">
        <f t="shared" si="1"/>
        <v>46.363999999999997</v>
      </c>
      <c r="G11" s="3">
        <f t="shared" si="2"/>
        <v>33.171999999999997</v>
      </c>
      <c r="I11" s="17">
        <f t="shared" si="0"/>
        <v>1903</v>
      </c>
      <c r="J11" s="3">
        <f t="shared" si="3"/>
        <v>46.363999999999997</v>
      </c>
      <c r="K11" s="3">
        <f t="shared" si="3"/>
        <v>33.171999999999997</v>
      </c>
      <c r="L11" s="3">
        <f t="shared" si="4"/>
        <v>13.192</v>
      </c>
    </row>
    <row r="12" spans="1:12">
      <c r="A12" s="13">
        <v>1904</v>
      </c>
      <c r="B12" s="16">
        <v>46.298999999999999</v>
      </c>
      <c r="C12" s="16">
        <v>32.966000000000001</v>
      </c>
      <c r="F12" s="3">
        <f t="shared" si="1"/>
        <v>46.298999999999999</v>
      </c>
      <c r="G12" s="3">
        <f t="shared" si="2"/>
        <v>32.966000000000001</v>
      </c>
      <c r="I12" s="17">
        <f t="shared" si="0"/>
        <v>1904</v>
      </c>
      <c r="J12" s="3">
        <f t="shared" si="3"/>
        <v>46.298999999999999</v>
      </c>
      <c r="K12" s="3">
        <f t="shared" si="3"/>
        <v>32.966000000000001</v>
      </c>
      <c r="L12" s="3">
        <f t="shared" si="4"/>
        <v>13.332999999999998</v>
      </c>
    </row>
    <row r="13" spans="1:12">
      <c r="A13" s="13">
        <v>1905</v>
      </c>
      <c r="B13" s="16">
        <v>46.332000000000001</v>
      </c>
      <c r="C13">
        <v>32.942599999999999</v>
      </c>
      <c r="F13" s="3">
        <f t="shared" si="1"/>
        <v>46.332000000000001</v>
      </c>
      <c r="G13" s="3">
        <f t="shared" si="2"/>
        <v>32.942599999999999</v>
      </c>
      <c r="I13" s="17">
        <f t="shared" si="0"/>
        <v>1905</v>
      </c>
      <c r="J13" s="3">
        <f t="shared" si="3"/>
        <v>46.332000000000001</v>
      </c>
      <c r="K13" s="3">
        <f t="shared" si="3"/>
        <v>32.942599999999999</v>
      </c>
      <c r="L13" s="3">
        <f t="shared" si="4"/>
        <v>13.389400000000002</v>
      </c>
    </row>
    <row r="14" spans="1:12">
      <c r="A14" s="13">
        <v>1906</v>
      </c>
      <c r="B14" s="16">
        <v>46.231000000000002</v>
      </c>
      <c r="C14">
        <v>32.919199999999996</v>
      </c>
      <c r="F14" s="3">
        <f t="shared" si="1"/>
        <v>46.231000000000002</v>
      </c>
      <c r="G14" s="3">
        <f t="shared" si="2"/>
        <v>32.919199999999996</v>
      </c>
      <c r="I14" s="17">
        <f t="shared" si="0"/>
        <v>1906</v>
      </c>
      <c r="J14" s="3">
        <f t="shared" si="3"/>
        <v>46.231000000000002</v>
      </c>
      <c r="K14" s="3">
        <f t="shared" si="3"/>
        <v>32.919199999999996</v>
      </c>
      <c r="L14" s="3">
        <f t="shared" si="4"/>
        <v>13.311800000000005</v>
      </c>
    </row>
    <row r="15" spans="1:12">
      <c r="A15" s="13">
        <v>1907</v>
      </c>
      <c r="B15" s="16">
        <v>46.058</v>
      </c>
      <c r="C15">
        <v>32.895800000000001</v>
      </c>
      <c r="F15" s="3">
        <f t="shared" si="1"/>
        <v>46.058</v>
      </c>
      <c r="G15" s="3">
        <f t="shared" si="2"/>
        <v>32.895800000000001</v>
      </c>
      <c r="I15" s="17">
        <f t="shared" si="0"/>
        <v>1907</v>
      </c>
      <c r="J15" s="3">
        <f t="shared" si="3"/>
        <v>46.058</v>
      </c>
      <c r="K15" s="3">
        <f t="shared" si="3"/>
        <v>32.895800000000001</v>
      </c>
      <c r="L15" s="3">
        <f t="shared" si="4"/>
        <v>13.162199999999999</v>
      </c>
    </row>
    <row r="16" spans="1:12">
      <c r="A16" s="13">
        <v>1908</v>
      </c>
      <c r="B16" s="16">
        <v>45.79</v>
      </c>
      <c r="C16">
        <v>32.872399999999999</v>
      </c>
      <c r="F16" s="3">
        <f t="shared" si="1"/>
        <v>45.79</v>
      </c>
      <c r="G16" s="3">
        <f t="shared" si="2"/>
        <v>32.872399999999999</v>
      </c>
      <c r="I16" s="17">
        <f t="shared" si="0"/>
        <v>1908</v>
      </c>
      <c r="J16" s="3">
        <f t="shared" si="3"/>
        <v>45.79</v>
      </c>
      <c r="K16" s="3">
        <f t="shared" si="3"/>
        <v>32.872399999999999</v>
      </c>
      <c r="L16" s="3">
        <f t="shared" si="4"/>
        <v>12.9176</v>
      </c>
    </row>
    <row r="17" spans="1:12">
      <c r="A17" s="13">
        <v>1909</v>
      </c>
      <c r="B17" s="16">
        <v>45.6</v>
      </c>
      <c r="C17">
        <v>32.848999999999997</v>
      </c>
      <c r="F17" s="3">
        <f t="shared" si="1"/>
        <v>45.6</v>
      </c>
      <c r="G17" s="3">
        <f t="shared" si="2"/>
        <v>32.848999999999997</v>
      </c>
      <c r="I17" s="17">
        <f t="shared" si="0"/>
        <v>1909</v>
      </c>
      <c r="J17" s="3">
        <f t="shared" si="3"/>
        <v>45.6</v>
      </c>
      <c r="K17" s="3">
        <f t="shared" si="3"/>
        <v>32.848999999999997</v>
      </c>
      <c r="L17" s="3">
        <f t="shared" si="4"/>
        <v>12.751000000000005</v>
      </c>
    </row>
    <row r="18" spans="1:12">
      <c r="A18" s="13">
        <v>1910</v>
      </c>
      <c r="B18" s="16">
        <v>44.753999999999998</v>
      </c>
      <c r="C18" s="16">
        <v>39.755000000000003</v>
      </c>
      <c r="F18" s="3">
        <f t="shared" si="1"/>
        <v>44.753999999999998</v>
      </c>
      <c r="G18" s="3">
        <f t="shared" si="2"/>
        <v>39.755000000000003</v>
      </c>
      <c r="I18" s="17">
        <f t="shared" si="0"/>
        <v>1910</v>
      </c>
      <c r="J18" s="3">
        <f t="shared" si="3"/>
        <v>44.753999999999998</v>
      </c>
      <c r="K18" s="3">
        <f t="shared" si="3"/>
        <v>39.755000000000003</v>
      </c>
      <c r="L18" s="3">
        <f t="shared" si="4"/>
        <v>4.9989999999999952</v>
      </c>
    </row>
    <row r="19" spans="1:12">
      <c r="A19" s="13">
        <v>1911</v>
      </c>
      <c r="B19" s="16">
        <v>44.027999999999999</v>
      </c>
      <c r="C19" s="16">
        <v>43.747999999999998</v>
      </c>
      <c r="F19" s="3">
        <f t="shared" si="1"/>
        <v>44.027999999999999</v>
      </c>
      <c r="G19" s="3">
        <f t="shared" si="2"/>
        <v>43.747999999999998</v>
      </c>
      <c r="I19" s="17">
        <f t="shared" si="0"/>
        <v>1911</v>
      </c>
      <c r="J19" s="3">
        <f t="shared" si="3"/>
        <v>44.027999999999999</v>
      </c>
      <c r="K19" s="3">
        <f t="shared" si="3"/>
        <v>43.747999999999998</v>
      </c>
      <c r="L19" s="3">
        <f t="shared" si="4"/>
        <v>0.28000000000000114</v>
      </c>
    </row>
    <row r="20" spans="1:12">
      <c r="A20" s="13">
        <v>1912</v>
      </c>
      <c r="B20" s="16">
        <v>43.237000000000002</v>
      </c>
      <c r="C20" s="16">
        <v>47.228000000000002</v>
      </c>
      <c r="F20" s="3">
        <f t="shared" si="1"/>
        <v>43.237000000000002</v>
      </c>
      <c r="G20" s="3">
        <f t="shared" si="2"/>
        <v>47.228000000000002</v>
      </c>
      <c r="I20" s="17">
        <f t="shared" si="0"/>
        <v>1912</v>
      </c>
      <c r="J20" s="3">
        <f t="shared" si="3"/>
        <v>43.237000000000002</v>
      </c>
      <c r="K20" s="3">
        <f t="shared" si="3"/>
        <v>47.228000000000002</v>
      </c>
      <c r="L20" s="3">
        <f t="shared" si="4"/>
        <v>-3.9909999999999997</v>
      </c>
    </row>
    <row r="21" spans="1:12">
      <c r="A21" s="13">
        <v>1913</v>
      </c>
      <c r="B21" s="16">
        <v>42.4</v>
      </c>
      <c r="C21" s="16">
        <v>49.844999999999999</v>
      </c>
      <c r="F21" s="3">
        <f t="shared" si="1"/>
        <v>42.4</v>
      </c>
      <c r="G21" s="3">
        <f t="shared" si="2"/>
        <v>49.844999999999999</v>
      </c>
      <c r="I21" s="17">
        <f t="shared" si="0"/>
        <v>1913</v>
      </c>
      <c r="J21" s="3">
        <f t="shared" si="3"/>
        <v>42.4</v>
      </c>
      <c r="K21" s="3">
        <f t="shared" si="3"/>
        <v>49.844999999999999</v>
      </c>
      <c r="L21" s="3">
        <f t="shared" si="4"/>
        <v>-7.4450000000000003</v>
      </c>
    </row>
    <row r="22" spans="1:12">
      <c r="A22" s="13">
        <v>1914</v>
      </c>
      <c r="B22" s="16">
        <v>41.552</v>
      </c>
      <c r="C22" s="16">
        <v>51.515999999999998</v>
      </c>
      <c r="F22" s="3">
        <f t="shared" si="1"/>
        <v>41.552</v>
      </c>
      <c r="G22" s="3">
        <f t="shared" si="2"/>
        <v>51.515999999999998</v>
      </c>
      <c r="I22" s="17">
        <f t="shared" si="0"/>
        <v>1914</v>
      </c>
      <c r="J22" s="3">
        <f t="shared" si="3"/>
        <v>41.552</v>
      </c>
      <c r="K22" s="3">
        <f t="shared" si="3"/>
        <v>51.515999999999998</v>
      </c>
      <c r="L22" s="3">
        <f t="shared" si="4"/>
        <v>-9.9639999999999986</v>
      </c>
    </row>
    <row r="23" spans="1:12">
      <c r="A23" s="13">
        <v>1915</v>
      </c>
      <c r="B23" s="16">
        <v>40.398000000000003</v>
      </c>
      <c r="C23" s="16">
        <v>52.478000000000002</v>
      </c>
      <c r="F23" s="3">
        <f t="shared" si="1"/>
        <v>40.398000000000003</v>
      </c>
      <c r="G23" s="3">
        <f t="shared" si="2"/>
        <v>52.478000000000002</v>
      </c>
      <c r="I23" s="17">
        <f t="shared" si="0"/>
        <v>1915</v>
      </c>
      <c r="J23" s="3">
        <f t="shared" si="3"/>
        <v>40.398000000000003</v>
      </c>
      <c r="K23" s="3">
        <f t="shared" si="3"/>
        <v>52.478000000000002</v>
      </c>
      <c r="L23" s="3">
        <f t="shared" si="4"/>
        <v>-12.079999999999998</v>
      </c>
    </row>
    <row r="24" spans="1:12">
      <c r="A24" s="13">
        <v>1916</v>
      </c>
      <c r="B24" s="16">
        <v>40.020000000000003</v>
      </c>
      <c r="C24" s="16">
        <v>51.744999999999997</v>
      </c>
      <c r="F24" s="3">
        <f t="shared" si="1"/>
        <v>40.020000000000003</v>
      </c>
      <c r="G24" s="3">
        <f t="shared" si="2"/>
        <v>51.744999999999997</v>
      </c>
      <c r="I24" s="17">
        <f t="shared" si="0"/>
        <v>1916</v>
      </c>
      <c r="J24" s="3">
        <f t="shared" si="3"/>
        <v>40.020000000000003</v>
      </c>
      <c r="K24" s="3">
        <f t="shared" si="3"/>
        <v>51.744999999999997</v>
      </c>
      <c r="L24" s="3">
        <f t="shared" si="4"/>
        <v>-11.724999999999994</v>
      </c>
    </row>
    <row r="25" spans="1:12">
      <c r="A25" s="13">
        <v>1917</v>
      </c>
      <c r="B25" s="16">
        <v>40.115000000000002</v>
      </c>
      <c r="C25" s="16">
        <v>49.595999999999997</v>
      </c>
      <c r="F25" s="3">
        <f t="shared" si="1"/>
        <v>40.115000000000002</v>
      </c>
      <c r="G25" s="3">
        <f t="shared" si="2"/>
        <v>49.595999999999997</v>
      </c>
      <c r="I25" s="17">
        <f t="shared" si="0"/>
        <v>1917</v>
      </c>
      <c r="J25" s="3">
        <f t="shared" si="3"/>
        <v>40.115000000000002</v>
      </c>
      <c r="K25" s="3">
        <f t="shared" si="3"/>
        <v>49.595999999999997</v>
      </c>
      <c r="L25" s="3">
        <f t="shared" si="4"/>
        <v>-9.4809999999999945</v>
      </c>
    </row>
    <row r="26" spans="1:12">
      <c r="A26" s="13">
        <v>1918</v>
      </c>
      <c r="B26" s="16">
        <v>40.716000000000001</v>
      </c>
      <c r="C26" s="16">
        <v>46.064999999999998</v>
      </c>
      <c r="F26" s="3">
        <f t="shared" si="1"/>
        <v>40.716000000000001</v>
      </c>
      <c r="G26" s="3">
        <f t="shared" si="2"/>
        <v>46.064999999999998</v>
      </c>
      <c r="I26" s="17">
        <f t="shared" si="0"/>
        <v>1918</v>
      </c>
      <c r="J26" s="3">
        <f t="shared" si="3"/>
        <v>40.716000000000001</v>
      </c>
      <c r="K26" s="3">
        <f t="shared" si="3"/>
        <v>46.064999999999998</v>
      </c>
      <c r="L26" s="3">
        <f t="shared" si="4"/>
        <v>-5.3489999999999966</v>
      </c>
    </row>
    <row r="27" spans="1:12">
      <c r="A27" s="13">
        <v>1919</v>
      </c>
      <c r="B27" s="16">
        <v>41.774999999999999</v>
      </c>
      <c r="C27" s="16">
        <v>41.4</v>
      </c>
      <c r="F27" s="3">
        <f t="shared" si="1"/>
        <v>41.774999999999999</v>
      </c>
      <c r="G27" s="3">
        <f t="shared" si="2"/>
        <v>41.4</v>
      </c>
      <c r="I27" s="17">
        <f t="shared" si="0"/>
        <v>1919</v>
      </c>
      <c r="J27" s="3">
        <f t="shared" si="3"/>
        <v>41.774999999999999</v>
      </c>
      <c r="K27" s="3">
        <f t="shared" si="3"/>
        <v>41.4</v>
      </c>
      <c r="L27" s="3">
        <f t="shared" si="4"/>
        <v>0.375</v>
      </c>
    </row>
    <row r="28" spans="1:12">
      <c r="A28" s="13">
        <v>1920</v>
      </c>
      <c r="B28" s="16">
        <v>43.826000000000001</v>
      </c>
      <c r="C28" s="16">
        <v>34.360999999999997</v>
      </c>
      <c r="F28" s="3">
        <f t="shared" si="1"/>
        <v>43.826000000000001</v>
      </c>
      <c r="G28" s="3">
        <f t="shared" si="2"/>
        <v>34.360999999999997</v>
      </c>
      <c r="I28" s="17">
        <f t="shared" si="0"/>
        <v>1920</v>
      </c>
      <c r="J28" s="3">
        <f t="shared" si="3"/>
        <v>43.826000000000001</v>
      </c>
      <c r="K28" s="3">
        <f t="shared" si="3"/>
        <v>34.360999999999997</v>
      </c>
      <c r="L28" s="3">
        <f t="shared" si="4"/>
        <v>9.4650000000000034</v>
      </c>
    </row>
    <row r="29" spans="1:12">
      <c r="A29" s="13">
        <v>1921</v>
      </c>
      <c r="B29" s="16">
        <v>44.978999999999999</v>
      </c>
      <c r="C29" s="16">
        <v>30.233000000000001</v>
      </c>
      <c r="F29" s="3">
        <f t="shared" si="1"/>
        <v>44.978999999999999</v>
      </c>
      <c r="G29" s="3">
        <f t="shared" si="2"/>
        <v>30.233000000000001</v>
      </c>
      <c r="I29" s="17">
        <f t="shared" si="0"/>
        <v>1921</v>
      </c>
      <c r="J29" s="3">
        <f t="shared" si="3"/>
        <v>44.978999999999999</v>
      </c>
      <c r="K29" s="3">
        <f t="shared" si="3"/>
        <v>30.233000000000001</v>
      </c>
      <c r="L29" s="3">
        <f t="shared" si="4"/>
        <v>14.745999999999999</v>
      </c>
    </row>
    <row r="30" spans="1:12">
      <c r="A30" s="13">
        <v>1922</v>
      </c>
      <c r="B30" s="16">
        <v>45.73</v>
      </c>
      <c r="C30" s="16">
        <v>27.291</v>
      </c>
      <c r="F30" s="3">
        <f t="shared" si="1"/>
        <v>45.73</v>
      </c>
      <c r="G30" s="3">
        <f t="shared" si="2"/>
        <v>27.291</v>
      </c>
      <c r="I30" s="17">
        <f t="shared" si="0"/>
        <v>1922</v>
      </c>
      <c r="J30" s="3">
        <f t="shared" si="3"/>
        <v>45.73</v>
      </c>
      <c r="K30" s="3">
        <f t="shared" si="3"/>
        <v>27.291</v>
      </c>
      <c r="L30" s="3">
        <f t="shared" si="4"/>
        <v>18.438999999999997</v>
      </c>
    </row>
    <row r="31" spans="1:12">
      <c r="A31" s="13">
        <v>1923</v>
      </c>
      <c r="B31" s="16">
        <v>46.014000000000003</v>
      </c>
      <c r="C31" s="16">
        <v>25.574999999999999</v>
      </c>
      <c r="F31" s="3">
        <f t="shared" si="1"/>
        <v>46.014000000000003</v>
      </c>
      <c r="G31" s="3">
        <f t="shared" si="2"/>
        <v>25.574999999999999</v>
      </c>
      <c r="I31" s="17">
        <f t="shared" si="0"/>
        <v>1923</v>
      </c>
      <c r="J31" s="3">
        <f t="shared" si="3"/>
        <v>46.014000000000003</v>
      </c>
      <c r="K31" s="3">
        <f t="shared" si="3"/>
        <v>25.574999999999999</v>
      </c>
      <c r="L31" s="3">
        <f t="shared" si="4"/>
        <v>20.439000000000004</v>
      </c>
    </row>
    <row r="32" spans="1:12">
      <c r="A32" s="13">
        <v>1924</v>
      </c>
      <c r="B32" s="16">
        <v>45.866999999999997</v>
      </c>
      <c r="C32" s="16">
        <v>24.937000000000001</v>
      </c>
      <c r="F32" s="3">
        <f t="shared" si="1"/>
        <v>45.866999999999997</v>
      </c>
      <c r="G32" s="3">
        <f t="shared" si="2"/>
        <v>24.937000000000001</v>
      </c>
      <c r="I32" s="17">
        <f t="shared" si="0"/>
        <v>1924</v>
      </c>
      <c r="J32" s="3">
        <f t="shared" si="3"/>
        <v>45.866999999999997</v>
      </c>
      <c r="K32" s="3">
        <f t="shared" si="3"/>
        <v>24.937000000000001</v>
      </c>
      <c r="L32" s="3">
        <f t="shared" si="4"/>
        <v>20.929999999999996</v>
      </c>
    </row>
    <row r="33" spans="1:12">
      <c r="A33" s="13">
        <v>1925</v>
      </c>
      <c r="B33" s="16">
        <v>44.962000000000003</v>
      </c>
      <c r="C33" s="16">
        <v>26.001000000000001</v>
      </c>
      <c r="F33" s="3">
        <f t="shared" si="1"/>
        <v>44.962000000000003</v>
      </c>
      <c r="G33" s="3">
        <f t="shared" si="2"/>
        <v>26.001000000000001</v>
      </c>
      <c r="I33" s="17">
        <f t="shared" si="0"/>
        <v>1925</v>
      </c>
      <c r="J33" s="3">
        <f t="shared" si="3"/>
        <v>44.962000000000003</v>
      </c>
      <c r="K33" s="3">
        <f t="shared" si="3"/>
        <v>26.001000000000001</v>
      </c>
      <c r="L33" s="3">
        <f t="shared" si="4"/>
        <v>18.961000000000002</v>
      </c>
    </row>
    <row r="34" spans="1:12">
      <c r="A34" s="13">
        <v>1926</v>
      </c>
      <c r="B34" s="16">
        <v>44.505000000000003</v>
      </c>
      <c r="C34" s="16">
        <v>26.396999999999998</v>
      </c>
      <c r="F34" s="3">
        <f t="shared" si="1"/>
        <v>44.505000000000003</v>
      </c>
      <c r="G34" s="3">
        <f t="shared" si="2"/>
        <v>26.396999999999998</v>
      </c>
      <c r="I34" s="17">
        <f t="shared" si="0"/>
        <v>1926</v>
      </c>
      <c r="J34" s="3">
        <f t="shared" si="3"/>
        <v>44.505000000000003</v>
      </c>
      <c r="K34" s="3">
        <f t="shared" si="3"/>
        <v>26.396999999999998</v>
      </c>
      <c r="L34" s="3">
        <f t="shared" si="4"/>
        <v>18.108000000000004</v>
      </c>
    </row>
    <row r="35" spans="1:12">
      <c r="A35" s="13">
        <v>1927</v>
      </c>
      <c r="B35" s="16">
        <v>44.165999999999997</v>
      </c>
      <c r="C35" s="16">
        <v>26.771000000000001</v>
      </c>
      <c r="F35" s="3">
        <f t="shared" si="1"/>
        <v>44.165999999999997</v>
      </c>
      <c r="G35" s="3">
        <f t="shared" si="2"/>
        <v>26.771000000000001</v>
      </c>
      <c r="I35" s="17">
        <f t="shared" ref="I35:I66" si="5">A35</f>
        <v>1927</v>
      </c>
      <c r="J35" s="3">
        <f t="shared" si="3"/>
        <v>44.165999999999997</v>
      </c>
      <c r="K35" s="3">
        <f t="shared" si="3"/>
        <v>26.771000000000001</v>
      </c>
      <c r="L35" s="3">
        <f t="shared" si="4"/>
        <v>17.394999999999996</v>
      </c>
    </row>
    <row r="36" spans="1:12">
      <c r="A36" s="13">
        <v>1928</v>
      </c>
      <c r="B36" s="16">
        <v>43.98</v>
      </c>
      <c r="C36" s="16">
        <v>27.05</v>
      </c>
      <c r="F36" s="3">
        <f t="shared" si="1"/>
        <v>43.98</v>
      </c>
      <c r="G36" s="3">
        <f t="shared" si="2"/>
        <v>27.05</v>
      </c>
      <c r="I36" s="17">
        <f t="shared" si="5"/>
        <v>1928</v>
      </c>
      <c r="J36" s="3">
        <f t="shared" si="3"/>
        <v>43.98</v>
      </c>
      <c r="K36" s="3">
        <f t="shared" si="3"/>
        <v>27.05</v>
      </c>
      <c r="L36" s="3">
        <f t="shared" si="4"/>
        <v>16.929999999999996</v>
      </c>
    </row>
    <row r="37" spans="1:12">
      <c r="A37" s="13">
        <v>1929</v>
      </c>
      <c r="B37" s="16">
        <v>43.933</v>
      </c>
      <c r="C37" s="16">
        <v>27.225999999999999</v>
      </c>
      <c r="F37" s="3">
        <f t="shared" si="1"/>
        <v>43.933</v>
      </c>
      <c r="G37" s="3">
        <f t="shared" si="2"/>
        <v>27.225999999999999</v>
      </c>
      <c r="I37" s="17">
        <f t="shared" si="5"/>
        <v>1929</v>
      </c>
      <c r="J37" s="3">
        <f t="shared" si="3"/>
        <v>43.933</v>
      </c>
      <c r="K37" s="3">
        <f t="shared" si="3"/>
        <v>27.225999999999999</v>
      </c>
      <c r="L37" s="3">
        <f t="shared" si="4"/>
        <v>16.707000000000001</v>
      </c>
    </row>
    <row r="38" spans="1:12">
      <c r="A38" s="13">
        <v>1930</v>
      </c>
      <c r="B38" s="16">
        <v>44.14</v>
      </c>
      <c r="C38" s="16">
        <v>27.355</v>
      </c>
      <c r="F38" s="3">
        <f t="shared" si="1"/>
        <v>44.14</v>
      </c>
      <c r="G38" s="3">
        <f t="shared" si="2"/>
        <v>27.355</v>
      </c>
      <c r="I38" s="17">
        <f t="shared" si="5"/>
        <v>1930</v>
      </c>
      <c r="J38" s="3">
        <f t="shared" si="3"/>
        <v>44.14</v>
      </c>
      <c r="K38" s="3">
        <f t="shared" si="3"/>
        <v>27.355</v>
      </c>
      <c r="L38" s="3">
        <f t="shared" si="4"/>
        <v>16.785</v>
      </c>
    </row>
    <row r="39" spans="1:12">
      <c r="A39" s="13">
        <v>1931</v>
      </c>
      <c r="B39" s="16">
        <v>44.179000000000002</v>
      </c>
      <c r="C39" s="16">
        <v>27.231000000000002</v>
      </c>
      <c r="F39" s="3">
        <f t="shared" si="1"/>
        <v>44.179000000000002</v>
      </c>
      <c r="G39" s="3">
        <f t="shared" si="2"/>
        <v>27.231000000000002</v>
      </c>
      <c r="I39" s="17">
        <f t="shared" si="5"/>
        <v>1931</v>
      </c>
      <c r="J39" s="3">
        <f t="shared" si="3"/>
        <v>44.179000000000002</v>
      </c>
      <c r="K39" s="3">
        <f t="shared" si="3"/>
        <v>27.231000000000002</v>
      </c>
      <c r="L39" s="3">
        <f t="shared" si="4"/>
        <v>16.948</v>
      </c>
    </row>
    <row r="40" spans="1:12">
      <c r="A40" s="13">
        <v>1932</v>
      </c>
      <c r="B40" s="16">
        <v>44.164000000000001</v>
      </c>
      <c r="C40" s="16">
        <v>26.908999999999999</v>
      </c>
      <c r="F40" s="3">
        <f t="shared" si="1"/>
        <v>44.164000000000001</v>
      </c>
      <c r="G40" s="3">
        <f t="shared" si="2"/>
        <v>26.908999999999999</v>
      </c>
      <c r="I40" s="17">
        <f t="shared" si="5"/>
        <v>1932</v>
      </c>
      <c r="J40" s="3">
        <f t="shared" si="3"/>
        <v>44.164000000000001</v>
      </c>
      <c r="K40" s="3">
        <f t="shared" si="3"/>
        <v>26.908999999999999</v>
      </c>
      <c r="L40" s="3">
        <f t="shared" si="4"/>
        <v>17.255000000000003</v>
      </c>
    </row>
    <row r="41" spans="1:12">
      <c r="A41" s="13">
        <v>1933</v>
      </c>
      <c r="B41" s="16">
        <v>44.082999999999998</v>
      </c>
      <c r="C41" s="16">
        <v>26.387</v>
      </c>
      <c r="F41" s="3">
        <f t="shared" si="1"/>
        <v>44.082999999999998</v>
      </c>
      <c r="G41" s="3">
        <f t="shared" si="2"/>
        <v>26.387</v>
      </c>
      <c r="I41" s="17">
        <f t="shared" si="5"/>
        <v>1933</v>
      </c>
      <c r="J41" s="3">
        <f t="shared" si="3"/>
        <v>44.082999999999998</v>
      </c>
      <c r="K41" s="3">
        <f t="shared" si="3"/>
        <v>26.387</v>
      </c>
      <c r="L41" s="3">
        <f t="shared" si="4"/>
        <v>17.695999999999998</v>
      </c>
    </row>
    <row r="42" spans="1:12">
      <c r="A42" s="13">
        <v>1934</v>
      </c>
      <c r="B42" s="16">
        <v>43.942999999999998</v>
      </c>
      <c r="C42" s="16">
        <v>25.69</v>
      </c>
      <c r="F42" s="3">
        <f t="shared" si="1"/>
        <v>43.942999999999998</v>
      </c>
      <c r="G42" s="3">
        <f t="shared" si="2"/>
        <v>25.69</v>
      </c>
      <c r="I42" s="17">
        <f t="shared" si="5"/>
        <v>1934</v>
      </c>
      <c r="J42" s="3">
        <f t="shared" si="3"/>
        <v>43.942999999999998</v>
      </c>
      <c r="K42" s="3">
        <f t="shared" si="3"/>
        <v>25.69</v>
      </c>
      <c r="L42" s="3">
        <f t="shared" si="4"/>
        <v>18.252999999999997</v>
      </c>
    </row>
    <row r="43" spans="1:12">
      <c r="A43" s="13">
        <v>1935</v>
      </c>
      <c r="B43" s="16">
        <v>43.677999999999997</v>
      </c>
      <c r="C43" s="16">
        <v>24.632000000000001</v>
      </c>
      <c r="F43" s="3">
        <f t="shared" si="1"/>
        <v>43.677999999999997</v>
      </c>
      <c r="G43" s="3">
        <f t="shared" si="2"/>
        <v>24.632000000000001</v>
      </c>
      <c r="I43" s="17">
        <f t="shared" si="5"/>
        <v>1935</v>
      </c>
      <c r="J43" s="3">
        <f t="shared" si="3"/>
        <v>43.677999999999997</v>
      </c>
      <c r="K43" s="3">
        <f t="shared" si="3"/>
        <v>24.632000000000001</v>
      </c>
      <c r="L43" s="3">
        <f t="shared" si="4"/>
        <v>19.045999999999996</v>
      </c>
    </row>
    <row r="44" spans="1:12">
      <c r="A44" s="13">
        <v>1936</v>
      </c>
      <c r="B44" s="16">
        <v>43.533999999999999</v>
      </c>
      <c r="C44" s="16">
        <v>23.922999999999998</v>
      </c>
      <c r="F44" s="3">
        <f t="shared" si="1"/>
        <v>43.533999999999999</v>
      </c>
      <c r="G44" s="3">
        <f t="shared" si="2"/>
        <v>23.922999999999998</v>
      </c>
      <c r="I44" s="17">
        <f t="shared" si="5"/>
        <v>1936</v>
      </c>
      <c r="J44" s="3">
        <f t="shared" si="3"/>
        <v>43.533999999999999</v>
      </c>
      <c r="K44" s="3">
        <f t="shared" si="3"/>
        <v>23.922999999999998</v>
      </c>
      <c r="L44" s="3">
        <f t="shared" si="4"/>
        <v>19.611000000000001</v>
      </c>
    </row>
    <row r="45" spans="1:12">
      <c r="A45" s="13">
        <v>1937</v>
      </c>
      <c r="B45" s="16">
        <v>43.442999999999998</v>
      </c>
      <c r="C45" s="16">
        <v>23.361999999999998</v>
      </c>
      <c r="F45" s="3">
        <f t="shared" si="1"/>
        <v>43.442999999999998</v>
      </c>
      <c r="G45" s="3">
        <f t="shared" si="2"/>
        <v>23.361999999999998</v>
      </c>
      <c r="I45" s="17">
        <f t="shared" si="5"/>
        <v>1937</v>
      </c>
      <c r="J45" s="3">
        <f t="shared" si="3"/>
        <v>43.442999999999998</v>
      </c>
      <c r="K45" s="3">
        <f t="shared" si="3"/>
        <v>23.361999999999998</v>
      </c>
      <c r="L45" s="3">
        <f t="shared" si="4"/>
        <v>20.081</v>
      </c>
    </row>
    <row r="46" spans="1:12">
      <c r="A46" s="13">
        <v>1938</v>
      </c>
      <c r="B46" s="16">
        <v>43.414000000000001</v>
      </c>
      <c r="C46" s="16">
        <v>22.966000000000001</v>
      </c>
      <c r="F46" s="3">
        <f t="shared" si="1"/>
        <v>43.414000000000001</v>
      </c>
      <c r="G46" s="3">
        <f t="shared" si="2"/>
        <v>22.966000000000001</v>
      </c>
      <c r="I46" s="17">
        <f t="shared" si="5"/>
        <v>1938</v>
      </c>
      <c r="J46" s="3">
        <f t="shared" si="3"/>
        <v>43.414000000000001</v>
      </c>
      <c r="K46" s="3">
        <f t="shared" si="3"/>
        <v>22.966000000000001</v>
      </c>
      <c r="L46" s="3">
        <f t="shared" si="4"/>
        <v>20.448</v>
      </c>
    </row>
    <row r="47" spans="1:12">
      <c r="A47" s="13">
        <v>1939</v>
      </c>
      <c r="B47" s="16">
        <v>43.442</v>
      </c>
      <c r="C47" s="16">
        <v>22.713000000000001</v>
      </c>
      <c r="F47" s="3">
        <f t="shared" si="1"/>
        <v>43.442</v>
      </c>
      <c r="G47" s="3">
        <f t="shared" si="2"/>
        <v>22.713000000000001</v>
      </c>
      <c r="I47" s="17">
        <f t="shared" si="5"/>
        <v>1939</v>
      </c>
      <c r="J47" s="3">
        <f t="shared" si="3"/>
        <v>43.442</v>
      </c>
      <c r="K47" s="3">
        <f t="shared" si="3"/>
        <v>22.713000000000001</v>
      </c>
      <c r="L47" s="3">
        <f t="shared" si="4"/>
        <v>20.728999999999999</v>
      </c>
    </row>
    <row r="48" spans="1:12">
      <c r="A48" s="13">
        <v>1940</v>
      </c>
      <c r="B48" s="16">
        <v>43.554000000000002</v>
      </c>
      <c r="C48" s="16">
        <v>22.792000000000002</v>
      </c>
      <c r="F48" s="3">
        <f t="shared" si="1"/>
        <v>43.554000000000002</v>
      </c>
      <c r="G48" s="3">
        <f t="shared" si="2"/>
        <v>22.792000000000002</v>
      </c>
      <c r="I48" s="17">
        <f t="shared" si="5"/>
        <v>1940</v>
      </c>
      <c r="J48" s="3">
        <f t="shared" si="3"/>
        <v>43.554000000000002</v>
      </c>
      <c r="K48" s="3">
        <f t="shared" si="3"/>
        <v>22.792000000000002</v>
      </c>
      <c r="L48" s="3">
        <f t="shared" si="4"/>
        <v>20.762</v>
      </c>
    </row>
    <row r="49" spans="1:12">
      <c r="A49" s="13">
        <v>1941</v>
      </c>
      <c r="B49" s="16">
        <v>43.658000000000001</v>
      </c>
      <c r="C49" s="16">
        <v>22.494</v>
      </c>
      <c r="F49" s="3">
        <f t="shared" si="1"/>
        <v>43.658000000000001</v>
      </c>
      <c r="G49" s="3">
        <f t="shared" si="2"/>
        <v>22.494</v>
      </c>
      <c r="I49" s="17">
        <f t="shared" si="5"/>
        <v>1941</v>
      </c>
      <c r="J49" s="3">
        <f t="shared" si="3"/>
        <v>43.658000000000001</v>
      </c>
      <c r="K49" s="3">
        <f t="shared" si="3"/>
        <v>22.494</v>
      </c>
      <c r="L49" s="3">
        <f t="shared" si="4"/>
        <v>21.164000000000001</v>
      </c>
    </row>
    <row r="50" spans="1:12">
      <c r="A50" s="13">
        <v>1942</v>
      </c>
      <c r="B50" s="16">
        <v>43.779000000000003</v>
      </c>
      <c r="C50" s="16">
        <v>22.015000000000001</v>
      </c>
      <c r="F50" s="3">
        <f t="shared" si="1"/>
        <v>43.779000000000003</v>
      </c>
      <c r="G50" s="3">
        <f t="shared" si="2"/>
        <v>22.015000000000001</v>
      </c>
      <c r="I50" s="17">
        <f t="shared" si="5"/>
        <v>1942</v>
      </c>
      <c r="J50" s="3">
        <f t="shared" si="3"/>
        <v>43.779000000000003</v>
      </c>
      <c r="K50" s="3">
        <f t="shared" si="3"/>
        <v>22.015000000000001</v>
      </c>
      <c r="L50" s="3">
        <f t="shared" si="4"/>
        <v>21.764000000000003</v>
      </c>
    </row>
    <row r="51" spans="1:12">
      <c r="A51" s="13">
        <v>1943</v>
      </c>
      <c r="B51" s="16">
        <v>43.915999999999997</v>
      </c>
      <c r="C51" s="16">
        <v>21.338000000000001</v>
      </c>
      <c r="F51" s="3">
        <f t="shared" si="1"/>
        <v>43.915999999999997</v>
      </c>
      <c r="G51" s="3">
        <f t="shared" si="2"/>
        <v>21.338000000000001</v>
      </c>
      <c r="I51" s="17">
        <f t="shared" si="5"/>
        <v>1943</v>
      </c>
      <c r="J51" s="3">
        <f t="shared" si="3"/>
        <v>43.915999999999997</v>
      </c>
      <c r="K51" s="3">
        <f t="shared" si="3"/>
        <v>21.338000000000001</v>
      </c>
      <c r="L51" s="3">
        <f t="shared" si="4"/>
        <v>22.577999999999996</v>
      </c>
    </row>
    <row r="52" spans="1:12">
      <c r="A52" s="13">
        <v>1944</v>
      </c>
      <c r="B52" s="16">
        <v>44.064999999999998</v>
      </c>
      <c r="C52" s="16">
        <v>20.488</v>
      </c>
      <c r="F52" s="3">
        <f t="shared" si="1"/>
        <v>44.064999999999998</v>
      </c>
      <c r="G52" s="3">
        <f t="shared" si="2"/>
        <v>20.488</v>
      </c>
      <c r="I52" s="17">
        <f t="shared" si="5"/>
        <v>1944</v>
      </c>
      <c r="J52" s="3">
        <f t="shared" si="3"/>
        <v>44.064999999999998</v>
      </c>
      <c r="K52" s="3">
        <f t="shared" si="3"/>
        <v>20.488</v>
      </c>
      <c r="L52" s="3">
        <f t="shared" si="4"/>
        <v>23.576999999999998</v>
      </c>
    </row>
    <row r="53" spans="1:12">
      <c r="A53" s="13">
        <v>1945</v>
      </c>
      <c r="B53" s="16">
        <v>44.246000000000002</v>
      </c>
      <c r="C53" s="16">
        <v>19.295000000000002</v>
      </c>
      <c r="F53" s="3">
        <f t="shared" si="1"/>
        <v>44.246000000000002</v>
      </c>
      <c r="G53" s="3">
        <f t="shared" si="2"/>
        <v>19.295000000000002</v>
      </c>
      <c r="I53" s="17">
        <f t="shared" si="5"/>
        <v>1945</v>
      </c>
      <c r="J53" s="3">
        <f t="shared" si="3"/>
        <v>44.246000000000002</v>
      </c>
      <c r="K53" s="3">
        <f t="shared" si="3"/>
        <v>19.295000000000002</v>
      </c>
      <c r="L53" s="3">
        <f t="shared" si="4"/>
        <v>24.951000000000001</v>
      </c>
    </row>
    <row r="54" spans="1:12">
      <c r="A54" s="13">
        <v>1946</v>
      </c>
      <c r="B54" s="16">
        <v>44.389000000000003</v>
      </c>
      <c r="C54" s="16">
        <v>18.428000000000001</v>
      </c>
      <c r="F54" s="3">
        <f t="shared" si="1"/>
        <v>44.389000000000003</v>
      </c>
      <c r="G54" s="3">
        <f t="shared" si="2"/>
        <v>18.428000000000001</v>
      </c>
      <c r="I54" s="17">
        <f t="shared" si="5"/>
        <v>1946</v>
      </c>
      <c r="J54" s="3">
        <f t="shared" si="3"/>
        <v>44.389000000000003</v>
      </c>
      <c r="K54" s="3">
        <f t="shared" si="3"/>
        <v>18.428000000000001</v>
      </c>
      <c r="L54" s="3">
        <f t="shared" si="4"/>
        <v>25.961000000000002</v>
      </c>
    </row>
    <row r="55" spans="1:12">
      <c r="A55" s="13">
        <v>1947</v>
      </c>
      <c r="B55" s="16">
        <v>44.514000000000003</v>
      </c>
      <c r="C55" s="16">
        <v>17.693999999999999</v>
      </c>
      <c r="F55" s="3">
        <f t="shared" si="1"/>
        <v>44.514000000000003</v>
      </c>
      <c r="G55" s="16">
        <v>18.049500000000002</v>
      </c>
      <c r="I55" s="17">
        <f t="shared" si="5"/>
        <v>1947</v>
      </c>
      <c r="J55" s="3">
        <f t="shared" si="3"/>
        <v>44.514000000000003</v>
      </c>
      <c r="K55" s="3">
        <f t="shared" si="3"/>
        <v>18.049500000000002</v>
      </c>
      <c r="L55" s="3">
        <f t="shared" si="4"/>
        <v>26.464500000000001</v>
      </c>
    </row>
    <row r="56" spans="1:12">
      <c r="A56" s="13">
        <v>1948</v>
      </c>
      <c r="B56" s="16">
        <v>44.616999999999997</v>
      </c>
      <c r="C56" s="16">
        <v>17.108000000000001</v>
      </c>
      <c r="F56" s="3">
        <f t="shared" si="1"/>
        <v>44.616999999999997</v>
      </c>
      <c r="G56" s="16">
        <v>17.670999999999999</v>
      </c>
      <c r="I56" s="17">
        <f t="shared" si="5"/>
        <v>1948</v>
      </c>
      <c r="J56" s="3">
        <f t="shared" si="3"/>
        <v>44.616999999999997</v>
      </c>
      <c r="K56" s="3">
        <f t="shared" si="3"/>
        <v>17.670999999999999</v>
      </c>
      <c r="L56" s="3">
        <f t="shared" si="4"/>
        <v>26.945999999999998</v>
      </c>
    </row>
    <row r="57" spans="1:12">
      <c r="A57" s="13">
        <v>1949</v>
      </c>
      <c r="B57" s="16">
        <v>44.703000000000003</v>
      </c>
      <c r="C57" s="16">
        <v>16.651</v>
      </c>
      <c r="F57" s="3">
        <f t="shared" si="1"/>
        <v>44.703000000000003</v>
      </c>
      <c r="G57" s="16">
        <v>17.2925</v>
      </c>
      <c r="I57" s="17">
        <f t="shared" si="5"/>
        <v>1949</v>
      </c>
      <c r="J57" s="3">
        <f t="shared" si="3"/>
        <v>44.703000000000003</v>
      </c>
      <c r="K57" s="3">
        <f t="shared" si="3"/>
        <v>17.2925</v>
      </c>
      <c r="L57" s="3">
        <f t="shared" si="4"/>
        <v>27.410500000000003</v>
      </c>
    </row>
    <row r="58" spans="1:12">
      <c r="A58" s="13">
        <v>1950</v>
      </c>
      <c r="B58" s="16">
        <v>44.743000000000002</v>
      </c>
      <c r="C58" s="16">
        <v>16.445</v>
      </c>
      <c r="D58" s="3">
        <v>45</v>
      </c>
      <c r="E58" s="3">
        <v>18.7</v>
      </c>
      <c r="F58" s="3">
        <f t="shared" si="1"/>
        <v>44.743000000000002</v>
      </c>
      <c r="G58" s="16">
        <v>16.914000000000001</v>
      </c>
      <c r="I58" s="17">
        <f t="shared" si="5"/>
        <v>1950</v>
      </c>
      <c r="J58" s="3">
        <f t="shared" si="3"/>
        <v>44.743000000000002</v>
      </c>
      <c r="K58" s="3">
        <f t="shared" si="3"/>
        <v>16.914000000000001</v>
      </c>
      <c r="L58" s="3">
        <f t="shared" si="4"/>
        <v>27.829000000000001</v>
      </c>
    </row>
    <row r="59" spans="1:12">
      <c r="A59" s="14">
        <f>A58+1</f>
        <v>1951</v>
      </c>
      <c r="B59" s="16">
        <v>44.838000000000001</v>
      </c>
      <c r="C59" s="16">
        <v>16.024999999999999</v>
      </c>
      <c r="D59" s="3">
        <v>44.8</v>
      </c>
      <c r="E59" s="3">
        <v>19.2</v>
      </c>
      <c r="F59" s="3">
        <f t="shared" si="1"/>
        <v>44.838000000000001</v>
      </c>
      <c r="G59" s="16">
        <v>16.535499999999999</v>
      </c>
      <c r="I59" s="17">
        <f t="shared" si="5"/>
        <v>1951</v>
      </c>
      <c r="J59" s="3">
        <f t="shared" si="3"/>
        <v>44.838000000000001</v>
      </c>
      <c r="K59" s="3">
        <f t="shared" si="3"/>
        <v>16.535499999999999</v>
      </c>
      <c r="L59" s="3">
        <f t="shared" si="4"/>
        <v>28.302500000000002</v>
      </c>
    </row>
    <row r="60" spans="1:12">
      <c r="A60" s="14">
        <f>A59+1</f>
        <v>1952</v>
      </c>
      <c r="B60" s="16">
        <v>44.962000000000003</v>
      </c>
      <c r="C60" s="16">
        <v>15.521000000000001</v>
      </c>
      <c r="D60" s="3">
        <v>45</v>
      </c>
      <c r="E60" s="3">
        <v>17.5</v>
      </c>
      <c r="F60" s="3">
        <f>D60</f>
        <v>45</v>
      </c>
      <c r="G60" s="16">
        <v>16.157</v>
      </c>
      <c r="I60" s="17">
        <f t="shared" si="5"/>
        <v>1952</v>
      </c>
      <c r="J60" s="3">
        <f t="shared" si="3"/>
        <v>45</v>
      </c>
      <c r="K60" s="3">
        <f t="shared" si="3"/>
        <v>16.157</v>
      </c>
      <c r="L60" s="3">
        <f t="shared" si="4"/>
        <v>28.843</v>
      </c>
    </row>
    <row r="61" spans="1:12">
      <c r="A61" s="14">
        <f t="shared" ref="A61:A124" si="6">A60+1</f>
        <v>1953</v>
      </c>
      <c r="B61" s="16">
        <v>45.116999999999997</v>
      </c>
      <c r="C61" s="16">
        <v>14.923</v>
      </c>
      <c r="D61" s="3">
        <v>45.3</v>
      </c>
      <c r="E61" s="3">
        <v>17.899999999999999</v>
      </c>
      <c r="F61" s="3">
        <f t="shared" ref="F61:F124" si="7">D61</f>
        <v>45.3</v>
      </c>
      <c r="G61" s="16">
        <v>15.778500000000001</v>
      </c>
      <c r="I61" s="17">
        <f t="shared" si="5"/>
        <v>1953</v>
      </c>
      <c r="J61" s="3">
        <f t="shared" si="3"/>
        <v>45.3</v>
      </c>
      <c r="K61" s="3">
        <f t="shared" si="3"/>
        <v>15.778500000000001</v>
      </c>
      <c r="L61" s="3">
        <f t="shared" si="4"/>
        <v>29.521499999999996</v>
      </c>
    </row>
    <row r="62" spans="1:12">
      <c r="A62" s="14">
        <f t="shared" si="6"/>
        <v>1954</v>
      </c>
      <c r="B62" s="16">
        <v>45.298999999999999</v>
      </c>
      <c r="C62" s="16">
        <v>14.249000000000001</v>
      </c>
      <c r="D62" s="3">
        <v>45.7</v>
      </c>
      <c r="E62" s="3">
        <v>15.4</v>
      </c>
      <c r="F62" s="3">
        <f t="shared" si="7"/>
        <v>45.7</v>
      </c>
      <c r="G62" s="3">
        <f>E62</f>
        <v>15.4</v>
      </c>
      <c r="I62" s="17">
        <f t="shared" si="5"/>
        <v>1954</v>
      </c>
      <c r="J62" s="3">
        <f t="shared" si="3"/>
        <v>45.7</v>
      </c>
      <c r="K62" s="3">
        <f t="shared" si="3"/>
        <v>15.4</v>
      </c>
      <c r="L62" s="3">
        <f t="shared" si="4"/>
        <v>30.300000000000004</v>
      </c>
    </row>
    <row r="63" spans="1:12">
      <c r="A63" s="14">
        <f t="shared" si="6"/>
        <v>1955</v>
      </c>
      <c r="B63" s="16">
        <v>45.548999999999999</v>
      </c>
      <c r="C63" s="16">
        <v>13.363</v>
      </c>
      <c r="D63" s="3">
        <v>45.9</v>
      </c>
      <c r="E63" s="3">
        <v>15</v>
      </c>
      <c r="F63" s="3">
        <f t="shared" si="7"/>
        <v>45.9</v>
      </c>
      <c r="G63" s="3">
        <f t="shared" ref="G63:G126" si="8">E63</f>
        <v>15</v>
      </c>
      <c r="I63" s="17">
        <f t="shared" si="5"/>
        <v>1955</v>
      </c>
      <c r="J63" s="3">
        <f t="shared" si="3"/>
        <v>45.9</v>
      </c>
      <c r="K63" s="3">
        <f t="shared" si="3"/>
        <v>15</v>
      </c>
      <c r="L63" s="3">
        <f t="shared" si="4"/>
        <v>30.9</v>
      </c>
    </row>
    <row r="64" spans="1:12">
      <c r="A64" s="14">
        <f t="shared" si="6"/>
        <v>1956</v>
      </c>
      <c r="B64" s="16">
        <v>45.715000000000003</v>
      </c>
      <c r="C64" s="16">
        <v>12.788</v>
      </c>
      <c r="D64" s="3">
        <v>45.8</v>
      </c>
      <c r="E64" s="3">
        <v>14.4</v>
      </c>
      <c r="F64" s="3">
        <f t="shared" si="7"/>
        <v>45.8</v>
      </c>
      <c r="G64" s="3">
        <f t="shared" si="8"/>
        <v>14.4</v>
      </c>
      <c r="I64" s="17">
        <f t="shared" si="5"/>
        <v>1956</v>
      </c>
      <c r="J64" s="3">
        <f t="shared" si="3"/>
        <v>45.8</v>
      </c>
      <c r="K64" s="3">
        <f t="shared" si="3"/>
        <v>14.4</v>
      </c>
      <c r="L64" s="3">
        <f t="shared" si="4"/>
        <v>31.4</v>
      </c>
    </row>
    <row r="65" spans="1:12">
      <c r="A65" s="14">
        <f t="shared" si="6"/>
        <v>1957</v>
      </c>
      <c r="B65" s="16">
        <v>45.837000000000003</v>
      </c>
      <c r="C65" s="16">
        <v>12.371</v>
      </c>
      <c r="D65" s="3">
        <v>45.8</v>
      </c>
      <c r="E65" s="3">
        <v>14</v>
      </c>
      <c r="F65" s="3">
        <f t="shared" si="7"/>
        <v>45.8</v>
      </c>
      <c r="G65" s="3">
        <f t="shared" si="8"/>
        <v>14</v>
      </c>
      <c r="I65" s="17">
        <f t="shared" si="5"/>
        <v>1957</v>
      </c>
      <c r="J65" s="3">
        <f t="shared" si="3"/>
        <v>45.8</v>
      </c>
      <c r="K65" s="3">
        <f t="shared" si="3"/>
        <v>14</v>
      </c>
      <c r="L65" s="3">
        <f t="shared" si="4"/>
        <v>31.799999999999997</v>
      </c>
    </row>
    <row r="66" spans="1:12">
      <c r="A66" s="14">
        <f t="shared" si="6"/>
        <v>1958</v>
      </c>
      <c r="B66" s="16">
        <v>45.912999999999997</v>
      </c>
      <c r="C66" s="16">
        <v>12.114000000000001</v>
      </c>
      <c r="D66" s="3">
        <v>46</v>
      </c>
      <c r="E66" s="3">
        <v>13.5</v>
      </c>
      <c r="F66" s="3">
        <f t="shared" si="7"/>
        <v>46</v>
      </c>
      <c r="G66" s="3">
        <f t="shared" si="8"/>
        <v>13.5</v>
      </c>
      <c r="I66" s="17">
        <f t="shared" si="5"/>
        <v>1958</v>
      </c>
      <c r="J66" s="3">
        <f t="shared" si="3"/>
        <v>46</v>
      </c>
      <c r="K66" s="3">
        <f t="shared" si="3"/>
        <v>13.5</v>
      </c>
      <c r="L66" s="3">
        <f t="shared" si="4"/>
        <v>32.5</v>
      </c>
    </row>
    <row r="67" spans="1:12">
      <c r="A67" s="14">
        <f t="shared" si="6"/>
        <v>1959</v>
      </c>
      <c r="B67" s="16">
        <v>45.953000000000003</v>
      </c>
      <c r="C67" s="16">
        <v>11.978</v>
      </c>
      <c r="D67" s="3">
        <v>46.2</v>
      </c>
      <c r="E67" s="3">
        <v>13.1</v>
      </c>
      <c r="F67" s="3">
        <f t="shared" si="7"/>
        <v>46.2</v>
      </c>
      <c r="G67" s="3">
        <f t="shared" si="8"/>
        <v>13.1</v>
      </c>
      <c r="I67" s="17">
        <f t="shared" ref="I67:I98" si="9">A67</f>
        <v>1959</v>
      </c>
      <c r="J67" s="3">
        <f t="shared" si="3"/>
        <v>46.2</v>
      </c>
      <c r="K67" s="3">
        <f t="shared" si="3"/>
        <v>13.1</v>
      </c>
      <c r="L67" s="3">
        <f t="shared" si="4"/>
        <v>33.1</v>
      </c>
    </row>
    <row r="68" spans="1:12">
      <c r="A68" s="14">
        <f t="shared" si="6"/>
        <v>1960</v>
      </c>
      <c r="D68" s="3">
        <v>46.3</v>
      </c>
      <c r="E68" s="3">
        <v>12.8</v>
      </c>
      <c r="F68" s="3">
        <f t="shared" si="7"/>
        <v>46.3</v>
      </c>
      <c r="G68" s="3">
        <f t="shared" si="8"/>
        <v>12.8</v>
      </c>
      <c r="I68" s="17">
        <f t="shared" si="9"/>
        <v>1960</v>
      </c>
      <c r="J68" s="3">
        <f t="shared" ref="J68:K131" si="10">F68</f>
        <v>46.3</v>
      </c>
      <c r="K68" s="3">
        <f t="shared" si="10"/>
        <v>12.8</v>
      </c>
      <c r="L68" s="3">
        <f t="shared" ref="L68:L131" si="11">J68-K68</f>
        <v>33.5</v>
      </c>
    </row>
    <row r="69" spans="1:12">
      <c r="A69" s="14">
        <f t="shared" si="6"/>
        <v>1961</v>
      </c>
      <c r="D69" s="3">
        <v>46.3</v>
      </c>
      <c r="E69" s="3">
        <v>12.3</v>
      </c>
      <c r="F69" s="3">
        <f t="shared" si="7"/>
        <v>46.3</v>
      </c>
      <c r="G69" s="3">
        <f t="shared" si="8"/>
        <v>12.3</v>
      </c>
      <c r="I69" s="17">
        <f t="shared" si="9"/>
        <v>1961</v>
      </c>
      <c r="J69" s="3">
        <f t="shared" si="10"/>
        <v>46.3</v>
      </c>
      <c r="K69" s="3">
        <f t="shared" si="10"/>
        <v>12.3</v>
      </c>
      <c r="L69" s="3">
        <f t="shared" si="11"/>
        <v>34</v>
      </c>
    </row>
    <row r="70" spans="1:12">
      <c r="A70" s="14">
        <f t="shared" si="6"/>
        <v>1962</v>
      </c>
      <c r="D70" s="3">
        <v>46.1</v>
      </c>
      <c r="E70" s="3">
        <v>12.1</v>
      </c>
      <c r="F70" s="3">
        <f t="shared" si="7"/>
        <v>46.1</v>
      </c>
      <c r="G70" s="3">
        <f t="shared" si="8"/>
        <v>12.1</v>
      </c>
      <c r="I70" s="17">
        <f t="shared" si="9"/>
        <v>1962</v>
      </c>
      <c r="J70" s="3">
        <f t="shared" si="10"/>
        <v>46.1</v>
      </c>
      <c r="K70" s="3">
        <f t="shared" si="10"/>
        <v>12.1</v>
      </c>
      <c r="L70" s="3">
        <f t="shared" si="11"/>
        <v>34</v>
      </c>
    </row>
    <row r="71" spans="1:12">
      <c r="A71" s="14">
        <f t="shared" si="6"/>
        <v>1963</v>
      </c>
      <c r="D71" s="3">
        <v>46</v>
      </c>
      <c r="E71" s="3">
        <v>11.9</v>
      </c>
      <c r="F71" s="3">
        <f t="shared" si="7"/>
        <v>46</v>
      </c>
      <c r="G71" s="3">
        <f t="shared" si="8"/>
        <v>11.9</v>
      </c>
      <c r="I71" s="17">
        <f t="shared" si="9"/>
        <v>1963</v>
      </c>
      <c r="J71" s="3">
        <f t="shared" si="10"/>
        <v>46</v>
      </c>
      <c r="K71" s="3">
        <f t="shared" si="10"/>
        <v>11.9</v>
      </c>
      <c r="L71" s="3">
        <f t="shared" si="11"/>
        <v>34.1</v>
      </c>
    </row>
    <row r="72" spans="1:12">
      <c r="A72" s="14">
        <f t="shared" si="6"/>
        <v>1964</v>
      </c>
      <c r="D72" s="3">
        <v>45.8</v>
      </c>
      <c r="E72" s="3">
        <v>11.4</v>
      </c>
      <c r="F72" s="3">
        <f t="shared" si="7"/>
        <v>45.8</v>
      </c>
      <c r="G72" s="3">
        <f t="shared" si="8"/>
        <v>11.4</v>
      </c>
      <c r="I72" s="17">
        <f t="shared" si="9"/>
        <v>1964</v>
      </c>
      <c r="J72" s="3">
        <f t="shared" si="10"/>
        <v>45.8</v>
      </c>
      <c r="K72" s="3">
        <f t="shared" si="10"/>
        <v>11.4</v>
      </c>
      <c r="L72" s="3">
        <f t="shared" si="11"/>
        <v>34.4</v>
      </c>
    </row>
    <row r="73" spans="1:12">
      <c r="A73" s="14">
        <f t="shared" si="6"/>
        <v>1965</v>
      </c>
      <c r="D73" s="3">
        <v>45.3</v>
      </c>
      <c r="E73" s="3">
        <v>11.2</v>
      </c>
      <c r="F73" s="3">
        <f t="shared" si="7"/>
        <v>45.3</v>
      </c>
      <c r="G73" s="3">
        <f t="shared" si="8"/>
        <v>11.2</v>
      </c>
      <c r="I73" s="17">
        <f t="shared" si="9"/>
        <v>1965</v>
      </c>
      <c r="J73" s="3">
        <f t="shared" si="10"/>
        <v>45.3</v>
      </c>
      <c r="K73" s="3">
        <f t="shared" si="10"/>
        <v>11.2</v>
      </c>
      <c r="L73" s="3">
        <f t="shared" si="11"/>
        <v>34.099999999999994</v>
      </c>
    </row>
    <row r="74" spans="1:12">
      <c r="A74" s="14">
        <f t="shared" si="6"/>
        <v>1966</v>
      </c>
      <c r="D74" s="3">
        <v>44.9</v>
      </c>
      <c r="E74" s="3">
        <v>10.9</v>
      </c>
      <c r="F74" s="3">
        <f t="shared" si="7"/>
        <v>44.9</v>
      </c>
      <c r="G74" s="3">
        <f t="shared" si="8"/>
        <v>10.9</v>
      </c>
      <c r="I74" s="17">
        <f t="shared" si="9"/>
        <v>1966</v>
      </c>
      <c r="J74" s="3">
        <f t="shared" si="10"/>
        <v>44.9</v>
      </c>
      <c r="K74" s="3">
        <f t="shared" si="10"/>
        <v>10.9</v>
      </c>
      <c r="L74" s="3">
        <f t="shared" si="11"/>
        <v>34</v>
      </c>
    </row>
    <row r="75" spans="1:12">
      <c r="A75" s="14">
        <f t="shared" si="6"/>
        <v>1967</v>
      </c>
      <c r="D75" s="3">
        <v>44.6</v>
      </c>
      <c r="E75" s="3">
        <v>10.5</v>
      </c>
      <c r="F75" s="3">
        <f t="shared" si="7"/>
        <v>44.6</v>
      </c>
      <c r="G75" s="3">
        <f t="shared" si="8"/>
        <v>10.5</v>
      </c>
      <c r="I75" s="17">
        <f t="shared" si="9"/>
        <v>1967</v>
      </c>
      <c r="J75" s="3">
        <f t="shared" si="10"/>
        <v>44.6</v>
      </c>
      <c r="K75" s="3">
        <f t="shared" si="10"/>
        <v>10.5</v>
      </c>
      <c r="L75" s="3">
        <f t="shared" si="11"/>
        <v>34.1</v>
      </c>
    </row>
    <row r="76" spans="1:12">
      <c r="A76" s="14">
        <f t="shared" si="6"/>
        <v>1968</v>
      </c>
      <c r="D76" s="3">
        <v>44.3</v>
      </c>
      <c r="E76" s="3">
        <v>10.5</v>
      </c>
      <c r="F76" s="3">
        <f t="shared" si="7"/>
        <v>44.3</v>
      </c>
      <c r="G76" s="3">
        <f t="shared" si="8"/>
        <v>10.5</v>
      </c>
      <c r="I76" s="17">
        <f t="shared" si="9"/>
        <v>1968</v>
      </c>
      <c r="J76" s="3">
        <f t="shared" si="10"/>
        <v>44.3</v>
      </c>
      <c r="K76" s="3">
        <f t="shared" si="10"/>
        <v>10.5</v>
      </c>
      <c r="L76" s="3">
        <f t="shared" si="11"/>
        <v>33.799999999999997</v>
      </c>
    </row>
    <row r="77" spans="1:12">
      <c r="A77" s="14">
        <f t="shared" si="6"/>
        <v>1969</v>
      </c>
      <c r="D77" s="3">
        <v>43.9</v>
      </c>
      <c r="E77" s="3">
        <v>10.1</v>
      </c>
      <c r="F77" s="3">
        <f t="shared" si="7"/>
        <v>43.9</v>
      </c>
      <c r="G77" s="3">
        <f t="shared" si="8"/>
        <v>10.1</v>
      </c>
      <c r="I77" s="17">
        <f t="shared" si="9"/>
        <v>1969</v>
      </c>
      <c r="J77" s="3">
        <f t="shared" si="10"/>
        <v>43.9</v>
      </c>
      <c r="K77" s="3">
        <f t="shared" si="10"/>
        <v>10.1</v>
      </c>
      <c r="L77" s="3">
        <f t="shared" si="11"/>
        <v>33.799999999999997</v>
      </c>
    </row>
    <row r="78" spans="1:12">
      <c r="A78" s="14">
        <f t="shared" si="6"/>
        <v>1970</v>
      </c>
      <c r="D78" s="3">
        <v>43.5</v>
      </c>
      <c r="E78" s="3">
        <v>10.3</v>
      </c>
      <c r="F78" s="3">
        <f t="shared" si="7"/>
        <v>43.5</v>
      </c>
      <c r="G78" s="3">
        <f t="shared" si="8"/>
        <v>10.3</v>
      </c>
      <c r="I78" s="17">
        <f t="shared" si="9"/>
        <v>1970</v>
      </c>
      <c r="J78" s="3">
        <f t="shared" si="10"/>
        <v>43.5</v>
      </c>
      <c r="K78" s="3">
        <f t="shared" si="10"/>
        <v>10.3</v>
      </c>
      <c r="L78" s="3">
        <f t="shared" si="11"/>
        <v>33.200000000000003</v>
      </c>
    </row>
    <row r="79" spans="1:12">
      <c r="A79" s="14">
        <f t="shared" si="6"/>
        <v>1971</v>
      </c>
      <c r="D79" s="3">
        <v>43</v>
      </c>
      <c r="E79" s="3">
        <v>9.3000000000000007</v>
      </c>
      <c r="F79" s="3">
        <f t="shared" si="7"/>
        <v>43</v>
      </c>
      <c r="G79" s="3">
        <f t="shared" si="8"/>
        <v>9.3000000000000007</v>
      </c>
      <c r="I79" s="17">
        <f t="shared" si="9"/>
        <v>1971</v>
      </c>
      <c r="J79" s="3">
        <f t="shared" si="10"/>
        <v>43</v>
      </c>
      <c r="K79" s="3">
        <f t="shared" si="10"/>
        <v>9.3000000000000007</v>
      </c>
      <c r="L79" s="3">
        <f t="shared" si="11"/>
        <v>33.700000000000003</v>
      </c>
    </row>
    <row r="80" spans="1:12">
      <c r="A80" s="14">
        <f t="shared" si="6"/>
        <v>1972</v>
      </c>
      <c r="D80" s="3">
        <v>42.5</v>
      </c>
      <c r="E80" s="3">
        <v>9</v>
      </c>
      <c r="F80" s="3">
        <f t="shared" si="7"/>
        <v>42.5</v>
      </c>
      <c r="G80" s="3">
        <f t="shared" si="8"/>
        <v>9</v>
      </c>
      <c r="I80" s="17">
        <f t="shared" si="9"/>
        <v>1972</v>
      </c>
      <c r="J80" s="3">
        <f t="shared" si="10"/>
        <v>42.5</v>
      </c>
      <c r="K80" s="3">
        <f t="shared" si="10"/>
        <v>9</v>
      </c>
      <c r="L80" s="3">
        <f t="shared" si="11"/>
        <v>33.5</v>
      </c>
    </row>
    <row r="81" spans="1:12">
      <c r="A81" s="14">
        <f t="shared" si="6"/>
        <v>1973</v>
      </c>
      <c r="D81" s="3">
        <v>41.9</v>
      </c>
      <c r="E81" s="3">
        <v>8.8000000000000007</v>
      </c>
      <c r="F81" s="3">
        <f t="shared" si="7"/>
        <v>41.9</v>
      </c>
      <c r="G81" s="3">
        <f t="shared" si="8"/>
        <v>8.8000000000000007</v>
      </c>
      <c r="I81" s="17">
        <f t="shared" si="9"/>
        <v>1973</v>
      </c>
      <c r="J81" s="3">
        <f t="shared" si="10"/>
        <v>41.9</v>
      </c>
      <c r="K81" s="3">
        <f t="shared" si="10"/>
        <v>8.8000000000000007</v>
      </c>
      <c r="L81" s="3">
        <f t="shared" si="11"/>
        <v>33.099999999999994</v>
      </c>
    </row>
    <row r="82" spans="1:12">
      <c r="A82" s="14">
        <f t="shared" si="6"/>
        <v>1974</v>
      </c>
      <c r="D82" s="3">
        <v>41.1</v>
      </c>
      <c r="E82" s="3">
        <v>8.3000000000000007</v>
      </c>
      <c r="F82" s="3">
        <f t="shared" si="7"/>
        <v>41.1</v>
      </c>
      <c r="G82" s="3">
        <f t="shared" si="8"/>
        <v>8.3000000000000007</v>
      </c>
      <c r="I82" s="17">
        <f t="shared" si="9"/>
        <v>1974</v>
      </c>
      <c r="J82" s="3">
        <f t="shared" si="10"/>
        <v>41.1</v>
      </c>
      <c r="K82" s="3">
        <f t="shared" si="10"/>
        <v>8.3000000000000007</v>
      </c>
      <c r="L82" s="3">
        <f t="shared" si="11"/>
        <v>32.799999999999997</v>
      </c>
    </row>
    <row r="83" spans="1:12">
      <c r="A83" s="14">
        <f t="shared" si="6"/>
        <v>1975</v>
      </c>
      <c r="D83" s="3">
        <v>40</v>
      </c>
      <c r="E83" s="3">
        <v>8.1</v>
      </c>
      <c r="F83" s="3">
        <f t="shared" si="7"/>
        <v>40</v>
      </c>
      <c r="G83" s="3">
        <f t="shared" si="8"/>
        <v>8.1</v>
      </c>
      <c r="I83" s="17">
        <f t="shared" si="9"/>
        <v>1975</v>
      </c>
      <c r="J83" s="3">
        <f t="shared" si="10"/>
        <v>40</v>
      </c>
      <c r="K83" s="3">
        <f t="shared" si="10"/>
        <v>8.1</v>
      </c>
      <c r="L83" s="3">
        <f t="shared" si="11"/>
        <v>31.9</v>
      </c>
    </row>
    <row r="84" spans="1:12">
      <c r="A84" s="14">
        <f t="shared" si="6"/>
        <v>1976</v>
      </c>
      <c r="D84" s="3">
        <v>38.700000000000003</v>
      </c>
      <c r="E84" s="3">
        <v>7.8</v>
      </c>
      <c r="F84" s="3">
        <f t="shared" si="7"/>
        <v>38.700000000000003</v>
      </c>
      <c r="G84" s="3">
        <f t="shared" si="8"/>
        <v>7.8</v>
      </c>
      <c r="I84" s="17">
        <f t="shared" si="9"/>
        <v>1976</v>
      </c>
      <c r="J84" s="3">
        <f t="shared" si="10"/>
        <v>38.700000000000003</v>
      </c>
      <c r="K84" s="3">
        <f t="shared" si="10"/>
        <v>7.8</v>
      </c>
      <c r="L84" s="3">
        <f t="shared" si="11"/>
        <v>30.900000000000002</v>
      </c>
    </row>
    <row r="85" spans="1:12">
      <c r="A85" s="14">
        <f t="shared" si="6"/>
        <v>1977</v>
      </c>
      <c r="D85" s="3">
        <v>37.5</v>
      </c>
      <c r="E85" s="3">
        <v>7.5</v>
      </c>
      <c r="F85" s="3">
        <f t="shared" si="7"/>
        <v>37.5</v>
      </c>
      <c r="G85" s="3">
        <f t="shared" si="8"/>
        <v>7.5</v>
      </c>
      <c r="I85" s="17">
        <f t="shared" si="9"/>
        <v>1977</v>
      </c>
      <c r="J85" s="3">
        <f t="shared" si="10"/>
        <v>37.5</v>
      </c>
      <c r="K85" s="3">
        <f t="shared" si="10"/>
        <v>7.5</v>
      </c>
      <c r="L85" s="3">
        <f t="shared" si="11"/>
        <v>30</v>
      </c>
    </row>
    <row r="86" spans="1:12">
      <c r="A86" s="14">
        <f t="shared" si="6"/>
        <v>1978</v>
      </c>
      <c r="D86" s="3">
        <v>36.4</v>
      </c>
      <c r="E86" s="3">
        <v>7.3</v>
      </c>
      <c r="F86" s="3">
        <f t="shared" si="7"/>
        <v>36.4</v>
      </c>
      <c r="G86" s="3">
        <f t="shared" si="8"/>
        <v>7.3</v>
      </c>
      <c r="I86" s="17">
        <f t="shared" si="9"/>
        <v>1978</v>
      </c>
      <c r="J86" s="3">
        <f t="shared" si="10"/>
        <v>36.4</v>
      </c>
      <c r="K86" s="3">
        <f t="shared" si="10"/>
        <v>7.3</v>
      </c>
      <c r="L86" s="3">
        <f t="shared" si="11"/>
        <v>29.099999999999998</v>
      </c>
    </row>
    <row r="87" spans="1:12">
      <c r="A87" s="14">
        <f t="shared" si="6"/>
        <v>1979</v>
      </c>
      <c r="D87" s="3">
        <v>35.5</v>
      </c>
      <c r="E87" s="3">
        <v>7.1</v>
      </c>
      <c r="F87" s="3">
        <f t="shared" si="7"/>
        <v>35.5</v>
      </c>
      <c r="G87" s="3">
        <f t="shared" si="8"/>
        <v>7.1</v>
      </c>
      <c r="I87" s="17">
        <f t="shared" si="9"/>
        <v>1979</v>
      </c>
      <c r="J87" s="3">
        <f t="shared" si="10"/>
        <v>35.5</v>
      </c>
      <c r="K87" s="3">
        <f t="shared" si="10"/>
        <v>7.1</v>
      </c>
      <c r="L87" s="3">
        <f t="shared" si="11"/>
        <v>28.4</v>
      </c>
    </row>
    <row r="88" spans="1:12">
      <c r="A88" s="14">
        <f t="shared" si="6"/>
        <v>1980</v>
      </c>
      <c r="D88" s="3">
        <v>34.700000000000003</v>
      </c>
      <c r="E88" s="3">
        <v>6.9</v>
      </c>
      <c r="F88" s="3">
        <f t="shared" si="7"/>
        <v>34.700000000000003</v>
      </c>
      <c r="G88" s="3">
        <f t="shared" si="8"/>
        <v>6.9</v>
      </c>
      <c r="I88" s="17">
        <f t="shared" si="9"/>
        <v>1980</v>
      </c>
      <c r="J88" s="3">
        <f t="shared" si="10"/>
        <v>34.700000000000003</v>
      </c>
      <c r="K88" s="3">
        <f t="shared" si="10"/>
        <v>6.9</v>
      </c>
      <c r="L88" s="3">
        <f t="shared" si="11"/>
        <v>27.800000000000004</v>
      </c>
    </row>
    <row r="89" spans="1:12">
      <c r="A89" s="14">
        <f t="shared" si="6"/>
        <v>1981</v>
      </c>
      <c r="D89" s="3">
        <v>34.1</v>
      </c>
      <c r="E89" s="3">
        <v>6.7</v>
      </c>
      <c r="F89" s="3">
        <f t="shared" si="7"/>
        <v>34.1</v>
      </c>
      <c r="G89" s="3">
        <f t="shared" si="8"/>
        <v>6.7</v>
      </c>
      <c r="I89" s="17">
        <f t="shared" si="9"/>
        <v>1981</v>
      </c>
      <c r="J89" s="3">
        <f t="shared" si="10"/>
        <v>34.1</v>
      </c>
      <c r="K89" s="3">
        <f t="shared" si="10"/>
        <v>6.7</v>
      </c>
      <c r="L89" s="3">
        <f t="shared" si="11"/>
        <v>27.400000000000002</v>
      </c>
    </row>
    <row r="90" spans="1:12">
      <c r="A90" s="14">
        <f t="shared" si="6"/>
        <v>1982</v>
      </c>
      <c r="D90" s="3">
        <v>33.6</v>
      </c>
      <c r="E90" s="3">
        <v>6.4</v>
      </c>
      <c r="F90" s="3">
        <f t="shared" si="7"/>
        <v>33.6</v>
      </c>
      <c r="G90" s="3">
        <f t="shared" si="8"/>
        <v>6.4</v>
      </c>
      <c r="I90" s="17">
        <f t="shared" si="9"/>
        <v>1982</v>
      </c>
      <c r="J90" s="3">
        <f t="shared" si="10"/>
        <v>33.6</v>
      </c>
      <c r="K90" s="3">
        <f t="shared" si="10"/>
        <v>6.4</v>
      </c>
      <c r="L90" s="3">
        <f t="shared" si="11"/>
        <v>27.200000000000003</v>
      </c>
    </row>
    <row r="91" spans="1:12">
      <c r="A91" s="14">
        <f t="shared" si="6"/>
        <v>1983</v>
      </c>
      <c r="D91" s="3">
        <v>33.1</v>
      </c>
      <c r="E91" s="3">
        <v>6.3</v>
      </c>
      <c r="F91" s="3">
        <f t="shared" si="7"/>
        <v>33.1</v>
      </c>
      <c r="G91" s="3">
        <f t="shared" si="8"/>
        <v>6.3</v>
      </c>
      <c r="I91" s="17">
        <f t="shared" si="9"/>
        <v>1983</v>
      </c>
      <c r="J91" s="3">
        <f t="shared" si="10"/>
        <v>33.1</v>
      </c>
      <c r="K91" s="3">
        <f t="shared" si="10"/>
        <v>6.3</v>
      </c>
      <c r="L91" s="3">
        <f t="shared" si="11"/>
        <v>26.8</v>
      </c>
    </row>
    <row r="92" spans="1:12">
      <c r="A92" s="14">
        <f t="shared" si="6"/>
        <v>1984</v>
      </c>
      <c r="D92" s="3">
        <v>32.6</v>
      </c>
      <c r="E92" s="3">
        <v>6.1</v>
      </c>
      <c r="F92" s="3">
        <f t="shared" si="7"/>
        <v>32.6</v>
      </c>
      <c r="G92" s="3">
        <f t="shared" si="8"/>
        <v>6.1</v>
      </c>
      <c r="I92" s="17">
        <f t="shared" si="9"/>
        <v>1984</v>
      </c>
      <c r="J92" s="3">
        <f t="shared" si="10"/>
        <v>32.6</v>
      </c>
      <c r="K92" s="3">
        <f t="shared" si="10"/>
        <v>6.1</v>
      </c>
      <c r="L92" s="3">
        <f t="shared" si="11"/>
        <v>26.5</v>
      </c>
    </row>
    <row r="93" spans="1:12">
      <c r="A93" s="14">
        <f t="shared" si="6"/>
        <v>1985</v>
      </c>
      <c r="D93" s="3">
        <v>32.1</v>
      </c>
      <c r="E93" s="3">
        <v>6</v>
      </c>
      <c r="F93" s="3">
        <f t="shared" si="7"/>
        <v>32.1</v>
      </c>
      <c r="G93" s="3">
        <f t="shared" si="8"/>
        <v>6</v>
      </c>
      <c r="I93" s="17">
        <f t="shared" si="9"/>
        <v>1985</v>
      </c>
      <c r="J93" s="3">
        <f t="shared" si="10"/>
        <v>32.1</v>
      </c>
      <c r="K93" s="3">
        <f t="shared" si="10"/>
        <v>6</v>
      </c>
      <c r="L93" s="3">
        <f t="shared" si="11"/>
        <v>26.1</v>
      </c>
    </row>
    <row r="94" spans="1:12">
      <c r="A94" s="14">
        <f t="shared" si="6"/>
        <v>1986</v>
      </c>
      <c r="D94" s="3">
        <v>31.5</v>
      </c>
      <c r="E94" s="3">
        <v>5.8</v>
      </c>
      <c r="F94" s="3">
        <f t="shared" si="7"/>
        <v>31.5</v>
      </c>
      <c r="G94" s="3">
        <f t="shared" si="8"/>
        <v>5.8</v>
      </c>
      <c r="I94" s="17">
        <f t="shared" si="9"/>
        <v>1986</v>
      </c>
      <c r="J94" s="3">
        <f t="shared" si="10"/>
        <v>31.5</v>
      </c>
      <c r="K94" s="3">
        <f t="shared" si="10"/>
        <v>5.8</v>
      </c>
      <c r="L94" s="3">
        <f t="shared" si="11"/>
        <v>25.7</v>
      </c>
    </row>
    <row r="95" spans="1:12">
      <c r="A95" s="14">
        <f t="shared" si="6"/>
        <v>1987</v>
      </c>
      <c r="D95" s="3">
        <v>31</v>
      </c>
      <c r="E95" s="3">
        <v>5.6</v>
      </c>
      <c r="F95" s="3">
        <f t="shared" si="7"/>
        <v>31</v>
      </c>
      <c r="G95" s="3">
        <f t="shared" si="8"/>
        <v>5.6</v>
      </c>
      <c r="I95" s="17">
        <f t="shared" si="9"/>
        <v>1987</v>
      </c>
      <c r="J95" s="3">
        <f t="shared" si="10"/>
        <v>31</v>
      </c>
      <c r="K95" s="3">
        <f t="shared" si="10"/>
        <v>5.6</v>
      </c>
      <c r="L95" s="3">
        <f t="shared" si="11"/>
        <v>25.4</v>
      </c>
    </row>
    <row r="96" spans="1:12">
      <c r="A96" s="14">
        <f t="shared" si="6"/>
        <v>1988</v>
      </c>
      <c r="D96" s="3">
        <v>30.6</v>
      </c>
      <c r="E96" s="3">
        <v>5.6</v>
      </c>
      <c r="F96" s="3">
        <f t="shared" si="7"/>
        <v>30.6</v>
      </c>
      <c r="G96" s="3">
        <f t="shared" si="8"/>
        <v>5.6</v>
      </c>
      <c r="I96" s="17">
        <f t="shared" si="9"/>
        <v>1988</v>
      </c>
      <c r="J96" s="3">
        <f t="shared" si="10"/>
        <v>30.6</v>
      </c>
      <c r="K96" s="3">
        <f t="shared" si="10"/>
        <v>5.6</v>
      </c>
      <c r="L96" s="3">
        <f t="shared" si="11"/>
        <v>25</v>
      </c>
    </row>
    <row r="97" spans="1:12">
      <c r="A97" s="14">
        <f t="shared" si="6"/>
        <v>1989</v>
      </c>
      <c r="D97" s="3">
        <v>30.3</v>
      </c>
      <c r="E97" s="3">
        <v>5.6</v>
      </c>
      <c r="F97" s="3">
        <f t="shared" si="7"/>
        <v>30.3</v>
      </c>
      <c r="G97" s="3">
        <f t="shared" si="8"/>
        <v>5.6</v>
      </c>
      <c r="I97" s="17">
        <f t="shared" si="9"/>
        <v>1989</v>
      </c>
      <c r="J97" s="3">
        <f t="shared" si="10"/>
        <v>30.3</v>
      </c>
      <c r="K97" s="3">
        <f t="shared" si="10"/>
        <v>5.6</v>
      </c>
      <c r="L97" s="3">
        <f t="shared" si="11"/>
        <v>24.700000000000003</v>
      </c>
    </row>
    <row r="98" spans="1:12">
      <c r="A98" s="14">
        <f t="shared" si="6"/>
        <v>1990</v>
      </c>
      <c r="D98" s="3">
        <v>30</v>
      </c>
      <c r="E98" s="3">
        <v>5.4</v>
      </c>
      <c r="F98" s="3">
        <f t="shared" si="7"/>
        <v>30</v>
      </c>
      <c r="G98" s="3">
        <f t="shared" si="8"/>
        <v>5.4</v>
      </c>
      <c r="I98" s="17">
        <f t="shared" si="9"/>
        <v>1990</v>
      </c>
      <c r="J98" s="3">
        <f t="shared" si="10"/>
        <v>30</v>
      </c>
      <c r="K98" s="3">
        <f t="shared" si="10"/>
        <v>5.4</v>
      </c>
      <c r="L98" s="3">
        <f t="shared" si="11"/>
        <v>24.6</v>
      </c>
    </row>
    <row r="99" spans="1:12">
      <c r="A99" s="14">
        <f t="shared" si="6"/>
        <v>1991</v>
      </c>
      <c r="D99" s="3">
        <v>29.6</v>
      </c>
      <c r="E99" s="3">
        <v>5.2</v>
      </c>
      <c r="F99" s="3">
        <f t="shared" si="7"/>
        <v>29.6</v>
      </c>
      <c r="G99" s="3">
        <f t="shared" si="8"/>
        <v>5.2</v>
      </c>
      <c r="I99" s="17">
        <f t="shared" ref="I99:I131" si="12">A99</f>
        <v>1991</v>
      </c>
      <c r="J99" s="3">
        <f t="shared" si="10"/>
        <v>29.6</v>
      </c>
      <c r="K99" s="3">
        <f t="shared" si="10"/>
        <v>5.2</v>
      </c>
      <c r="L99" s="3">
        <f t="shared" si="11"/>
        <v>24.400000000000002</v>
      </c>
    </row>
    <row r="100" spans="1:12">
      <c r="A100" s="14">
        <f t="shared" si="6"/>
        <v>1992</v>
      </c>
      <c r="D100" s="3">
        <v>29.1</v>
      </c>
      <c r="E100" s="3">
        <v>5.2</v>
      </c>
      <c r="F100" s="3">
        <f t="shared" si="7"/>
        <v>29.1</v>
      </c>
      <c r="G100" s="3">
        <f t="shared" si="8"/>
        <v>5.2</v>
      </c>
      <c r="I100" s="17">
        <f t="shared" si="12"/>
        <v>1992</v>
      </c>
      <c r="J100" s="3">
        <f t="shared" si="10"/>
        <v>29.1</v>
      </c>
      <c r="K100" s="3">
        <f t="shared" si="10"/>
        <v>5.2</v>
      </c>
      <c r="L100" s="3">
        <f t="shared" si="11"/>
        <v>23.900000000000002</v>
      </c>
    </row>
    <row r="101" spans="1:12">
      <c r="A101" s="14">
        <f t="shared" si="6"/>
        <v>1993</v>
      </c>
      <c r="D101" s="3">
        <v>28.4</v>
      </c>
      <c r="E101" s="3">
        <v>5.0999999999999996</v>
      </c>
      <c r="F101" s="3">
        <f t="shared" si="7"/>
        <v>28.4</v>
      </c>
      <c r="G101" s="3">
        <f t="shared" si="8"/>
        <v>5.0999999999999996</v>
      </c>
      <c r="I101" s="17">
        <f t="shared" si="12"/>
        <v>1993</v>
      </c>
      <c r="J101" s="3">
        <f t="shared" si="10"/>
        <v>28.4</v>
      </c>
      <c r="K101" s="3">
        <f t="shared" si="10"/>
        <v>5.0999999999999996</v>
      </c>
      <c r="L101" s="3">
        <f t="shared" si="11"/>
        <v>23.299999999999997</v>
      </c>
    </row>
    <row r="102" spans="1:12">
      <c r="A102" s="14">
        <f t="shared" si="6"/>
        <v>1994</v>
      </c>
      <c r="D102" s="3">
        <v>27.7</v>
      </c>
      <c r="E102" s="3">
        <v>5.0999999999999996</v>
      </c>
      <c r="F102" s="3">
        <f t="shared" si="7"/>
        <v>27.7</v>
      </c>
      <c r="G102" s="3">
        <f t="shared" si="8"/>
        <v>5.0999999999999996</v>
      </c>
      <c r="I102" s="17">
        <f t="shared" si="12"/>
        <v>1994</v>
      </c>
      <c r="J102" s="3">
        <f t="shared" si="10"/>
        <v>27.7</v>
      </c>
      <c r="K102" s="3">
        <f t="shared" si="10"/>
        <v>5.0999999999999996</v>
      </c>
      <c r="L102" s="3">
        <f t="shared" si="11"/>
        <v>22.6</v>
      </c>
    </row>
    <row r="103" spans="1:12">
      <c r="A103" s="14">
        <f t="shared" si="6"/>
        <v>1995</v>
      </c>
      <c r="D103" s="3">
        <v>27</v>
      </c>
      <c r="E103" s="3">
        <v>5.0999999999999996</v>
      </c>
      <c r="F103" s="3">
        <f t="shared" si="7"/>
        <v>27</v>
      </c>
      <c r="G103" s="3">
        <f t="shared" si="8"/>
        <v>5.0999999999999996</v>
      </c>
      <c r="I103" s="17">
        <f t="shared" si="12"/>
        <v>1995</v>
      </c>
      <c r="J103" s="3">
        <f t="shared" si="10"/>
        <v>27</v>
      </c>
      <c r="K103" s="3">
        <f t="shared" si="10"/>
        <v>5.0999999999999996</v>
      </c>
      <c r="L103" s="3">
        <f t="shared" si="11"/>
        <v>21.9</v>
      </c>
    </row>
    <row r="104" spans="1:12">
      <c r="A104" s="14">
        <f t="shared" si="6"/>
        <v>1996</v>
      </c>
      <c r="D104" s="3">
        <v>26.3</v>
      </c>
      <c r="E104" s="3">
        <v>5.0999999999999996</v>
      </c>
      <c r="F104" s="3">
        <f t="shared" si="7"/>
        <v>26.3</v>
      </c>
      <c r="G104" s="3">
        <f t="shared" si="8"/>
        <v>5.0999999999999996</v>
      </c>
      <c r="I104" s="17">
        <f t="shared" si="12"/>
        <v>1996</v>
      </c>
      <c r="J104" s="3">
        <f t="shared" si="10"/>
        <v>26.3</v>
      </c>
      <c r="K104" s="3">
        <f t="shared" si="10"/>
        <v>5.0999999999999996</v>
      </c>
      <c r="L104" s="3">
        <f t="shared" si="11"/>
        <v>21.200000000000003</v>
      </c>
    </row>
    <row r="105" spans="1:12">
      <c r="A105" s="14">
        <f t="shared" si="6"/>
        <v>1997</v>
      </c>
      <c r="D105" s="3">
        <v>25.7</v>
      </c>
      <c r="E105" s="3">
        <v>5</v>
      </c>
      <c r="F105" s="3">
        <f t="shared" si="7"/>
        <v>25.7</v>
      </c>
      <c r="G105" s="3">
        <f t="shared" si="8"/>
        <v>5</v>
      </c>
      <c r="I105" s="17">
        <f t="shared" si="12"/>
        <v>1997</v>
      </c>
      <c r="J105" s="3">
        <f t="shared" si="10"/>
        <v>25.7</v>
      </c>
      <c r="K105" s="3">
        <f t="shared" si="10"/>
        <v>5</v>
      </c>
      <c r="L105" s="3">
        <f t="shared" si="11"/>
        <v>20.7</v>
      </c>
    </row>
    <row r="106" spans="1:12">
      <c r="A106" s="14">
        <f t="shared" si="6"/>
        <v>1998</v>
      </c>
      <c r="D106" s="3">
        <v>25.4</v>
      </c>
      <c r="E106" s="3">
        <v>5</v>
      </c>
      <c r="F106" s="3">
        <f t="shared" si="7"/>
        <v>25.4</v>
      </c>
      <c r="G106" s="3">
        <f t="shared" si="8"/>
        <v>5</v>
      </c>
      <c r="I106" s="17">
        <f t="shared" si="12"/>
        <v>1998</v>
      </c>
      <c r="J106" s="3">
        <f t="shared" si="10"/>
        <v>25.4</v>
      </c>
      <c r="K106" s="3">
        <f t="shared" si="10"/>
        <v>5</v>
      </c>
      <c r="L106" s="3">
        <f t="shared" si="11"/>
        <v>20.399999999999999</v>
      </c>
    </row>
    <row r="107" spans="1:12">
      <c r="A107" s="14">
        <f t="shared" si="6"/>
        <v>1999</v>
      </c>
      <c r="D107" s="3">
        <v>25.1</v>
      </c>
      <c r="E107" s="3">
        <v>4.9000000000000004</v>
      </c>
      <c r="F107" s="3">
        <f t="shared" si="7"/>
        <v>25.1</v>
      </c>
      <c r="G107" s="3">
        <f t="shared" si="8"/>
        <v>4.9000000000000004</v>
      </c>
      <c r="I107" s="17">
        <f t="shared" si="12"/>
        <v>1999</v>
      </c>
      <c r="J107" s="3">
        <f t="shared" si="10"/>
        <v>25.1</v>
      </c>
      <c r="K107" s="3">
        <f t="shared" si="10"/>
        <v>4.9000000000000004</v>
      </c>
      <c r="L107" s="3">
        <f t="shared" si="11"/>
        <v>20.200000000000003</v>
      </c>
    </row>
    <row r="108" spans="1:12">
      <c r="A108" s="14">
        <f t="shared" si="6"/>
        <v>2000</v>
      </c>
      <c r="D108" s="3">
        <v>24.7</v>
      </c>
      <c r="E108" s="3">
        <v>4.8</v>
      </c>
      <c r="F108" s="3">
        <f t="shared" si="7"/>
        <v>24.7</v>
      </c>
      <c r="G108" s="3">
        <f t="shared" si="8"/>
        <v>4.8</v>
      </c>
      <c r="I108" s="17">
        <f t="shared" si="12"/>
        <v>2000</v>
      </c>
      <c r="J108" s="3">
        <f t="shared" si="10"/>
        <v>24.7</v>
      </c>
      <c r="K108" s="3">
        <f t="shared" si="10"/>
        <v>4.8</v>
      </c>
      <c r="L108" s="3">
        <f t="shared" si="11"/>
        <v>19.899999999999999</v>
      </c>
    </row>
    <row r="109" spans="1:12">
      <c r="A109" s="14">
        <f t="shared" si="6"/>
        <v>2001</v>
      </c>
      <c r="D109" s="3">
        <v>24.1</v>
      </c>
      <c r="E109" s="3">
        <v>4.7</v>
      </c>
      <c r="F109" s="3">
        <f t="shared" si="7"/>
        <v>24.1</v>
      </c>
      <c r="G109" s="3">
        <f t="shared" si="8"/>
        <v>4.7</v>
      </c>
      <c r="I109" s="17">
        <f t="shared" si="12"/>
        <v>2001</v>
      </c>
      <c r="J109" s="3">
        <f t="shared" si="10"/>
        <v>24.1</v>
      </c>
      <c r="K109" s="3">
        <f t="shared" si="10"/>
        <v>4.7</v>
      </c>
      <c r="L109" s="3">
        <f t="shared" si="11"/>
        <v>19.400000000000002</v>
      </c>
    </row>
    <row r="110" spans="1:12">
      <c r="A110" s="14">
        <f t="shared" si="6"/>
        <v>2002</v>
      </c>
      <c r="D110" s="3">
        <v>23.5</v>
      </c>
      <c r="E110" s="3">
        <v>4.8</v>
      </c>
      <c r="F110" s="3">
        <f t="shared" si="7"/>
        <v>23.5</v>
      </c>
      <c r="G110" s="3">
        <f t="shared" si="8"/>
        <v>4.8</v>
      </c>
      <c r="I110" s="17">
        <f t="shared" si="12"/>
        <v>2002</v>
      </c>
      <c r="J110" s="3">
        <f t="shared" si="10"/>
        <v>23.5</v>
      </c>
      <c r="K110" s="3">
        <f t="shared" si="10"/>
        <v>4.8</v>
      </c>
      <c r="L110" s="3">
        <f t="shared" si="11"/>
        <v>18.7</v>
      </c>
    </row>
    <row r="111" spans="1:12">
      <c r="A111" s="14">
        <f t="shared" si="6"/>
        <v>2003</v>
      </c>
      <c r="D111" s="3">
        <v>22.9</v>
      </c>
      <c r="E111" s="3">
        <v>4.8</v>
      </c>
      <c r="F111" s="3">
        <f t="shared" si="7"/>
        <v>22.9</v>
      </c>
      <c r="G111" s="3">
        <f t="shared" si="8"/>
        <v>4.8</v>
      </c>
      <c r="I111" s="17">
        <f t="shared" si="12"/>
        <v>2003</v>
      </c>
      <c r="J111" s="3">
        <f t="shared" si="10"/>
        <v>22.9</v>
      </c>
      <c r="K111" s="3">
        <f t="shared" si="10"/>
        <v>4.8</v>
      </c>
      <c r="L111" s="3">
        <f t="shared" si="11"/>
        <v>18.099999999999998</v>
      </c>
    </row>
    <row r="112" spans="1:12">
      <c r="A112" s="14">
        <f t="shared" si="6"/>
        <v>2004</v>
      </c>
      <c r="D112" s="3">
        <v>22.4</v>
      </c>
      <c r="E112" s="3">
        <v>4.8</v>
      </c>
      <c r="F112" s="3">
        <f t="shared" si="7"/>
        <v>22.4</v>
      </c>
      <c r="G112" s="3">
        <f t="shared" si="8"/>
        <v>4.8</v>
      </c>
      <c r="I112" s="17">
        <f t="shared" si="12"/>
        <v>2004</v>
      </c>
      <c r="J112" s="3">
        <f t="shared" si="10"/>
        <v>22.4</v>
      </c>
      <c r="K112" s="3">
        <f t="shared" si="10"/>
        <v>4.8</v>
      </c>
      <c r="L112" s="3">
        <f t="shared" si="11"/>
        <v>17.599999999999998</v>
      </c>
    </row>
    <row r="113" spans="1:12">
      <c r="A113" s="14">
        <f t="shared" si="6"/>
        <v>2005</v>
      </c>
      <c r="D113" s="3">
        <v>22.1</v>
      </c>
      <c r="E113" s="3">
        <v>4.9000000000000004</v>
      </c>
      <c r="F113" s="3">
        <f t="shared" si="7"/>
        <v>22.1</v>
      </c>
      <c r="G113" s="3">
        <f t="shared" si="8"/>
        <v>4.9000000000000004</v>
      </c>
      <c r="I113" s="17">
        <f t="shared" si="12"/>
        <v>2005</v>
      </c>
      <c r="J113" s="3">
        <f t="shared" si="10"/>
        <v>22.1</v>
      </c>
      <c r="K113" s="3">
        <f t="shared" si="10"/>
        <v>4.9000000000000004</v>
      </c>
      <c r="L113" s="3">
        <f t="shared" si="11"/>
        <v>17.200000000000003</v>
      </c>
    </row>
    <row r="114" spans="1:12">
      <c r="A114" s="14">
        <f t="shared" si="6"/>
        <v>2006</v>
      </c>
      <c r="D114" s="3">
        <v>21.8</v>
      </c>
      <c r="E114" s="3">
        <v>4.8</v>
      </c>
      <c r="F114" s="3">
        <f t="shared" si="7"/>
        <v>21.8</v>
      </c>
      <c r="G114" s="3">
        <f t="shared" si="8"/>
        <v>4.8</v>
      </c>
      <c r="I114" s="17">
        <f t="shared" si="12"/>
        <v>2006</v>
      </c>
      <c r="J114" s="3">
        <f t="shared" si="10"/>
        <v>21.8</v>
      </c>
      <c r="K114" s="3">
        <f t="shared" si="10"/>
        <v>4.8</v>
      </c>
      <c r="L114" s="3">
        <f t="shared" si="11"/>
        <v>17</v>
      </c>
    </row>
    <row r="115" spans="1:12">
      <c r="A115" s="14">
        <f t="shared" si="6"/>
        <v>2007</v>
      </c>
      <c r="D115" s="3">
        <v>21.6</v>
      </c>
      <c r="E115" s="3">
        <v>4.9000000000000004</v>
      </c>
      <c r="F115" s="3">
        <f t="shared" si="7"/>
        <v>21.6</v>
      </c>
      <c r="G115" s="3">
        <f t="shared" si="8"/>
        <v>4.9000000000000004</v>
      </c>
      <c r="I115" s="17">
        <f t="shared" si="12"/>
        <v>2007</v>
      </c>
      <c r="J115" s="3">
        <f t="shared" si="10"/>
        <v>21.6</v>
      </c>
      <c r="K115" s="3">
        <f t="shared" si="10"/>
        <v>4.9000000000000004</v>
      </c>
      <c r="L115" s="3">
        <f t="shared" si="11"/>
        <v>16.700000000000003</v>
      </c>
    </row>
    <row r="116" spans="1:12">
      <c r="A116" s="14">
        <f t="shared" si="6"/>
        <v>2008</v>
      </c>
      <c r="D116" s="3">
        <v>21.3</v>
      </c>
      <c r="E116" s="3">
        <v>5.0999999999999996</v>
      </c>
      <c r="F116" s="3">
        <f t="shared" si="7"/>
        <v>21.3</v>
      </c>
      <c r="G116" s="3">
        <f t="shared" si="8"/>
        <v>5.0999999999999996</v>
      </c>
      <c r="I116" s="17">
        <f t="shared" si="12"/>
        <v>2008</v>
      </c>
      <c r="J116" s="3">
        <f t="shared" si="10"/>
        <v>21.3</v>
      </c>
      <c r="K116" s="3">
        <f t="shared" si="10"/>
        <v>5.0999999999999996</v>
      </c>
      <c r="L116" s="3">
        <f t="shared" si="11"/>
        <v>16.200000000000003</v>
      </c>
    </row>
    <row r="117" spans="1:12">
      <c r="A117" s="14">
        <f t="shared" si="6"/>
        <v>2009</v>
      </c>
      <c r="D117" s="3">
        <v>21</v>
      </c>
      <c r="E117" s="3">
        <v>5.2</v>
      </c>
      <c r="F117" s="3">
        <f t="shared" si="7"/>
        <v>21</v>
      </c>
      <c r="G117" s="3">
        <f t="shared" si="8"/>
        <v>5.2</v>
      </c>
      <c r="I117" s="17">
        <f t="shared" si="12"/>
        <v>2009</v>
      </c>
      <c r="J117" s="3">
        <f t="shared" si="10"/>
        <v>21</v>
      </c>
      <c r="K117" s="3">
        <f t="shared" si="10"/>
        <v>5.2</v>
      </c>
      <c r="L117" s="3">
        <f t="shared" si="11"/>
        <v>15.8</v>
      </c>
    </row>
    <row r="118" spans="1:12">
      <c r="A118" s="14">
        <f t="shared" si="6"/>
        <v>2010</v>
      </c>
      <c r="D118" s="3">
        <v>20.5</v>
      </c>
      <c r="E118" s="3">
        <v>5.4</v>
      </c>
      <c r="F118" s="3">
        <f t="shared" si="7"/>
        <v>20.5</v>
      </c>
      <c r="G118" s="3">
        <f t="shared" si="8"/>
        <v>5.4</v>
      </c>
      <c r="I118" s="17">
        <f t="shared" si="12"/>
        <v>2010</v>
      </c>
      <c r="J118" s="3">
        <f t="shared" si="10"/>
        <v>20.5</v>
      </c>
      <c r="K118" s="3">
        <f t="shared" si="10"/>
        <v>5.4</v>
      </c>
      <c r="L118" s="3">
        <f t="shared" si="11"/>
        <v>15.1</v>
      </c>
    </row>
    <row r="119" spans="1:12">
      <c r="A119" s="14">
        <f t="shared" si="6"/>
        <v>2011</v>
      </c>
      <c r="D119" s="3">
        <v>20</v>
      </c>
      <c r="E119" s="3">
        <v>5.3</v>
      </c>
      <c r="F119" s="3">
        <f t="shared" si="7"/>
        <v>20</v>
      </c>
      <c r="G119" s="3">
        <f t="shared" si="8"/>
        <v>5.3</v>
      </c>
      <c r="I119" s="17">
        <f t="shared" si="12"/>
        <v>2011</v>
      </c>
      <c r="J119" s="3">
        <f t="shared" si="10"/>
        <v>20</v>
      </c>
      <c r="K119" s="3">
        <f t="shared" si="10"/>
        <v>5.3</v>
      </c>
      <c r="L119" s="3">
        <f t="shared" si="11"/>
        <v>14.7</v>
      </c>
    </row>
    <row r="120" spans="1:12">
      <c r="A120" s="14">
        <f t="shared" si="6"/>
        <v>2012</v>
      </c>
      <c r="D120" s="3">
        <v>19.5</v>
      </c>
      <c r="E120" s="3">
        <v>5.3</v>
      </c>
      <c r="F120" s="3">
        <f t="shared" si="7"/>
        <v>19.5</v>
      </c>
      <c r="G120" s="3">
        <f t="shared" si="8"/>
        <v>5.3</v>
      </c>
      <c r="I120" s="17">
        <f t="shared" si="12"/>
        <v>2012</v>
      </c>
      <c r="J120" s="3">
        <f t="shared" si="10"/>
        <v>19.5</v>
      </c>
      <c r="K120" s="3">
        <f t="shared" si="10"/>
        <v>5.3</v>
      </c>
      <c r="L120" s="3">
        <f t="shared" si="11"/>
        <v>14.2</v>
      </c>
    </row>
    <row r="121" spans="1:12">
      <c r="A121" s="14">
        <f t="shared" si="6"/>
        <v>2013</v>
      </c>
      <c r="D121" s="3">
        <v>19.100000000000001</v>
      </c>
      <c r="E121" s="3">
        <v>5.3</v>
      </c>
      <c r="F121" s="3">
        <f t="shared" si="7"/>
        <v>19.100000000000001</v>
      </c>
      <c r="G121" s="3">
        <f t="shared" si="8"/>
        <v>5.3</v>
      </c>
      <c r="I121" s="17">
        <f t="shared" si="12"/>
        <v>2013</v>
      </c>
      <c r="J121" s="3">
        <f t="shared" si="10"/>
        <v>19.100000000000001</v>
      </c>
      <c r="K121" s="3">
        <f t="shared" si="10"/>
        <v>5.3</v>
      </c>
      <c r="L121" s="3">
        <f t="shared" si="11"/>
        <v>13.8</v>
      </c>
    </row>
    <row r="122" spans="1:12">
      <c r="A122" s="14">
        <f t="shared" si="6"/>
        <v>2014</v>
      </c>
      <c r="D122" s="3">
        <v>18.7</v>
      </c>
      <c r="E122" s="3">
        <v>5.4</v>
      </c>
      <c r="F122" s="3">
        <f t="shared" si="7"/>
        <v>18.7</v>
      </c>
      <c r="G122" s="3">
        <f t="shared" si="8"/>
        <v>5.4</v>
      </c>
      <c r="I122" s="17">
        <f t="shared" si="12"/>
        <v>2014</v>
      </c>
      <c r="J122" s="3">
        <f t="shared" si="10"/>
        <v>18.7</v>
      </c>
      <c r="K122" s="3">
        <f t="shared" si="10"/>
        <v>5.4</v>
      </c>
      <c r="L122" s="3">
        <f t="shared" si="11"/>
        <v>13.299999999999999</v>
      </c>
    </row>
    <row r="123" spans="1:12">
      <c r="A123" s="14">
        <f t="shared" si="6"/>
        <v>2015</v>
      </c>
      <c r="D123" s="3">
        <v>18.3</v>
      </c>
      <c r="E123" s="3">
        <v>5.5</v>
      </c>
      <c r="F123" s="3">
        <f t="shared" si="7"/>
        <v>18.3</v>
      </c>
      <c r="G123" s="3">
        <f t="shared" si="8"/>
        <v>5.5</v>
      </c>
      <c r="I123" s="17">
        <f t="shared" si="12"/>
        <v>2015</v>
      </c>
      <c r="J123" s="3">
        <f t="shared" si="10"/>
        <v>18.3</v>
      </c>
      <c r="K123" s="3">
        <f t="shared" si="10"/>
        <v>5.5</v>
      </c>
      <c r="L123" s="3">
        <f t="shared" si="11"/>
        <v>12.8</v>
      </c>
    </row>
    <row r="124" spans="1:12">
      <c r="A124" s="14">
        <f t="shared" si="6"/>
        <v>2016</v>
      </c>
      <c r="D124" s="3">
        <v>17.7</v>
      </c>
      <c r="E124" s="3">
        <v>5.7</v>
      </c>
      <c r="F124" s="3">
        <f t="shared" si="7"/>
        <v>17.7</v>
      </c>
      <c r="G124" s="3">
        <f t="shared" si="8"/>
        <v>5.7</v>
      </c>
      <c r="I124" s="17">
        <f t="shared" si="12"/>
        <v>2016</v>
      </c>
      <c r="J124" s="3">
        <f t="shared" si="10"/>
        <v>17.7</v>
      </c>
      <c r="K124" s="3">
        <f t="shared" si="10"/>
        <v>5.7</v>
      </c>
      <c r="L124" s="3">
        <f t="shared" si="11"/>
        <v>12</v>
      </c>
    </row>
    <row r="125" spans="1:12">
      <c r="A125" s="14">
        <f t="shared" ref="A125:A131" si="13">A124+1</f>
        <v>2017</v>
      </c>
      <c r="D125" s="3">
        <v>17.3</v>
      </c>
      <c r="E125" s="3">
        <v>5.8</v>
      </c>
      <c r="F125" s="3">
        <f t="shared" ref="F125:F131" si="14">D125</f>
        <v>17.3</v>
      </c>
      <c r="G125" s="3">
        <f t="shared" si="8"/>
        <v>5.8</v>
      </c>
      <c r="I125" s="17">
        <f t="shared" si="12"/>
        <v>2017</v>
      </c>
      <c r="J125" s="3">
        <f t="shared" si="10"/>
        <v>17.3</v>
      </c>
      <c r="K125" s="3">
        <f t="shared" si="10"/>
        <v>5.8</v>
      </c>
      <c r="L125" s="3">
        <f t="shared" si="11"/>
        <v>11.5</v>
      </c>
    </row>
    <row r="126" spans="1:12">
      <c r="A126" s="14">
        <f t="shared" si="13"/>
        <v>2018</v>
      </c>
      <c r="D126" s="3">
        <v>17.100000000000001</v>
      </c>
      <c r="E126" s="3">
        <v>5.9</v>
      </c>
      <c r="F126" s="3">
        <f t="shared" si="14"/>
        <v>17.100000000000001</v>
      </c>
      <c r="G126" s="3">
        <f t="shared" si="8"/>
        <v>5.9</v>
      </c>
      <c r="I126" s="17">
        <f t="shared" si="12"/>
        <v>2018</v>
      </c>
      <c r="J126" s="3">
        <f t="shared" si="10"/>
        <v>17.100000000000001</v>
      </c>
      <c r="K126" s="3">
        <f t="shared" si="10"/>
        <v>5.9</v>
      </c>
      <c r="L126" s="3">
        <f t="shared" si="11"/>
        <v>11.200000000000001</v>
      </c>
    </row>
    <row r="127" spans="1:12">
      <c r="A127" s="14">
        <f t="shared" si="13"/>
        <v>2019</v>
      </c>
      <c r="D127" s="3">
        <v>16.899999999999999</v>
      </c>
      <c r="E127" s="3">
        <v>6</v>
      </c>
      <c r="F127" s="3">
        <f t="shared" si="14"/>
        <v>16.899999999999999</v>
      </c>
      <c r="G127" s="3">
        <f t="shared" ref="G127:G131" si="15">E127</f>
        <v>6</v>
      </c>
      <c r="I127" s="17">
        <f t="shared" si="12"/>
        <v>2019</v>
      </c>
      <c r="J127" s="3">
        <f t="shared" si="10"/>
        <v>16.899999999999999</v>
      </c>
      <c r="K127" s="3">
        <f t="shared" si="10"/>
        <v>6</v>
      </c>
      <c r="L127" s="3">
        <f t="shared" si="11"/>
        <v>10.899999999999999</v>
      </c>
    </row>
    <row r="128" spans="1:12">
      <c r="A128" s="14">
        <f t="shared" si="13"/>
        <v>2020</v>
      </c>
      <c r="D128" s="3">
        <v>16.600000000000001</v>
      </c>
      <c r="E128" s="3">
        <v>9.3000000000000007</v>
      </c>
      <c r="F128" s="3">
        <f t="shared" si="14"/>
        <v>16.600000000000001</v>
      </c>
      <c r="G128" s="3">
        <f t="shared" si="15"/>
        <v>9.3000000000000007</v>
      </c>
      <c r="I128" s="17">
        <f t="shared" si="12"/>
        <v>2020</v>
      </c>
      <c r="J128" s="3">
        <f t="shared" si="10"/>
        <v>16.600000000000001</v>
      </c>
      <c r="K128" s="3">
        <f t="shared" si="10"/>
        <v>9.3000000000000007</v>
      </c>
      <c r="L128" s="3">
        <f t="shared" si="11"/>
        <v>7.3000000000000007</v>
      </c>
    </row>
    <row r="129" spans="1:12">
      <c r="A129" s="14">
        <f t="shared" si="13"/>
        <v>2021</v>
      </c>
      <c r="D129" s="3">
        <v>16.3</v>
      </c>
      <c r="E129" s="3">
        <v>9.5</v>
      </c>
      <c r="F129" s="3">
        <f t="shared" si="14"/>
        <v>16.3</v>
      </c>
      <c r="G129" s="3">
        <f t="shared" si="15"/>
        <v>9.5</v>
      </c>
      <c r="I129" s="17">
        <f t="shared" si="12"/>
        <v>2021</v>
      </c>
      <c r="J129" s="3">
        <f t="shared" si="10"/>
        <v>16.3</v>
      </c>
      <c r="K129" s="3">
        <f t="shared" si="10"/>
        <v>9.5</v>
      </c>
      <c r="L129" s="3">
        <f t="shared" si="11"/>
        <v>6.8000000000000007</v>
      </c>
    </row>
    <row r="130" spans="1:12">
      <c r="A130" s="14">
        <f t="shared" si="13"/>
        <v>2022</v>
      </c>
      <c r="D130" s="3">
        <v>16.100000000000001</v>
      </c>
      <c r="E130" s="3">
        <v>6.1</v>
      </c>
      <c r="F130" s="3">
        <f t="shared" si="14"/>
        <v>16.100000000000001</v>
      </c>
      <c r="G130" s="3">
        <f t="shared" si="15"/>
        <v>6.1</v>
      </c>
      <c r="I130" s="17">
        <f t="shared" si="12"/>
        <v>2022</v>
      </c>
      <c r="J130" s="3">
        <f t="shared" si="10"/>
        <v>16.100000000000001</v>
      </c>
      <c r="K130" s="3">
        <f t="shared" si="10"/>
        <v>6.1</v>
      </c>
      <c r="L130" s="3">
        <f t="shared" si="11"/>
        <v>10.000000000000002</v>
      </c>
    </row>
    <row r="131" spans="1:12">
      <c r="A131" s="14">
        <f t="shared" si="13"/>
        <v>2023</v>
      </c>
      <c r="D131" s="3">
        <v>15.8</v>
      </c>
      <c r="E131" s="3">
        <v>6.1</v>
      </c>
      <c r="F131" s="3">
        <f t="shared" si="14"/>
        <v>15.8</v>
      </c>
      <c r="G131" s="3">
        <f t="shared" si="15"/>
        <v>6.1</v>
      </c>
      <c r="I131" s="17">
        <f t="shared" si="12"/>
        <v>2023</v>
      </c>
      <c r="J131" s="3">
        <f t="shared" si="10"/>
        <v>15.8</v>
      </c>
      <c r="K131" s="3">
        <f t="shared" si="10"/>
        <v>6.1</v>
      </c>
      <c r="L131" s="3">
        <f t="shared" si="11"/>
        <v>9.7000000000000011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EBA5-3B03-400B-901C-AFC15687D5A7}">
  <dimension ref="A1:L131"/>
  <sheetViews>
    <sheetView workbookViewId="0">
      <selection activeCell="AN23" sqref="AN23"/>
    </sheetView>
  </sheetViews>
  <sheetFormatPr defaultRowHeight="15"/>
  <cols>
    <col min="1" max="1" width="5" bestFit="1" customWidth="1"/>
    <col min="2" max="2" width="12.85546875" customWidth="1"/>
    <col min="3" max="3" width="10.5703125" customWidth="1"/>
    <col min="4" max="4" width="6.7109375" bestFit="1" customWidth="1"/>
    <col min="5" max="5" width="6.42578125" bestFit="1" customWidth="1"/>
    <col min="9" max="9" width="5" bestFit="1" customWidth="1"/>
    <col min="10" max="10" width="13.85546875" bestFit="1" customWidth="1"/>
    <col min="11" max="11" width="11.5703125" bestFit="1" customWidth="1"/>
    <col min="12" max="12" width="5.28515625" bestFit="1" customWidth="1"/>
  </cols>
  <sheetData>
    <row r="1" spans="1:12">
      <c r="B1" s="55" t="s">
        <v>100</v>
      </c>
      <c r="C1" s="55"/>
      <c r="D1" s="55" t="s">
        <v>159</v>
      </c>
      <c r="E1" s="55"/>
    </row>
    <row r="2" spans="1:12">
      <c r="A2" s="13" t="s">
        <v>73</v>
      </c>
      <c r="B2" s="13" t="s">
        <v>96</v>
      </c>
      <c r="C2" s="13" t="s">
        <v>97</v>
      </c>
      <c r="D2" s="13" t="s">
        <v>161</v>
      </c>
      <c r="E2" s="13" t="s">
        <v>160</v>
      </c>
      <c r="F2" s="13" t="s">
        <v>84</v>
      </c>
      <c r="G2" s="13" t="s">
        <v>85</v>
      </c>
      <c r="I2" s="13" t="s">
        <v>73</v>
      </c>
      <c r="J2" s="13" t="s">
        <v>89</v>
      </c>
      <c r="K2" s="13" t="s">
        <v>90</v>
      </c>
      <c r="L2" s="13" t="s">
        <v>88</v>
      </c>
    </row>
    <row r="3" spans="1:12">
      <c r="A3" s="13">
        <v>1895</v>
      </c>
      <c r="B3" s="16">
        <v>47.469000000000001</v>
      </c>
      <c r="C3" s="16">
        <v>34.581000000000003</v>
      </c>
      <c r="F3" s="3">
        <f>B3</f>
        <v>47.469000000000001</v>
      </c>
      <c r="G3" s="3">
        <f>C3</f>
        <v>34.581000000000003</v>
      </c>
      <c r="I3" s="17">
        <f t="shared" ref="I3:I34" si="0">A3</f>
        <v>1895</v>
      </c>
      <c r="J3" s="3">
        <f>F3</f>
        <v>47.469000000000001</v>
      </c>
      <c r="K3" s="3">
        <f>G3</f>
        <v>34.581000000000003</v>
      </c>
      <c r="L3" s="3">
        <f>J3-K3</f>
        <v>12.887999999999998</v>
      </c>
    </row>
    <row r="4" spans="1:12">
      <c r="A4" s="13">
        <v>1896</v>
      </c>
      <c r="B4" s="16">
        <v>47.427</v>
      </c>
      <c r="C4" s="16">
        <v>34.536000000000001</v>
      </c>
      <c r="F4" s="3">
        <f t="shared" ref="F4:G59" si="1">B4</f>
        <v>47.427</v>
      </c>
      <c r="G4" s="3">
        <f t="shared" si="1"/>
        <v>34.536000000000001</v>
      </c>
      <c r="I4" s="17">
        <f t="shared" si="0"/>
        <v>1896</v>
      </c>
      <c r="J4" s="3">
        <f t="shared" ref="J4:K67" si="2">F4</f>
        <v>47.427</v>
      </c>
      <c r="K4" s="3">
        <f t="shared" si="2"/>
        <v>34.536000000000001</v>
      </c>
      <c r="L4" s="3">
        <f t="shared" ref="L4:L67" si="3">J4-K4</f>
        <v>12.890999999999998</v>
      </c>
    </row>
    <row r="5" spans="1:12">
      <c r="A5" s="13">
        <v>1897</v>
      </c>
      <c r="B5" s="16">
        <v>47.347999999999999</v>
      </c>
      <c r="C5" s="16">
        <v>34.451000000000001</v>
      </c>
      <c r="F5" s="3">
        <f t="shared" si="1"/>
        <v>47.347999999999999</v>
      </c>
      <c r="G5" s="3">
        <f t="shared" si="1"/>
        <v>34.451000000000001</v>
      </c>
      <c r="I5" s="17">
        <f t="shared" si="0"/>
        <v>1897</v>
      </c>
      <c r="J5" s="3">
        <f t="shared" si="2"/>
        <v>47.347999999999999</v>
      </c>
      <c r="K5" s="3">
        <f t="shared" si="2"/>
        <v>34.451000000000001</v>
      </c>
      <c r="L5" s="3">
        <f t="shared" si="3"/>
        <v>12.896999999999998</v>
      </c>
    </row>
    <row r="6" spans="1:12">
      <c r="A6" s="13">
        <v>1898</v>
      </c>
      <c r="B6" s="16">
        <v>47.220999999999997</v>
      </c>
      <c r="C6" s="16">
        <v>34.316000000000003</v>
      </c>
      <c r="F6" s="3">
        <f t="shared" si="1"/>
        <v>47.220999999999997</v>
      </c>
      <c r="G6" s="3">
        <f t="shared" si="1"/>
        <v>34.316000000000003</v>
      </c>
      <c r="I6" s="17">
        <f t="shared" si="0"/>
        <v>1898</v>
      </c>
      <c r="J6" s="3">
        <f t="shared" si="2"/>
        <v>47.220999999999997</v>
      </c>
      <c r="K6" s="3">
        <f t="shared" si="2"/>
        <v>34.316000000000003</v>
      </c>
      <c r="L6" s="3">
        <f t="shared" si="3"/>
        <v>12.904999999999994</v>
      </c>
    </row>
    <row r="7" spans="1:12">
      <c r="A7" s="13">
        <v>1899</v>
      </c>
      <c r="B7" s="16">
        <v>47.048999999999999</v>
      </c>
      <c r="C7" s="16">
        <v>34.130000000000003</v>
      </c>
      <c r="F7" s="3">
        <f t="shared" si="1"/>
        <v>47.048999999999999</v>
      </c>
      <c r="G7" s="3">
        <f t="shared" si="1"/>
        <v>34.130000000000003</v>
      </c>
      <c r="I7" s="17">
        <f t="shared" si="0"/>
        <v>1899</v>
      </c>
      <c r="J7" s="3">
        <f t="shared" si="2"/>
        <v>47.048999999999999</v>
      </c>
      <c r="K7" s="3">
        <f t="shared" si="2"/>
        <v>34.130000000000003</v>
      </c>
      <c r="L7" s="3">
        <f t="shared" si="3"/>
        <v>12.918999999999997</v>
      </c>
    </row>
    <row r="8" spans="1:12">
      <c r="A8" s="13">
        <v>1900</v>
      </c>
      <c r="B8" s="16">
        <v>46.783999999999999</v>
      </c>
      <c r="C8" s="16">
        <v>33.863</v>
      </c>
      <c r="F8" s="3">
        <f t="shared" si="1"/>
        <v>46.783999999999999</v>
      </c>
      <c r="G8" s="3">
        <f t="shared" si="1"/>
        <v>33.863</v>
      </c>
      <c r="I8" s="17">
        <f t="shared" si="0"/>
        <v>1900</v>
      </c>
      <c r="J8" s="3">
        <f t="shared" si="2"/>
        <v>46.783999999999999</v>
      </c>
      <c r="K8" s="3">
        <f t="shared" si="2"/>
        <v>33.863</v>
      </c>
      <c r="L8" s="3">
        <f t="shared" si="3"/>
        <v>12.920999999999999</v>
      </c>
    </row>
    <row r="9" spans="1:12">
      <c r="A9" s="13">
        <v>1901</v>
      </c>
      <c r="B9" s="16">
        <v>46.606000000000002</v>
      </c>
      <c r="C9" s="16">
        <v>33.630000000000003</v>
      </c>
      <c r="F9" s="3">
        <f t="shared" si="1"/>
        <v>46.606000000000002</v>
      </c>
      <c r="G9" s="3">
        <f t="shared" si="1"/>
        <v>33.630000000000003</v>
      </c>
      <c r="I9" s="17">
        <f t="shared" si="0"/>
        <v>1901</v>
      </c>
      <c r="J9" s="3">
        <f t="shared" si="2"/>
        <v>46.606000000000002</v>
      </c>
      <c r="K9" s="3">
        <f t="shared" si="2"/>
        <v>33.630000000000003</v>
      </c>
      <c r="L9" s="3">
        <f t="shared" si="3"/>
        <v>12.975999999999999</v>
      </c>
    </row>
    <row r="10" spans="1:12">
      <c r="A10" s="13">
        <v>1902</v>
      </c>
      <c r="B10" s="16">
        <v>46.463999999999999</v>
      </c>
      <c r="C10" s="16">
        <v>33.398000000000003</v>
      </c>
      <c r="F10" s="3">
        <f t="shared" si="1"/>
        <v>46.463999999999999</v>
      </c>
      <c r="G10" s="3">
        <f t="shared" si="1"/>
        <v>33.398000000000003</v>
      </c>
      <c r="I10" s="17">
        <f t="shared" si="0"/>
        <v>1902</v>
      </c>
      <c r="J10" s="3">
        <f t="shared" si="2"/>
        <v>46.463999999999999</v>
      </c>
      <c r="K10" s="3">
        <f t="shared" si="2"/>
        <v>33.398000000000003</v>
      </c>
      <c r="L10" s="3">
        <f t="shared" si="3"/>
        <v>13.065999999999995</v>
      </c>
    </row>
    <row r="11" spans="1:12">
      <c r="A11" s="13">
        <v>1903</v>
      </c>
      <c r="B11" s="16">
        <v>46.363999999999997</v>
      </c>
      <c r="C11" s="16">
        <v>33.171999999999997</v>
      </c>
      <c r="F11" s="3">
        <f t="shared" si="1"/>
        <v>46.363999999999997</v>
      </c>
      <c r="G11" s="3">
        <f t="shared" si="1"/>
        <v>33.171999999999997</v>
      </c>
      <c r="I11" s="17">
        <f t="shared" si="0"/>
        <v>1903</v>
      </c>
      <c r="J11" s="3">
        <f t="shared" si="2"/>
        <v>46.363999999999997</v>
      </c>
      <c r="K11" s="3">
        <f t="shared" si="2"/>
        <v>33.171999999999997</v>
      </c>
      <c r="L11" s="3">
        <f t="shared" si="3"/>
        <v>13.192</v>
      </c>
    </row>
    <row r="12" spans="1:12">
      <c r="A12" s="13">
        <v>1904</v>
      </c>
      <c r="B12" s="16">
        <v>46.298999999999999</v>
      </c>
      <c r="C12" s="16">
        <v>32.966000000000001</v>
      </c>
      <c r="F12" s="3">
        <f t="shared" si="1"/>
        <v>46.298999999999999</v>
      </c>
      <c r="G12" s="3">
        <f t="shared" si="1"/>
        <v>32.966000000000001</v>
      </c>
      <c r="I12" s="17">
        <f t="shared" si="0"/>
        <v>1904</v>
      </c>
      <c r="J12" s="3">
        <f t="shared" si="2"/>
        <v>46.298999999999999</v>
      </c>
      <c r="K12" s="3">
        <f t="shared" si="2"/>
        <v>32.966000000000001</v>
      </c>
      <c r="L12" s="3">
        <f t="shared" si="3"/>
        <v>13.332999999999998</v>
      </c>
    </row>
    <row r="13" spans="1:12">
      <c r="A13" s="13">
        <v>1905</v>
      </c>
      <c r="B13" s="16">
        <v>46.332000000000001</v>
      </c>
      <c r="C13">
        <v>32.942599999999999</v>
      </c>
      <c r="F13" s="3">
        <f t="shared" si="1"/>
        <v>46.332000000000001</v>
      </c>
      <c r="G13" s="3">
        <f t="shared" si="1"/>
        <v>32.942599999999999</v>
      </c>
      <c r="I13" s="17">
        <f t="shared" si="0"/>
        <v>1905</v>
      </c>
      <c r="J13" s="3">
        <f t="shared" si="2"/>
        <v>46.332000000000001</v>
      </c>
      <c r="K13" s="3">
        <f t="shared" si="2"/>
        <v>32.942599999999999</v>
      </c>
      <c r="L13" s="3">
        <f t="shared" si="3"/>
        <v>13.389400000000002</v>
      </c>
    </row>
    <row r="14" spans="1:12">
      <c r="A14" s="13">
        <v>1906</v>
      </c>
      <c r="B14" s="16">
        <v>46.231000000000002</v>
      </c>
      <c r="C14">
        <v>32.919199999999996</v>
      </c>
      <c r="F14" s="3">
        <f t="shared" si="1"/>
        <v>46.231000000000002</v>
      </c>
      <c r="G14" s="3">
        <f t="shared" si="1"/>
        <v>32.919199999999996</v>
      </c>
      <c r="I14" s="17">
        <f t="shared" si="0"/>
        <v>1906</v>
      </c>
      <c r="J14" s="3">
        <f t="shared" si="2"/>
        <v>46.231000000000002</v>
      </c>
      <c r="K14" s="3">
        <f t="shared" si="2"/>
        <v>32.919199999999996</v>
      </c>
      <c r="L14" s="3">
        <f t="shared" si="3"/>
        <v>13.311800000000005</v>
      </c>
    </row>
    <row r="15" spans="1:12">
      <c r="A15" s="13">
        <v>1907</v>
      </c>
      <c r="B15" s="16">
        <v>46.058</v>
      </c>
      <c r="C15">
        <v>32.895800000000001</v>
      </c>
      <c r="F15" s="3">
        <f t="shared" si="1"/>
        <v>46.058</v>
      </c>
      <c r="G15" s="3">
        <f t="shared" si="1"/>
        <v>32.895800000000001</v>
      </c>
      <c r="I15" s="17">
        <f t="shared" si="0"/>
        <v>1907</v>
      </c>
      <c r="J15" s="3">
        <f t="shared" si="2"/>
        <v>46.058</v>
      </c>
      <c r="K15" s="3">
        <f t="shared" si="2"/>
        <v>32.895800000000001</v>
      </c>
      <c r="L15" s="3">
        <f t="shared" si="3"/>
        <v>13.162199999999999</v>
      </c>
    </row>
    <row r="16" spans="1:12">
      <c r="A16" s="13">
        <v>1908</v>
      </c>
      <c r="B16" s="16">
        <v>45.79</v>
      </c>
      <c r="C16">
        <v>32.872399999999999</v>
      </c>
      <c r="F16" s="3">
        <f t="shared" si="1"/>
        <v>45.79</v>
      </c>
      <c r="G16" s="3">
        <f t="shared" si="1"/>
        <v>32.872399999999999</v>
      </c>
      <c r="I16" s="17">
        <f t="shared" si="0"/>
        <v>1908</v>
      </c>
      <c r="J16" s="3">
        <f t="shared" si="2"/>
        <v>45.79</v>
      </c>
      <c r="K16" s="3">
        <f t="shared" si="2"/>
        <v>32.872399999999999</v>
      </c>
      <c r="L16" s="3">
        <f t="shared" si="3"/>
        <v>12.9176</v>
      </c>
    </row>
    <row r="17" spans="1:12">
      <c r="A17" s="13">
        <v>1909</v>
      </c>
      <c r="B17" s="16">
        <v>45.6</v>
      </c>
      <c r="C17">
        <v>32.848999999999997</v>
      </c>
      <c r="F17" s="3">
        <f t="shared" si="1"/>
        <v>45.6</v>
      </c>
      <c r="G17" s="3">
        <f t="shared" si="1"/>
        <v>32.848999999999997</v>
      </c>
      <c r="I17" s="17">
        <f t="shared" si="0"/>
        <v>1909</v>
      </c>
      <c r="J17" s="3">
        <f t="shared" si="2"/>
        <v>45.6</v>
      </c>
      <c r="K17" s="3">
        <f t="shared" si="2"/>
        <v>32.848999999999997</v>
      </c>
      <c r="L17" s="3">
        <f t="shared" si="3"/>
        <v>12.751000000000005</v>
      </c>
    </row>
    <row r="18" spans="1:12">
      <c r="A18" s="13">
        <v>1910</v>
      </c>
      <c r="B18" s="16">
        <v>45.41</v>
      </c>
      <c r="C18" s="16">
        <v>32.826000000000001</v>
      </c>
      <c r="F18" s="3">
        <f t="shared" si="1"/>
        <v>45.41</v>
      </c>
      <c r="G18" s="3">
        <f t="shared" si="1"/>
        <v>32.826000000000001</v>
      </c>
      <c r="I18" s="17">
        <f t="shared" si="0"/>
        <v>1910</v>
      </c>
      <c r="J18" s="3">
        <f t="shared" si="2"/>
        <v>45.41</v>
      </c>
      <c r="K18" s="3">
        <f t="shared" si="2"/>
        <v>32.826000000000001</v>
      </c>
      <c r="L18" s="3">
        <f t="shared" si="3"/>
        <v>12.583999999999996</v>
      </c>
    </row>
    <row r="19" spans="1:12">
      <c r="A19" s="13">
        <v>1911</v>
      </c>
      <c r="B19" s="16">
        <v>45.226999999999997</v>
      </c>
      <c r="C19" s="16">
        <v>32.768000000000001</v>
      </c>
      <c r="F19" s="3">
        <f t="shared" si="1"/>
        <v>45.226999999999997</v>
      </c>
      <c r="G19" s="3">
        <f t="shared" si="1"/>
        <v>32.768000000000001</v>
      </c>
      <c r="I19" s="17">
        <f t="shared" si="0"/>
        <v>1911</v>
      </c>
      <c r="J19" s="3">
        <f t="shared" si="2"/>
        <v>45.226999999999997</v>
      </c>
      <c r="K19" s="3">
        <f t="shared" si="2"/>
        <v>32.768000000000001</v>
      </c>
      <c r="L19" s="3">
        <f t="shared" si="3"/>
        <v>12.458999999999996</v>
      </c>
    </row>
    <row r="20" spans="1:12">
      <c r="A20" s="13">
        <v>1912</v>
      </c>
      <c r="B20" s="16">
        <v>45.058</v>
      </c>
      <c r="C20" s="16">
        <v>32.646000000000001</v>
      </c>
      <c r="F20" s="3">
        <f t="shared" si="1"/>
        <v>45.058</v>
      </c>
      <c r="G20" s="3">
        <f t="shared" si="1"/>
        <v>32.646000000000001</v>
      </c>
      <c r="I20" s="17">
        <f t="shared" si="0"/>
        <v>1912</v>
      </c>
      <c r="J20" s="3">
        <f t="shared" si="2"/>
        <v>45.058</v>
      </c>
      <c r="K20" s="3">
        <f t="shared" si="2"/>
        <v>32.646000000000001</v>
      </c>
      <c r="L20" s="3">
        <f t="shared" si="3"/>
        <v>12.411999999999999</v>
      </c>
    </row>
    <row r="21" spans="1:12">
      <c r="A21" s="13">
        <v>1913</v>
      </c>
      <c r="B21" s="16">
        <v>44.902999999999999</v>
      </c>
      <c r="C21" s="16">
        <v>32.466999999999999</v>
      </c>
      <c r="F21" s="3">
        <f t="shared" si="1"/>
        <v>44.902999999999999</v>
      </c>
      <c r="G21" s="3">
        <f t="shared" si="1"/>
        <v>32.466999999999999</v>
      </c>
      <c r="I21" s="17">
        <f t="shared" si="0"/>
        <v>1913</v>
      </c>
      <c r="J21" s="3">
        <f t="shared" si="2"/>
        <v>44.902999999999999</v>
      </c>
      <c r="K21" s="3">
        <f t="shared" si="2"/>
        <v>32.466999999999999</v>
      </c>
      <c r="L21" s="3">
        <f t="shared" si="3"/>
        <v>12.436</v>
      </c>
    </row>
    <row r="22" spans="1:12">
      <c r="A22" s="13">
        <v>1914</v>
      </c>
      <c r="B22" s="16">
        <v>44.761000000000003</v>
      </c>
      <c r="C22" s="16">
        <v>32.238999999999997</v>
      </c>
      <c r="F22" s="3">
        <f t="shared" si="1"/>
        <v>44.761000000000003</v>
      </c>
      <c r="G22" s="3">
        <f t="shared" si="1"/>
        <v>32.238999999999997</v>
      </c>
      <c r="I22" s="17">
        <f t="shared" si="0"/>
        <v>1914</v>
      </c>
      <c r="J22" s="3">
        <f t="shared" si="2"/>
        <v>44.761000000000003</v>
      </c>
      <c r="K22" s="3">
        <f t="shared" si="2"/>
        <v>32.238999999999997</v>
      </c>
      <c r="L22" s="3">
        <f t="shared" si="3"/>
        <v>12.522000000000006</v>
      </c>
    </row>
    <row r="23" spans="1:12">
      <c r="A23" s="13">
        <v>1915</v>
      </c>
      <c r="B23" s="16">
        <v>44.631999999999998</v>
      </c>
      <c r="C23" s="16">
        <v>31.966000000000001</v>
      </c>
      <c r="F23" s="3">
        <f t="shared" si="1"/>
        <v>44.631999999999998</v>
      </c>
      <c r="G23" s="3">
        <f t="shared" si="1"/>
        <v>31.966000000000001</v>
      </c>
      <c r="I23" s="17">
        <f t="shared" si="0"/>
        <v>1915</v>
      </c>
      <c r="J23" s="3">
        <f t="shared" si="2"/>
        <v>44.631999999999998</v>
      </c>
      <c r="K23" s="3">
        <f t="shared" si="2"/>
        <v>31.966000000000001</v>
      </c>
      <c r="L23" s="3">
        <f t="shared" si="3"/>
        <v>12.665999999999997</v>
      </c>
    </row>
    <row r="24" spans="1:12">
      <c r="A24" s="13">
        <v>1916</v>
      </c>
      <c r="B24" s="16">
        <v>44.517000000000003</v>
      </c>
      <c r="C24" s="16">
        <v>31.658000000000001</v>
      </c>
      <c r="F24" s="3">
        <f t="shared" si="1"/>
        <v>44.517000000000003</v>
      </c>
      <c r="G24" s="3">
        <f t="shared" si="1"/>
        <v>31.658000000000001</v>
      </c>
      <c r="I24" s="17">
        <f t="shared" si="0"/>
        <v>1916</v>
      </c>
      <c r="J24" s="3">
        <f t="shared" si="2"/>
        <v>44.517000000000003</v>
      </c>
      <c r="K24" s="3">
        <f t="shared" si="2"/>
        <v>31.658000000000001</v>
      </c>
      <c r="L24" s="3">
        <f t="shared" si="3"/>
        <v>12.859000000000002</v>
      </c>
    </row>
    <row r="25" spans="1:12">
      <c r="A25" s="13">
        <v>1917</v>
      </c>
      <c r="B25" s="16">
        <v>44.414000000000001</v>
      </c>
      <c r="C25" s="16">
        <v>31.32</v>
      </c>
      <c r="F25" s="3">
        <f t="shared" si="1"/>
        <v>44.414000000000001</v>
      </c>
      <c r="G25" s="3">
        <f t="shared" si="1"/>
        <v>31.32</v>
      </c>
      <c r="I25" s="17">
        <f t="shared" si="0"/>
        <v>1917</v>
      </c>
      <c r="J25" s="3">
        <f t="shared" si="2"/>
        <v>44.414000000000001</v>
      </c>
      <c r="K25" s="3">
        <f t="shared" si="2"/>
        <v>31.32</v>
      </c>
      <c r="L25" s="3">
        <f t="shared" si="3"/>
        <v>13.094000000000001</v>
      </c>
    </row>
    <row r="26" spans="1:12">
      <c r="A26" s="13">
        <v>1918</v>
      </c>
      <c r="B26" s="16">
        <v>44.323999999999998</v>
      </c>
      <c r="C26" s="16">
        <v>30.959</v>
      </c>
      <c r="F26" s="3">
        <f t="shared" si="1"/>
        <v>44.323999999999998</v>
      </c>
      <c r="G26" s="3">
        <f t="shared" si="1"/>
        <v>30.959</v>
      </c>
      <c r="I26" s="17">
        <f t="shared" si="0"/>
        <v>1918</v>
      </c>
      <c r="J26" s="3">
        <f t="shared" si="2"/>
        <v>44.323999999999998</v>
      </c>
      <c r="K26" s="3">
        <f t="shared" si="2"/>
        <v>30.959</v>
      </c>
      <c r="L26" s="3">
        <f t="shared" si="3"/>
        <v>13.364999999999998</v>
      </c>
    </row>
    <row r="27" spans="1:12">
      <c r="A27" s="13">
        <v>1919</v>
      </c>
      <c r="B27" s="16">
        <v>44.246000000000002</v>
      </c>
      <c r="C27" s="16">
        <v>30.582999999999998</v>
      </c>
      <c r="F27" s="3">
        <f t="shared" si="1"/>
        <v>44.246000000000002</v>
      </c>
      <c r="G27" s="3">
        <f t="shared" si="1"/>
        <v>30.582999999999998</v>
      </c>
      <c r="I27" s="17">
        <f t="shared" si="0"/>
        <v>1919</v>
      </c>
      <c r="J27" s="3">
        <f t="shared" si="2"/>
        <v>44.246000000000002</v>
      </c>
      <c r="K27" s="3">
        <f t="shared" si="2"/>
        <v>30.582999999999998</v>
      </c>
      <c r="L27" s="3">
        <f t="shared" si="3"/>
        <v>13.663000000000004</v>
      </c>
    </row>
    <row r="28" spans="1:12">
      <c r="A28" s="13">
        <v>1920</v>
      </c>
      <c r="B28" s="16">
        <v>44.18</v>
      </c>
      <c r="C28" s="16">
        <v>30.198</v>
      </c>
      <c r="F28" s="3">
        <f t="shared" si="1"/>
        <v>44.18</v>
      </c>
      <c r="G28" s="3">
        <f t="shared" si="1"/>
        <v>30.198</v>
      </c>
      <c r="I28" s="17">
        <f t="shared" si="0"/>
        <v>1920</v>
      </c>
      <c r="J28" s="3">
        <f t="shared" si="2"/>
        <v>44.18</v>
      </c>
      <c r="K28" s="3">
        <f t="shared" si="2"/>
        <v>30.198</v>
      </c>
      <c r="L28" s="3">
        <f t="shared" si="3"/>
        <v>13.981999999999999</v>
      </c>
    </row>
    <row r="29" spans="1:12">
      <c r="A29" s="13">
        <v>1921</v>
      </c>
      <c r="B29" s="16">
        <v>44.127000000000002</v>
      </c>
      <c r="C29" s="16">
        <v>29.811</v>
      </c>
      <c r="F29" s="3">
        <f t="shared" si="1"/>
        <v>44.127000000000002</v>
      </c>
      <c r="G29" s="3">
        <f t="shared" si="1"/>
        <v>29.811</v>
      </c>
      <c r="I29" s="17">
        <f t="shared" si="0"/>
        <v>1921</v>
      </c>
      <c r="J29" s="3">
        <f t="shared" si="2"/>
        <v>44.127000000000002</v>
      </c>
      <c r="K29" s="3">
        <f t="shared" si="2"/>
        <v>29.811</v>
      </c>
      <c r="L29" s="3">
        <f t="shared" si="3"/>
        <v>14.316000000000003</v>
      </c>
    </row>
    <row r="30" spans="1:12">
      <c r="A30" s="13">
        <v>1922</v>
      </c>
      <c r="B30" s="16">
        <v>44.085000000000001</v>
      </c>
      <c r="C30" s="16">
        <v>29.43</v>
      </c>
      <c r="F30" s="3">
        <f t="shared" si="1"/>
        <v>44.085000000000001</v>
      </c>
      <c r="G30" s="3">
        <f t="shared" si="1"/>
        <v>29.43</v>
      </c>
      <c r="I30" s="17">
        <f t="shared" si="0"/>
        <v>1922</v>
      </c>
      <c r="J30" s="3">
        <f t="shared" si="2"/>
        <v>44.085000000000001</v>
      </c>
      <c r="K30" s="3">
        <f t="shared" si="2"/>
        <v>29.43</v>
      </c>
      <c r="L30" s="3">
        <f t="shared" si="3"/>
        <v>14.655000000000001</v>
      </c>
    </row>
    <row r="31" spans="1:12">
      <c r="A31" s="13">
        <v>1923</v>
      </c>
      <c r="B31" s="16">
        <v>44.054000000000002</v>
      </c>
      <c r="C31" s="16">
        <v>29.06</v>
      </c>
      <c r="F31" s="3">
        <f t="shared" si="1"/>
        <v>44.054000000000002</v>
      </c>
      <c r="G31" s="3">
        <f t="shared" si="1"/>
        <v>29.06</v>
      </c>
      <c r="I31" s="17">
        <f t="shared" si="0"/>
        <v>1923</v>
      </c>
      <c r="J31" s="3">
        <f t="shared" si="2"/>
        <v>44.054000000000002</v>
      </c>
      <c r="K31" s="3">
        <f t="shared" si="2"/>
        <v>29.06</v>
      </c>
      <c r="L31" s="3">
        <f t="shared" si="3"/>
        <v>14.994000000000003</v>
      </c>
    </row>
    <row r="32" spans="1:12">
      <c r="A32" s="13">
        <v>1924</v>
      </c>
      <c r="B32" s="16">
        <v>44.034999999999997</v>
      </c>
      <c r="C32" s="16">
        <v>28.709</v>
      </c>
      <c r="F32" s="3">
        <f t="shared" si="1"/>
        <v>44.034999999999997</v>
      </c>
      <c r="G32" s="3">
        <f t="shared" si="1"/>
        <v>28.709</v>
      </c>
      <c r="I32" s="17">
        <f t="shared" si="0"/>
        <v>1924</v>
      </c>
      <c r="J32" s="3">
        <f t="shared" si="2"/>
        <v>44.034999999999997</v>
      </c>
      <c r="K32" s="3">
        <f t="shared" si="2"/>
        <v>28.709</v>
      </c>
      <c r="L32" s="3">
        <f t="shared" si="3"/>
        <v>15.325999999999997</v>
      </c>
    </row>
    <row r="33" spans="1:12">
      <c r="A33" s="13">
        <v>1925</v>
      </c>
      <c r="B33" s="16">
        <v>44.027000000000001</v>
      </c>
      <c r="C33" s="16">
        <v>28.384</v>
      </c>
      <c r="F33" s="3">
        <f t="shared" si="1"/>
        <v>44.027000000000001</v>
      </c>
      <c r="G33" s="3">
        <f t="shared" si="1"/>
        <v>28.384</v>
      </c>
      <c r="I33" s="17">
        <f t="shared" si="0"/>
        <v>1925</v>
      </c>
      <c r="J33" s="3">
        <f t="shared" si="2"/>
        <v>44.027000000000001</v>
      </c>
      <c r="K33" s="3">
        <f t="shared" si="2"/>
        <v>28.384</v>
      </c>
      <c r="L33" s="3">
        <f t="shared" si="3"/>
        <v>15.643000000000001</v>
      </c>
    </row>
    <row r="34" spans="1:12">
      <c r="A34" s="13">
        <v>1926</v>
      </c>
      <c r="B34" s="16">
        <v>44.03</v>
      </c>
      <c r="C34" s="16">
        <v>28.091000000000001</v>
      </c>
      <c r="F34" s="3">
        <f t="shared" si="1"/>
        <v>44.03</v>
      </c>
      <c r="G34" s="3">
        <f t="shared" si="1"/>
        <v>28.091000000000001</v>
      </c>
      <c r="I34" s="17">
        <f t="shared" si="0"/>
        <v>1926</v>
      </c>
      <c r="J34" s="3">
        <f t="shared" si="2"/>
        <v>44.03</v>
      </c>
      <c r="K34" s="3">
        <f t="shared" si="2"/>
        <v>28.091000000000001</v>
      </c>
      <c r="L34" s="3">
        <f t="shared" si="3"/>
        <v>15.939</v>
      </c>
    </row>
    <row r="35" spans="1:12">
      <c r="A35" s="13">
        <v>1927</v>
      </c>
      <c r="B35" s="16">
        <v>44.042999999999999</v>
      </c>
      <c r="C35" s="16">
        <v>27.838000000000001</v>
      </c>
      <c r="F35" s="3">
        <f t="shared" si="1"/>
        <v>44.042999999999999</v>
      </c>
      <c r="G35" s="3">
        <f t="shared" si="1"/>
        <v>27.838000000000001</v>
      </c>
      <c r="I35" s="17">
        <f t="shared" ref="I35:I66" si="4">A35</f>
        <v>1927</v>
      </c>
      <c r="J35" s="3">
        <f t="shared" si="2"/>
        <v>44.042999999999999</v>
      </c>
      <c r="K35" s="3">
        <f t="shared" si="2"/>
        <v>27.838000000000001</v>
      </c>
      <c r="L35" s="3">
        <f t="shared" si="3"/>
        <v>16.204999999999998</v>
      </c>
    </row>
    <row r="36" spans="1:12">
      <c r="A36" s="13">
        <v>1928</v>
      </c>
      <c r="B36" s="16">
        <v>44.067</v>
      </c>
      <c r="C36" s="16">
        <v>27.632000000000001</v>
      </c>
      <c r="F36" s="3">
        <f t="shared" si="1"/>
        <v>44.067</v>
      </c>
      <c r="G36" s="3">
        <f t="shared" si="1"/>
        <v>27.632000000000001</v>
      </c>
      <c r="I36" s="17">
        <f t="shared" si="4"/>
        <v>1928</v>
      </c>
      <c r="J36" s="3">
        <f t="shared" si="2"/>
        <v>44.067</v>
      </c>
      <c r="K36" s="3">
        <f t="shared" si="2"/>
        <v>27.632000000000001</v>
      </c>
      <c r="L36" s="3">
        <f t="shared" si="3"/>
        <v>16.434999999999999</v>
      </c>
    </row>
    <row r="37" spans="1:12">
      <c r="A37" s="13">
        <v>1929</v>
      </c>
      <c r="B37" s="16">
        <v>44.100999999999999</v>
      </c>
      <c r="C37" s="16">
        <v>27.478999999999999</v>
      </c>
      <c r="F37" s="3">
        <f t="shared" si="1"/>
        <v>44.100999999999999</v>
      </c>
      <c r="G37" s="3">
        <f t="shared" si="1"/>
        <v>27.478999999999999</v>
      </c>
      <c r="I37" s="17">
        <f t="shared" si="4"/>
        <v>1929</v>
      </c>
      <c r="J37" s="3">
        <f t="shared" si="2"/>
        <v>44.100999999999999</v>
      </c>
      <c r="K37" s="3">
        <f t="shared" si="2"/>
        <v>27.478999999999999</v>
      </c>
      <c r="L37" s="3">
        <f t="shared" si="3"/>
        <v>16.622</v>
      </c>
    </row>
    <row r="38" spans="1:12">
      <c r="A38" s="13">
        <v>1930</v>
      </c>
      <c r="B38" s="16">
        <v>44.14</v>
      </c>
      <c r="C38" s="16">
        <v>27.355</v>
      </c>
      <c r="F38" s="3">
        <f t="shared" si="1"/>
        <v>44.14</v>
      </c>
      <c r="G38" s="3">
        <f t="shared" si="1"/>
        <v>27.355</v>
      </c>
      <c r="I38" s="17">
        <f t="shared" si="4"/>
        <v>1930</v>
      </c>
      <c r="J38" s="3">
        <f t="shared" si="2"/>
        <v>44.14</v>
      </c>
      <c r="K38" s="3">
        <f t="shared" si="2"/>
        <v>27.355</v>
      </c>
      <c r="L38" s="3">
        <f t="shared" si="3"/>
        <v>16.785</v>
      </c>
    </row>
    <row r="39" spans="1:12">
      <c r="A39" s="13">
        <v>1931</v>
      </c>
      <c r="B39" s="16">
        <v>44.179000000000002</v>
      </c>
      <c r="C39" s="16">
        <v>27.231000000000002</v>
      </c>
      <c r="F39" s="3">
        <f t="shared" si="1"/>
        <v>44.179000000000002</v>
      </c>
      <c r="G39" s="3">
        <f t="shared" si="1"/>
        <v>27.231000000000002</v>
      </c>
      <c r="I39" s="17">
        <f t="shared" si="4"/>
        <v>1931</v>
      </c>
      <c r="J39" s="3">
        <f t="shared" si="2"/>
        <v>44.179000000000002</v>
      </c>
      <c r="K39" s="3">
        <f t="shared" si="2"/>
        <v>27.231000000000002</v>
      </c>
      <c r="L39" s="3">
        <f t="shared" si="3"/>
        <v>16.948</v>
      </c>
    </row>
    <row r="40" spans="1:12">
      <c r="A40" s="13">
        <v>1932</v>
      </c>
      <c r="B40" s="16">
        <v>44.164000000000001</v>
      </c>
      <c r="C40" s="16">
        <v>26.908999999999999</v>
      </c>
      <c r="F40" s="3">
        <f t="shared" si="1"/>
        <v>44.164000000000001</v>
      </c>
      <c r="G40" s="3">
        <f t="shared" si="1"/>
        <v>26.908999999999999</v>
      </c>
      <c r="I40" s="17">
        <f t="shared" si="4"/>
        <v>1932</v>
      </c>
      <c r="J40" s="3">
        <f t="shared" si="2"/>
        <v>44.164000000000001</v>
      </c>
      <c r="K40" s="3">
        <f t="shared" si="2"/>
        <v>26.908999999999999</v>
      </c>
      <c r="L40" s="3">
        <f t="shared" si="3"/>
        <v>17.255000000000003</v>
      </c>
    </row>
    <row r="41" spans="1:12">
      <c r="A41" s="13">
        <v>1933</v>
      </c>
      <c r="B41" s="16">
        <v>44.082999999999998</v>
      </c>
      <c r="C41" s="16">
        <v>26.387</v>
      </c>
      <c r="F41" s="3">
        <f t="shared" si="1"/>
        <v>44.082999999999998</v>
      </c>
      <c r="G41" s="3">
        <f t="shared" si="1"/>
        <v>26.387</v>
      </c>
      <c r="I41" s="17">
        <f t="shared" si="4"/>
        <v>1933</v>
      </c>
      <c r="J41" s="3">
        <f t="shared" si="2"/>
        <v>44.082999999999998</v>
      </c>
      <c r="K41" s="3">
        <f t="shared" si="2"/>
        <v>26.387</v>
      </c>
      <c r="L41" s="3">
        <f t="shared" si="3"/>
        <v>17.695999999999998</v>
      </c>
    </row>
    <row r="42" spans="1:12">
      <c r="A42" s="13">
        <v>1934</v>
      </c>
      <c r="B42" s="16">
        <v>43.942999999999998</v>
      </c>
      <c r="C42" s="16">
        <v>25.69</v>
      </c>
      <c r="F42" s="3">
        <f t="shared" si="1"/>
        <v>43.942999999999998</v>
      </c>
      <c r="G42" s="3">
        <f t="shared" si="1"/>
        <v>25.69</v>
      </c>
      <c r="I42" s="17">
        <f t="shared" si="4"/>
        <v>1934</v>
      </c>
      <c r="J42" s="3">
        <f t="shared" si="2"/>
        <v>43.942999999999998</v>
      </c>
      <c r="K42" s="3">
        <f t="shared" si="2"/>
        <v>25.69</v>
      </c>
      <c r="L42" s="3">
        <f t="shared" si="3"/>
        <v>18.252999999999997</v>
      </c>
    </row>
    <row r="43" spans="1:12">
      <c r="A43" s="13">
        <v>1935</v>
      </c>
      <c r="B43" s="16">
        <v>43.677999999999997</v>
      </c>
      <c r="C43" s="16">
        <v>24.632000000000001</v>
      </c>
      <c r="F43" s="3">
        <f t="shared" si="1"/>
        <v>43.677999999999997</v>
      </c>
      <c r="G43" s="3">
        <f t="shared" si="1"/>
        <v>24.632000000000001</v>
      </c>
      <c r="I43" s="17">
        <f t="shared" si="4"/>
        <v>1935</v>
      </c>
      <c r="J43" s="3">
        <f t="shared" si="2"/>
        <v>43.677999999999997</v>
      </c>
      <c r="K43" s="3">
        <f t="shared" si="2"/>
        <v>24.632000000000001</v>
      </c>
      <c r="L43" s="3">
        <f t="shared" si="3"/>
        <v>19.045999999999996</v>
      </c>
    </row>
    <row r="44" spans="1:12">
      <c r="A44" s="13">
        <v>1936</v>
      </c>
      <c r="B44" s="16">
        <v>43.533999999999999</v>
      </c>
      <c r="C44" s="16">
        <v>23.922999999999998</v>
      </c>
      <c r="F44" s="3">
        <f t="shared" si="1"/>
        <v>43.533999999999999</v>
      </c>
      <c r="G44" s="3">
        <f t="shared" si="1"/>
        <v>23.922999999999998</v>
      </c>
      <c r="I44" s="17">
        <f t="shared" si="4"/>
        <v>1936</v>
      </c>
      <c r="J44" s="3">
        <f t="shared" si="2"/>
        <v>43.533999999999999</v>
      </c>
      <c r="K44" s="3">
        <f t="shared" si="2"/>
        <v>23.922999999999998</v>
      </c>
      <c r="L44" s="3">
        <f t="shared" si="3"/>
        <v>19.611000000000001</v>
      </c>
    </row>
    <row r="45" spans="1:12">
      <c r="A45" s="13">
        <v>1937</v>
      </c>
      <c r="B45" s="16">
        <v>43.442999999999998</v>
      </c>
      <c r="C45" s="16">
        <v>23.361999999999998</v>
      </c>
      <c r="F45" s="3">
        <f t="shared" si="1"/>
        <v>43.442999999999998</v>
      </c>
      <c r="G45" s="3">
        <f t="shared" si="1"/>
        <v>23.361999999999998</v>
      </c>
      <c r="I45" s="17">
        <f t="shared" si="4"/>
        <v>1937</v>
      </c>
      <c r="J45" s="3">
        <f t="shared" si="2"/>
        <v>43.442999999999998</v>
      </c>
      <c r="K45" s="3">
        <f t="shared" si="2"/>
        <v>23.361999999999998</v>
      </c>
      <c r="L45" s="3">
        <f t="shared" si="3"/>
        <v>20.081</v>
      </c>
    </row>
    <row r="46" spans="1:12">
      <c r="A46" s="13">
        <v>1938</v>
      </c>
      <c r="B46" s="16">
        <v>43.414000000000001</v>
      </c>
      <c r="C46" s="16">
        <v>22.966000000000001</v>
      </c>
      <c r="F46" s="3">
        <f t="shared" si="1"/>
        <v>43.414000000000001</v>
      </c>
      <c r="G46" s="3">
        <f t="shared" si="1"/>
        <v>22.966000000000001</v>
      </c>
      <c r="I46" s="17">
        <f t="shared" si="4"/>
        <v>1938</v>
      </c>
      <c r="J46" s="3">
        <f t="shared" si="2"/>
        <v>43.414000000000001</v>
      </c>
      <c r="K46" s="3">
        <f t="shared" si="2"/>
        <v>22.966000000000001</v>
      </c>
      <c r="L46" s="3">
        <f t="shared" si="3"/>
        <v>20.448</v>
      </c>
    </row>
    <row r="47" spans="1:12">
      <c r="A47" s="13">
        <v>1939</v>
      </c>
      <c r="B47" s="16">
        <v>43.442</v>
      </c>
      <c r="C47" s="16">
        <v>22.713000000000001</v>
      </c>
      <c r="F47" s="3">
        <f t="shared" si="1"/>
        <v>43.442</v>
      </c>
      <c r="G47" s="3">
        <f t="shared" si="1"/>
        <v>22.713000000000001</v>
      </c>
      <c r="I47" s="17">
        <f t="shared" si="4"/>
        <v>1939</v>
      </c>
      <c r="J47" s="3">
        <f t="shared" si="2"/>
        <v>43.442</v>
      </c>
      <c r="K47" s="3">
        <f t="shared" si="2"/>
        <v>22.713000000000001</v>
      </c>
      <c r="L47" s="3">
        <f t="shared" si="3"/>
        <v>20.728999999999999</v>
      </c>
    </row>
    <row r="48" spans="1:12">
      <c r="A48" s="13">
        <v>1940</v>
      </c>
      <c r="B48" s="16">
        <v>43.554000000000002</v>
      </c>
      <c r="C48" s="16">
        <v>22.792000000000002</v>
      </c>
      <c r="F48" s="3">
        <f t="shared" si="1"/>
        <v>43.554000000000002</v>
      </c>
      <c r="G48" s="3">
        <f t="shared" si="1"/>
        <v>22.792000000000002</v>
      </c>
      <c r="I48" s="17">
        <f t="shared" si="4"/>
        <v>1940</v>
      </c>
      <c r="J48" s="3">
        <f t="shared" si="2"/>
        <v>43.554000000000002</v>
      </c>
      <c r="K48" s="3">
        <f t="shared" si="2"/>
        <v>22.792000000000002</v>
      </c>
      <c r="L48" s="3">
        <f t="shared" si="3"/>
        <v>20.762</v>
      </c>
    </row>
    <row r="49" spans="1:12">
      <c r="A49" s="13">
        <v>1941</v>
      </c>
      <c r="B49" s="16">
        <v>43.658000000000001</v>
      </c>
      <c r="C49" s="16">
        <v>22.494</v>
      </c>
      <c r="F49" s="3">
        <f t="shared" si="1"/>
        <v>43.658000000000001</v>
      </c>
      <c r="G49" s="3">
        <f t="shared" si="1"/>
        <v>22.494</v>
      </c>
      <c r="I49" s="17">
        <f t="shared" si="4"/>
        <v>1941</v>
      </c>
      <c r="J49" s="3">
        <f t="shared" si="2"/>
        <v>43.658000000000001</v>
      </c>
      <c r="K49" s="3">
        <f t="shared" si="2"/>
        <v>22.494</v>
      </c>
      <c r="L49" s="3">
        <f t="shared" si="3"/>
        <v>21.164000000000001</v>
      </c>
    </row>
    <row r="50" spans="1:12">
      <c r="A50" s="13">
        <v>1942</v>
      </c>
      <c r="B50" s="16">
        <v>43.779000000000003</v>
      </c>
      <c r="C50" s="16">
        <v>22.015000000000001</v>
      </c>
      <c r="F50" s="3">
        <f t="shared" si="1"/>
        <v>43.779000000000003</v>
      </c>
      <c r="G50" s="3">
        <f t="shared" si="1"/>
        <v>22.015000000000001</v>
      </c>
      <c r="I50" s="17">
        <f t="shared" si="4"/>
        <v>1942</v>
      </c>
      <c r="J50" s="3">
        <f t="shared" si="2"/>
        <v>43.779000000000003</v>
      </c>
      <c r="K50" s="3">
        <f t="shared" si="2"/>
        <v>22.015000000000001</v>
      </c>
      <c r="L50" s="3">
        <f t="shared" si="3"/>
        <v>21.764000000000003</v>
      </c>
    </row>
    <row r="51" spans="1:12">
      <c r="A51" s="13">
        <v>1943</v>
      </c>
      <c r="B51" s="16">
        <v>43.915999999999997</v>
      </c>
      <c r="C51" s="16">
        <v>21.338000000000001</v>
      </c>
      <c r="F51" s="3">
        <f t="shared" si="1"/>
        <v>43.915999999999997</v>
      </c>
      <c r="G51" s="3">
        <f t="shared" si="1"/>
        <v>21.338000000000001</v>
      </c>
      <c r="I51" s="17">
        <f t="shared" si="4"/>
        <v>1943</v>
      </c>
      <c r="J51" s="3">
        <f t="shared" si="2"/>
        <v>43.915999999999997</v>
      </c>
      <c r="K51" s="3">
        <f t="shared" si="2"/>
        <v>21.338000000000001</v>
      </c>
      <c r="L51" s="3">
        <f t="shared" si="3"/>
        <v>22.577999999999996</v>
      </c>
    </row>
    <row r="52" spans="1:12">
      <c r="A52" s="13">
        <v>1944</v>
      </c>
      <c r="B52" s="16">
        <v>44.064999999999998</v>
      </c>
      <c r="C52" s="16">
        <v>20.488</v>
      </c>
      <c r="F52" s="3">
        <f t="shared" si="1"/>
        <v>44.064999999999998</v>
      </c>
      <c r="G52" s="3">
        <f t="shared" si="1"/>
        <v>20.488</v>
      </c>
      <c r="I52" s="17">
        <f t="shared" si="4"/>
        <v>1944</v>
      </c>
      <c r="J52" s="3">
        <f t="shared" si="2"/>
        <v>44.064999999999998</v>
      </c>
      <c r="K52" s="3">
        <f t="shared" si="2"/>
        <v>20.488</v>
      </c>
      <c r="L52" s="3">
        <f t="shared" si="3"/>
        <v>23.576999999999998</v>
      </c>
    </row>
    <row r="53" spans="1:12">
      <c r="A53" s="13">
        <v>1945</v>
      </c>
      <c r="B53" s="16">
        <v>44.246000000000002</v>
      </c>
      <c r="C53" s="16">
        <v>19.295000000000002</v>
      </c>
      <c r="F53" s="3">
        <f t="shared" si="1"/>
        <v>44.246000000000002</v>
      </c>
      <c r="G53" s="3">
        <f t="shared" si="1"/>
        <v>19.295000000000002</v>
      </c>
      <c r="I53" s="17">
        <f t="shared" si="4"/>
        <v>1945</v>
      </c>
      <c r="J53" s="3">
        <f t="shared" si="2"/>
        <v>44.246000000000002</v>
      </c>
      <c r="K53" s="3">
        <f t="shared" si="2"/>
        <v>19.295000000000002</v>
      </c>
      <c r="L53" s="3">
        <f t="shared" si="3"/>
        <v>24.951000000000001</v>
      </c>
    </row>
    <row r="54" spans="1:12">
      <c r="A54" s="13">
        <v>1946</v>
      </c>
      <c r="B54" s="16">
        <v>44.389000000000003</v>
      </c>
      <c r="C54" s="16">
        <v>18.428000000000001</v>
      </c>
      <c r="F54" s="3">
        <f t="shared" si="1"/>
        <v>44.389000000000003</v>
      </c>
      <c r="G54" s="3">
        <f t="shared" si="1"/>
        <v>18.428000000000001</v>
      </c>
      <c r="I54" s="17">
        <f t="shared" si="4"/>
        <v>1946</v>
      </c>
      <c r="J54" s="3">
        <f t="shared" si="2"/>
        <v>44.389000000000003</v>
      </c>
      <c r="K54" s="3">
        <f t="shared" si="2"/>
        <v>18.428000000000001</v>
      </c>
      <c r="L54" s="3">
        <f t="shared" si="3"/>
        <v>25.961000000000002</v>
      </c>
    </row>
    <row r="55" spans="1:12">
      <c r="A55" s="13">
        <v>1947</v>
      </c>
      <c r="B55" s="16">
        <v>44.514000000000003</v>
      </c>
      <c r="C55" s="16">
        <v>17.693999999999999</v>
      </c>
      <c r="F55" s="3">
        <f t="shared" si="1"/>
        <v>44.514000000000003</v>
      </c>
      <c r="G55" s="16">
        <v>18.049500000000002</v>
      </c>
      <c r="I55" s="17">
        <f t="shared" si="4"/>
        <v>1947</v>
      </c>
      <c r="J55" s="3">
        <f t="shared" si="2"/>
        <v>44.514000000000003</v>
      </c>
      <c r="K55" s="3">
        <f t="shared" si="2"/>
        <v>18.049500000000002</v>
      </c>
      <c r="L55" s="3">
        <f t="shared" si="3"/>
        <v>26.464500000000001</v>
      </c>
    </row>
    <row r="56" spans="1:12">
      <c r="A56" s="13">
        <v>1948</v>
      </c>
      <c r="B56" s="16">
        <v>44.616999999999997</v>
      </c>
      <c r="C56" s="16">
        <v>17.108000000000001</v>
      </c>
      <c r="F56" s="3">
        <f t="shared" si="1"/>
        <v>44.616999999999997</v>
      </c>
      <c r="G56" s="16">
        <v>17.670999999999999</v>
      </c>
      <c r="I56" s="17">
        <f t="shared" si="4"/>
        <v>1948</v>
      </c>
      <c r="J56" s="3">
        <f t="shared" si="2"/>
        <v>44.616999999999997</v>
      </c>
      <c r="K56" s="3">
        <f t="shared" si="2"/>
        <v>17.670999999999999</v>
      </c>
      <c r="L56" s="3">
        <f t="shared" si="3"/>
        <v>26.945999999999998</v>
      </c>
    </row>
    <row r="57" spans="1:12">
      <c r="A57" s="13">
        <v>1949</v>
      </c>
      <c r="B57" s="16">
        <v>44.703000000000003</v>
      </c>
      <c r="C57" s="16">
        <v>16.651</v>
      </c>
      <c r="F57" s="3">
        <f t="shared" si="1"/>
        <v>44.703000000000003</v>
      </c>
      <c r="G57" s="16">
        <v>17.2925</v>
      </c>
      <c r="I57" s="17">
        <f t="shared" si="4"/>
        <v>1949</v>
      </c>
      <c r="J57" s="3">
        <f t="shared" si="2"/>
        <v>44.703000000000003</v>
      </c>
      <c r="K57" s="3">
        <f t="shared" si="2"/>
        <v>17.2925</v>
      </c>
      <c r="L57" s="3">
        <f t="shared" si="3"/>
        <v>27.410500000000003</v>
      </c>
    </row>
    <row r="58" spans="1:12">
      <c r="A58" s="13">
        <v>1950</v>
      </c>
      <c r="B58" s="16">
        <v>44.743000000000002</v>
      </c>
      <c r="C58" s="16">
        <v>16.445</v>
      </c>
      <c r="D58" s="3">
        <v>45</v>
      </c>
      <c r="E58" s="3">
        <v>18.7</v>
      </c>
      <c r="F58" s="3">
        <f t="shared" si="1"/>
        <v>44.743000000000002</v>
      </c>
      <c r="G58" s="16">
        <v>16.914000000000001</v>
      </c>
      <c r="I58" s="17">
        <f t="shared" si="4"/>
        <v>1950</v>
      </c>
      <c r="J58" s="3">
        <f t="shared" si="2"/>
        <v>44.743000000000002</v>
      </c>
      <c r="K58" s="3">
        <f t="shared" si="2"/>
        <v>16.914000000000001</v>
      </c>
      <c r="L58" s="3">
        <f t="shared" si="3"/>
        <v>27.829000000000001</v>
      </c>
    </row>
    <row r="59" spans="1:12">
      <c r="A59" s="14">
        <f>A58+1</f>
        <v>1951</v>
      </c>
      <c r="B59" s="16">
        <v>44.838000000000001</v>
      </c>
      <c r="C59" s="16">
        <v>16.024999999999999</v>
      </c>
      <c r="D59" s="3">
        <v>44.8</v>
      </c>
      <c r="E59" s="3">
        <v>19.2</v>
      </c>
      <c r="F59" s="3">
        <f t="shared" si="1"/>
        <v>44.838000000000001</v>
      </c>
      <c r="G59" s="16">
        <v>16.535499999999999</v>
      </c>
      <c r="I59" s="17">
        <f t="shared" si="4"/>
        <v>1951</v>
      </c>
      <c r="J59" s="3">
        <f t="shared" si="2"/>
        <v>44.838000000000001</v>
      </c>
      <c r="K59" s="3">
        <f t="shared" si="2"/>
        <v>16.535499999999999</v>
      </c>
      <c r="L59" s="3">
        <f t="shared" si="3"/>
        <v>28.302500000000002</v>
      </c>
    </row>
    <row r="60" spans="1:12">
      <c r="A60" s="14">
        <f>A59+1</f>
        <v>1952</v>
      </c>
      <c r="B60" s="16">
        <v>44.962000000000003</v>
      </c>
      <c r="C60" s="16">
        <v>15.521000000000001</v>
      </c>
      <c r="D60" s="3">
        <v>45</v>
      </c>
      <c r="E60" s="3">
        <v>17.5</v>
      </c>
      <c r="F60" s="3">
        <f>D60</f>
        <v>45</v>
      </c>
      <c r="G60" s="16">
        <v>16.157</v>
      </c>
      <c r="I60" s="17">
        <f t="shared" si="4"/>
        <v>1952</v>
      </c>
      <c r="J60" s="3">
        <f t="shared" si="2"/>
        <v>45</v>
      </c>
      <c r="K60" s="3">
        <f t="shared" si="2"/>
        <v>16.157</v>
      </c>
      <c r="L60" s="3">
        <f t="shared" si="3"/>
        <v>28.843</v>
      </c>
    </row>
    <row r="61" spans="1:12">
      <c r="A61" s="14">
        <f t="shared" ref="A61:A124" si="5">A60+1</f>
        <v>1953</v>
      </c>
      <c r="B61" s="16">
        <v>45.116999999999997</v>
      </c>
      <c r="C61" s="16">
        <v>14.923</v>
      </c>
      <c r="D61" s="3">
        <v>45.3</v>
      </c>
      <c r="E61" s="3">
        <v>17.899999999999999</v>
      </c>
      <c r="F61" s="3">
        <f t="shared" ref="F61:G124" si="6">D61</f>
        <v>45.3</v>
      </c>
      <c r="G61" s="16">
        <v>15.778500000000001</v>
      </c>
      <c r="I61" s="17">
        <f t="shared" si="4"/>
        <v>1953</v>
      </c>
      <c r="J61" s="3">
        <f t="shared" si="2"/>
        <v>45.3</v>
      </c>
      <c r="K61" s="3">
        <f t="shared" si="2"/>
        <v>15.778500000000001</v>
      </c>
      <c r="L61" s="3">
        <f t="shared" si="3"/>
        <v>29.521499999999996</v>
      </c>
    </row>
    <row r="62" spans="1:12">
      <c r="A62" s="14">
        <f t="shared" si="5"/>
        <v>1954</v>
      </c>
      <c r="B62" s="16">
        <v>45.298999999999999</v>
      </c>
      <c r="C62" s="16">
        <v>14.249000000000001</v>
      </c>
      <c r="D62" s="3">
        <v>45.7</v>
      </c>
      <c r="E62" s="3">
        <v>15.4</v>
      </c>
      <c r="F62" s="3">
        <f t="shared" si="6"/>
        <v>45.7</v>
      </c>
      <c r="G62" s="3">
        <f>E62</f>
        <v>15.4</v>
      </c>
      <c r="I62" s="17">
        <f t="shared" si="4"/>
        <v>1954</v>
      </c>
      <c r="J62" s="3">
        <f t="shared" si="2"/>
        <v>45.7</v>
      </c>
      <c r="K62" s="3">
        <f t="shared" si="2"/>
        <v>15.4</v>
      </c>
      <c r="L62" s="3">
        <f t="shared" si="3"/>
        <v>30.300000000000004</v>
      </c>
    </row>
    <row r="63" spans="1:12">
      <c r="A63" s="14">
        <f t="shared" si="5"/>
        <v>1955</v>
      </c>
      <c r="B63" s="16">
        <v>45.548999999999999</v>
      </c>
      <c r="C63" s="16">
        <v>13.363</v>
      </c>
      <c r="D63" s="3">
        <v>45.9</v>
      </c>
      <c r="E63" s="3">
        <v>15</v>
      </c>
      <c r="F63" s="3">
        <f t="shared" si="6"/>
        <v>45.9</v>
      </c>
      <c r="G63" s="3">
        <f t="shared" si="6"/>
        <v>15</v>
      </c>
      <c r="I63" s="17">
        <f t="shared" si="4"/>
        <v>1955</v>
      </c>
      <c r="J63" s="3">
        <f t="shared" si="2"/>
        <v>45.9</v>
      </c>
      <c r="K63" s="3">
        <f t="shared" si="2"/>
        <v>15</v>
      </c>
      <c r="L63" s="3">
        <f t="shared" si="3"/>
        <v>30.9</v>
      </c>
    </row>
    <row r="64" spans="1:12">
      <c r="A64" s="14">
        <f t="shared" si="5"/>
        <v>1956</v>
      </c>
      <c r="B64" s="16">
        <v>45.715000000000003</v>
      </c>
      <c r="C64" s="16">
        <v>12.788</v>
      </c>
      <c r="D64" s="3">
        <v>45.8</v>
      </c>
      <c r="E64" s="3">
        <v>14.4</v>
      </c>
      <c r="F64" s="3">
        <f t="shared" si="6"/>
        <v>45.8</v>
      </c>
      <c r="G64" s="3">
        <f t="shared" si="6"/>
        <v>14.4</v>
      </c>
      <c r="I64" s="17">
        <f t="shared" si="4"/>
        <v>1956</v>
      </c>
      <c r="J64" s="3">
        <f t="shared" si="2"/>
        <v>45.8</v>
      </c>
      <c r="K64" s="3">
        <f t="shared" si="2"/>
        <v>14.4</v>
      </c>
      <c r="L64" s="3">
        <f t="shared" si="3"/>
        <v>31.4</v>
      </c>
    </row>
    <row r="65" spans="1:12">
      <c r="A65" s="14">
        <f t="shared" si="5"/>
        <v>1957</v>
      </c>
      <c r="B65" s="16">
        <v>45.837000000000003</v>
      </c>
      <c r="C65" s="16">
        <v>12.371</v>
      </c>
      <c r="D65" s="3">
        <v>45.8</v>
      </c>
      <c r="E65" s="3">
        <v>14</v>
      </c>
      <c r="F65" s="3">
        <f t="shared" si="6"/>
        <v>45.8</v>
      </c>
      <c r="G65" s="3">
        <f t="shared" si="6"/>
        <v>14</v>
      </c>
      <c r="I65" s="17">
        <f t="shared" si="4"/>
        <v>1957</v>
      </c>
      <c r="J65" s="3">
        <f t="shared" si="2"/>
        <v>45.8</v>
      </c>
      <c r="K65" s="3">
        <f t="shared" si="2"/>
        <v>14</v>
      </c>
      <c r="L65" s="3">
        <f t="shared" si="3"/>
        <v>31.799999999999997</v>
      </c>
    </row>
    <row r="66" spans="1:12">
      <c r="A66" s="14">
        <f t="shared" si="5"/>
        <v>1958</v>
      </c>
      <c r="B66" s="16">
        <v>45.912999999999997</v>
      </c>
      <c r="C66" s="16">
        <v>12.114000000000001</v>
      </c>
      <c r="D66" s="3">
        <v>46</v>
      </c>
      <c r="E66" s="3">
        <v>13.5</v>
      </c>
      <c r="F66" s="3">
        <f t="shared" si="6"/>
        <v>46</v>
      </c>
      <c r="G66" s="3">
        <f t="shared" si="6"/>
        <v>13.5</v>
      </c>
      <c r="I66" s="17">
        <f t="shared" si="4"/>
        <v>1958</v>
      </c>
      <c r="J66" s="3">
        <f t="shared" si="2"/>
        <v>46</v>
      </c>
      <c r="K66" s="3">
        <f t="shared" si="2"/>
        <v>13.5</v>
      </c>
      <c r="L66" s="3">
        <f t="shared" si="3"/>
        <v>32.5</v>
      </c>
    </row>
    <row r="67" spans="1:12">
      <c r="A67" s="14">
        <f t="shared" si="5"/>
        <v>1959</v>
      </c>
      <c r="B67" s="16">
        <v>45.953000000000003</v>
      </c>
      <c r="C67" s="16">
        <v>11.978</v>
      </c>
      <c r="D67" s="3">
        <v>46.2</v>
      </c>
      <c r="E67" s="3">
        <v>13.1</v>
      </c>
      <c r="F67" s="3">
        <f t="shared" si="6"/>
        <v>46.2</v>
      </c>
      <c r="G67" s="3">
        <f t="shared" si="6"/>
        <v>13.1</v>
      </c>
      <c r="I67" s="17">
        <f t="shared" ref="I67:I98" si="7">A67</f>
        <v>1959</v>
      </c>
      <c r="J67" s="3">
        <f t="shared" si="2"/>
        <v>46.2</v>
      </c>
      <c r="K67" s="3">
        <f t="shared" si="2"/>
        <v>13.1</v>
      </c>
      <c r="L67" s="3">
        <f t="shared" si="3"/>
        <v>33.1</v>
      </c>
    </row>
    <row r="68" spans="1:12">
      <c r="A68" s="14">
        <f t="shared" si="5"/>
        <v>1960</v>
      </c>
      <c r="D68" s="3">
        <v>46.3</v>
      </c>
      <c r="E68" s="3">
        <v>12.8</v>
      </c>
      <c r="F68" s="3">
        <f t="shared" si="6"/>
        <v>46.3</v>
      </c>
      <c r="G68" s="3">
        <f t="shared" si="6"/>
        <v>12.8</v>
      </c>
      <c r="I68" s="17">
        <f t="shared" si="7"/>
        <v>1960</v>
      </c>
      <c r="J68" s="3">
        <f t="shared" ref="J68:K131" si="8">F68</f>
        <v>46.3</v>
      </c>
      <c r="K68" s="3">
        <f t="shared" si="8"/>
        <v>12.8</v>
      </c>
      <c r="L68" s="3">
        <f t="shared" ref="L68:L131" si="9">J68-K68</f>
        <v>33.5</v>
      </c>
    </row>
    <row r="69" spans="1:12">
      <c r="A69" s="14">
        <f t="shared" si="5"/>
        <v>1961</v>
      </c>
      <c r="D69" s="3">
        <v>46.3</v>
      </c>
      <c r="E69" s="3">
        <v>12.3</v>
      </c>
      <c r="F69" s="3">
        <f t="shared" si="6"/>
        <v>46.3</v>
      </c>
      <c r="G69" s="3">
        <f t="shared" si="6"/>
        <v>12.3</v>
      </c>
      <c r="I69" s="17">
        <f t="shared" si="7"/>
        <v>1961</v>
      </c>
      <c r="J69" s="3">
        <f t="shared" si="8"/>
        <v>46.3</v>
      </c>
      <c r="K69" s="3">
        <f t="shared" si="8"/>
        <v>12.3</v>
      </c>
      <c r="L69" s="3">
        <f t="shared" si="9"/>
        <v>34</v>
      </c>
    </row>
    <row r="70" spans="1:12">
      <c r="A70" s="14">
        <f t="shared" si="5"/>
        <v>1962</v>
      </c>
      <c r="D70" s="3">
        <v>46.1</v>
      </c>
      <c r="E70" s="3">
        <v>12.1</v>
      </c>
      <c r="F70" s="3">
        <f t="shared" si="6"/>
        <v>46.1</v>
      </c>
      <c r="G70" s="3">
        <f t="shared" si="6"/>
        <v>12.1</v>
      </c>
      <c r="I70" s="17">
        <f t="shared" si="7"/>
        <v>1962</v>
      </c>
      <c r="J70" s="3">
        <f t="shared" si="8"/>
        <v>46.1</v>
      </c>
      <c r="K70" s="3">
        <f t="shared" si="8"/>
        <v>12.1</v>
      </c>
      <c r="L70" s="3">
        <f t="shared" si="9"/>
        <v>34</v>
      </c>
    </row>
    <row r="71" spans="1:12">
      <c r="A71" s="14">
        <f t="shared" si="5"/>
        <v>1963</v>
      </c>
      <c r="D71" s="3">
        <v>46</v>
      </c>
      <c r="E71" s="3">
        <v>11.9</v>
      </c>
      <c r="F71" s="3">
        <f t="shared" si="6"/>
        <v>46</v>
      </c>
      <c r="G71" s="3">
        <f t="shared" si="6"/>
        <v>11.9</v>
      </c>
      <c r="I71" s="17">
        <f t="shared" si="7"/>
        <v>1963</v>
      </c>
      <c r="J71" s="3">
        <f t="shared" si="8"/>
        <v>46</v>
      </c>
      <c r="K71" s="3">
        <f t="shared" si="8"/>
        <v>11.9</v>
      </c>
      <c r="L71" s="3">
        <f t="shared" si="9"/>
        <v>34.1</v>
      </c>
    </row>
    <row r="72" spans="1:12">
      <c r="A72" s="14">
        <f t="shared" si="5"/>
        <v>1964</v>
      </c>
      <c r="D72" s="3">
        <v>45.8</v>
      </c>
      <c r="E72" s="3">
        <v>11.4</v>
      </c>
      <c r="F72" s="3">
        <f t="shared" si="6"/>
        <v>45.8</v>
      </c>
      <c r="G72" s="3">
        <f t="shared" si="6"/>
        <v>11.4</v>
      </c>
      <c r="I72" s="17">
        <f t="shared" si="7"/>
        <v>1964</v>
      </c>
      <c r="J72" s="3">
        <f t="shared" si="8"/>
        <v>45.8</v>
      </c>
      <c r="K72" s="3">
        <f t="shared" si="8"/>
        <v>11.4</v>
      </c>
      <c r="L72" s="3">
        <f t="shared" si="9"/>
        <v>34.4</v>
      </c>
    </row>
    <row r="73" spans="1:12">
      <c r="A73" s="14">
        <f t="shared" si="5"/>
        <v>1965</v>
      </c>
      <c r="D73" s="3">
        <v>45.3</v>
      </c>
      <c r="E73" s="3">
        <v>11.2</v>
      </c>
      <c r="F73" s="3">
        <f t="shared" si="6"/>
        <v>45.3</v>
      </c>
      <c r="G73" s="3">
        <f t="shared" si="6"/>
        <v>11.2</v>
      </c>
      <c r="I73" s="17">
        <f t="shared" si="7"/>
        <v>1965</v>
      </c>
      <c r="J73" s="3">
        <f t="shared" si="8"/>
        <v>45.3</v>
      </c>
      <c r="K73" s="3">
        <f t="shared" si="8"/>
        <v>11.2</v>
      </c>
      <c r="L73" s="3">
        <f t="shared" si="9"/>
        <v>34.099999999999994</v>
      </c>
    </row>
    <row r="74" spans="1:12">
      <c r="A74" s="14">
        <f t="shared" si="5"/>
        <v>1966</v>
      </c>
      <c r="D74" s="3">
        <v>44.9</v>
      </c>
      <c r="E74" s="3">
        <v>10.9</v>
      </c>
      <c r="F74" s="3">
        <f t="shared" si="6"/>
        <v>44.9</v>
      </c>
      <c r="G74" s="3">
        <f t="shared" si="6"/>
        <v>10.9</v>
      </c>
      <c r="I74" s="17">
        <f t="shared" si="7"/>
        <v>1966</v>
      </c>
      <c r="J74" s="3">
        <f t="shared" si="8"/>
        <v>44.9</v>
      </c>
      <c r="K74" s="3">
        <f t="shared" si="8"/>
        <v>10.9</v>
      </c>
      <c r="L74" s="3">
        <f t="shared" si="9"/>
        <v>34</v>
      </c>
    </row>
    <row r="75" spans="1:12">
      <c r="A75" s="14">
        <f t="shared" si="5"/>
        <v>1967</v>
      </c>
      <c r="D75" s="3">
        <v>44.6</v>
      </c>
      <c r="E75" s="3">
        <v>10.5</v>
      </c>
      <c r="F75" s="3">
        <f t="shared" si="6"/>
        <v>44.6</v>
      </c>
      <c r="G75" s="3">
        <f t="shared" si="6"/>
        <v>10.5</v>
      </c>
      <c r="I75" s="17">
        <f t="shared" si="7"/>
        <v>1967</v>
      </c>
      <c r="J75" s="3">
        <f t="shared" si="8"/>
        <v>44.6</v>
      </c>
      <c r="K75" s="3">
        <f t="shared" si="8"/>
        <v>10.5</v>
      </c>
      <c r="L75" s="3">
        <f t="shared" si="9"/>
        <v>34.1</v>
      </c>
    </row>
    <row r="76" spans="1:12">
      <c r="A76" s="14">
        <f t="shared" si="5"/>
        <v>1968</v>
      </c>
      <c r="D76" s="3">
        <v>44.3</v>
      </c>
      <c r="E76" s="3">
        <v>10.5</v>
      </c>
      <c r="F76" s="3">
        <f t="shared" si="6"/>
        <v>44.3</v>
      </c>
      <c r="G76" s="3">
        <f t="shared" si="6"/>
        <v>10.5</v>
      </c>
      <c r="I76" s="17">
        <f t="shared" si="7"/>
        <v>1968</v>
      </c>
      <c r="J76" s="3">
        <f t="shared" si="8"/>
        <v>44.3</v>
      </c>
      <c r="K76" s="3">
        <f t="shared" si="8"/>
        <v>10.5</v>
      </c>
      <c r="L76" s="3">
        <f t="shared" si="9"/>
        <v>33.799999999999997</v>
      </c>
    </row>
    <row r="77" spans="1:12">
      <c r="A77" s="14">
        <f t="shared" si="5"/>
        <v>1969</v>
      </c>
      <c r="D77" s="3">
        <v>43.9</v>
      </c>
      <c r="E77" s="3">
        <v>10.1</v>
      </c>
      <c r="F77" s="3">
        <f t="shared" si="6"/>
        <v>43.9</v>
      </c>
      <c r="G77" s="3">
        <f t="shared" si="6"/>
        <v>10.1</v>
      </c>
      <c r="I77" s="17">
        <f t="shared" si="7"/>
        <v>1969</v>
      </c>
      <c r="J77" s="3">
        <f t="shared" si="8"/>
        <v>43.9</v>
      </c>
      <c r="K77" s="3">
        <f t="shared" si="8"/>
        <v>10.1</v>
      </c>
      <c r="L77" s="3">
        <f t="shared" si="9"/>
        <v>33.799999999999997</v>
      </c>
    </row>
    <row r="78" spans="1:12">
      <c r="A78" s="14">
        <f t="shared" si="5"/>
        <v>1970</v>
      </c>
      <c r="D78" s="3">
        <v>43.5</v>
      </c>
      <c r="E78" s="3">
        <v>10.3</v>
      </c>
      <c r="F78" s="3">
        <f t="shared" si="6"/>
        <v>43.5</v>
      </c>
      <c r="G78" s="3">
        <f t="shared" si="6"/>
        <v>10.3</v>
      </c>
      <c r="I78" s="17">
        <f t="shared" si="7"/>
        <v>1970</v>
      </c>
      <c r="J78" s="3">
        <f t="shared" si="8"/>
        <v>43.5</v>
      </c>
      <c r="K78" s="3">
        <f t="shared" si="8"/>
        <v>10.3</v>
      </c>
      <c r="L78" s="3">
        <f t="shared" si="9"/>
        <v>33.200000000000003</v>
      </c>
    </row>
    <row r="79" spans="1:12">
      <c r="A79" s="14">
        <f t="shared" si="5"/>
        <v>1971</v>
      </c>
      <c r="D79" s="3">
        <v>43</v>
      </c>
      <c r="E79" s="3">
        <v>9.3000000000000007</v>
      </c>
      <c r="F79" s="3">
        <f t="shared" si="6"/>
        <v>43</v>
      </c>
      <c r="G79" s="3">
        <f t="shared" si="6"/>
        <v>9.3000000000000007</v>
      </c>
      <c r="I79" s="17">
        <f t="shared" si="7"/>
        <v>1971</v>
      </c>
      <c r="J79" s="3">
        <f t="shared" si="8"/>
        <v>43</v>
      </c>
      <c r="K79" s="3">
        <f t="shared" si="8"/>
        <v>9.3000000000000007</v>
      </c>
      <c r="L79" s="3">
        <f t="shared" si="9"/>
        <v>33.700000000000003</v>
      </c>
    </row>
    <row r="80" spans="1:12">
      <c r="A80" s="14">
        <f t="shared" si="5"/>
        <v>1972</v>
      </c>
      <c r="D80" s="3">
        <v>42.5</v>
      </c>
      <c r="E80" s="3">
        <v>9</v>
      </c>
      <c r="F80" s="3">
        <f t="shared" si="6"/>
        <v>42.5</v>
      </c>
      <c r="G80" s="3">
        <f t="shared" si="6"/>
        <v>9</v>
      </c>
      <c r="I80" s="17">
        <f t="shared" si="7"/>
        <v>1972</v>
      </c>
      <c r="J80" s="3">
        <f t="shared" si="8"/>
        <v>42.5</v>
      </c>
      <c r="K80" s="3">
        <f t="shared" si="8"/>
        <v>9</v>
      </c>
      <c r="L80" s="3">
        <f t="shared" si="9"/>
        <v>33.5</v>
      </c>
    </row>
    <row r="81" spans="1:12">
      <c r="A81" s="14">
        <f t="shared" si="5"/>
        <v>1973</v>
      </c>
      <c r="D81" s="3">
        <v>41.9</v>
      </c>
      <c r="E81" s="3">
        <v>8.8000000000000007</v>
      </c>
      <c r="F81" s="3">
        <f t="shared" si="6"/>
        <v>41.9</v>
      </c>
      <c r="G81" s="3">
        <f t="shared" si="6"/>
        <v>8.8000000000000007</v>
      </c>
      <c r="I81" s="17">
        <f t="shared" si="7"/>
        <v>1973</v>
      </c>
      <c r="J81" s="3">
        <f t="shared" si="8"/>
        <v>41.9</v>
      </c>
      <c r="K81" s="3">
        <f t="shared" si="8"/>
        <v>8.8000000000000007</v>
      </c>
      <c r="L81" s="3">
        <f t="shared" si="9"/>
        <v>33.099999999999994</v>
      </c>
    </row>
    <row r="82" spans="1:12">
      <c r="A82" s="14">
        <f t="shared" si="5"/>
        <v>1974</v>
      </c>
      <c r="D82" s="3">
        <v>41.1</v>
      </c>
      <c r="E82" s="3">
        <v>8.3000000000000007</v>
      </c>
      <c r="F82" s="3">
        <f t="shared" si="6"/>
        <v>41.1</v>
      </c>
      <c r="G82" s="3">
        <f t="shared" si="6"/>
        <v>8.3000000000000007</v>
      </c>
      <c r="I82" s="17">
        <f t="shared" si="7"/>
        <v>1974</v>
      </c>
      <c r="J82" s="3">
        <f t="shared" si="8"/>
        <v>41.1</v>
      </c>
      <c r="K82" s="3">
        <f t="shared" si="8"/>
        <v>8.3000000000000007</v>
      </c>
      <c r="L82" s="3">
        <f t="shared" si="9"/>
        <v>32.799999999999997</v>
      </c>
    </row>
    <row r="83" spans="1:12">
      <c r="A83" s="14">
        <f t="shared" si="5"/>
        <v>1975</v>
      </c>
      <c r="D83" s="3">
        <v>40</v>
      </c>
      <c r="E83" s="3">
        <v>8.1</v>
      </c>
      <c r="F83" s="3">
        <f t="shared" si="6"/>
        <v>40</v>
      </c>
      <c r="G83" s="3">
        <f t="shared" si="6"/>
        <v>8.1</v>
      </c>
      <c r="I83" s="17">
        <f t="shared" si="7"/>
        <v>1975</v>
      </c>
      <c r="J83" s="3">
        <f t="shared" si="8"/>
        <v>40</v>
      </c>
      <c r="K83" s="3">
        <f t="shared" si="8"/>
        <v>8.1</v>
      </c>
      <c r="L83" s="3">
        <f t="shared" si="9"/>
        <v>31.9</v>
      </c>
    </row>
    <row r="84" spans="1:12">
      <c r="A84" s="14">
        <f t="shared" si="5"/>
        <v>1976</v>
      </c>
      <c r="D84" s="3">
        <v>38.700000000000003</v>
      </c>
      <c r="E84" s="3">
        <v>7.8</v>
      </c>
      <c r="F84" s="3">
        <f t="shared" si="6"/>
        <v>38.700000000000003</v>
      </c>
      <c r="G84" s="3">
        <f t="shared" si="6"/>
        <v>7.8</v>
      </c>
      <c r="I84" s="17">
        <f t="shared" si="7"/>
        <v>1976</v>
      </c>
      <c r="J84" s="3">
        <f t="shared" si="8"/>
        <v>38.700000000000003</v>
      </c>
      <c r="K84" s="3">
        <f t="shared" si="8"/>
        <v>7.8</v>
      </c>
      <c r="L84" s="3">
        <f t="shared" si="9"/>
        <v>30.900000000000002</v>
      </c>
    </row>
    <row r="85" spans="1:12">
      <c r="A85" s="14">
        <f t="shared" si="5"/>
        <v>1977</v>
      </c>
      <c r="D85" s="3">
        <v>37.5</v>
      </c>
      <c r="E85" s="3">
        <v>7.5</v>
      </c>
      <c r="F85" s="3">
        <f t="shared" si="6"/>
        <v>37.5</v>
      </c>
      <c r="G85" s="3">
        <f t="shared" si="6"/>
        <v>7.5</v>
      </c>
      <c r="I85" s="17">
        <f t="shared" si="7"/>
        <v>1977</v>
      </c>
      <c r="J85" s="3">
        <f t="shared" si="8"/>
        <v>37.5</v>
      </c>
      <c r="K85" s="3">
        <f t="shared" si="8"/>
        <v>7.5</v>
      </c>
      <c r="L85" s="3">
        <f t="shared" si="9"/>
        <v>30</v>
      </c>
    </row>
    <row r="86" spans="1:12">
      <c r="A86" s="14">
        <f t="shared" si="5"/>
        <v>1978</v>
      </c>
      <c r="D86" s="3">
        <v>36.4</v>
      </c>
      <c r="E86" s="3">
        <v>7.3</v>
      </c>
      <c r="F86" s="3">
        <f t="shared" si="6"/>
        <v>36.4</v>
      </c>
      <c r="G86" s="3">
        <f t="shared" si="6"/>
        <v>7.3</v>
      </c>
      <c r="I86" s="17">
        <f t="shared" si="7"/>
        <v>1978</v>
      </c>
      <c r="J86" s="3">
        <f t="shared" si="8"/>
        <v>36.4</v>
      </c>
      <c r="K86" s="3">
        <f t="shared" si="8"/>
        <v>7.3</v>
      </c>
      <c r="L86" s="3">
        <f t="shared" si="9"/>
        <v>29.099999999999998</v>
      </c>
    </row>
    <row r="87" spans="1:12">
      <c r="A87" s="14">
        <f t="shared" si="5"/>
        <v>1979</v>
      </c>
      <c r="D87" s="3">
        <v>35.5</v>
      </c>
      <c r="E87" s="3">
        <v>7.1</v>
      </c>
      <c r="F87" s="3">
        <f t="shared" si="6"/>
        <v>35.5</v>
      </c>
      <c r="G87" s="3">
        <f t="shared" si="6"/>
        <v>7.1</v>
      </c>
      <c r="I87" s="17">
        <f t="shared" si="7"/>
        <v>1979</v>
      </c>
      <c r="J87" s="3">
        <f t="shared" si="8"/>
        <v>35.5</v>
      </c>
      <c r="K87" s="3">
        <f t="shared" si="8"/>
        <v>7.1</v>
      </c>
      <c r="L87" s="3">
        <f t="shared" si="9"/>
        <v>28.4</v>
      </c>
    </row>
    <row r="88" spans="1:12">
      <c r="A88" s="14">
        <f t="shared" si="5"/>
        <v>1980</v>
      </c>
      <c r="D88" s="3">
        <v>34.700000000000003</v>
      </c>
      <c r="E88" s="3">
        <v>6.9</v>
      </c>
      <c r="F88" s="3">
        <f t="shared" si="6"/>
        <v>34.700000000000003</v>
      </c>
      <c r="G88" s="3">
        <f t="shared" si="6"/>
        <v>6.9</v>
      </c>
      <c r="I88" s="17">
        <f t="shared" si="7"/>
        <v>1980</v>
      </c>
      <c r="J88" s="3">
        <f t="shared" si="8"/>
        <v>34.700000000000003</v>
      </c>
      <c r="K88" s="3">
        <f t="shared" si="8"/>
        <v>6.9</v>
      </c>
      <c r="L88" s="3">
        <f t="shared" si="9"/>
        <v>27.800000000000004</v>
      </c>
    </row>
    <row r="89" spans="1:12">
      <c r="A89" s="14">
        <f t="shared" si="5"/>
        <v>1981</v>
      </c>
      <c r="D89" s="3">
        <v>34.1</v>
      </c>
      <c r="E89" s="3">
        <v>6.7</v>
      </c>
      <c r="F89" s="3">
        <f t="shared" si="6"/>
        <v>34.1</v>
      </c>
      <c r="G89" s="3">
        <f t="shared" si="6"/>
        <v>6.7</v>
      </c>
      <c r="I89" s="17">
        <f t="shared" si="7"/>
        <v>1981</v>
      </c>
      <c r="J89" s="3">
        <f t="shared" si="8"/>
        <v>34.1</v>
      </c>
      <c r="K89" s="3">
        <f t="shared" si="8"/>
        <v>6.7</v>
      </c>
      <c r="L89" s="3">
        <f t="shared" si="9"/>
        <v>27.400000000000002</v>
      </c>
    </row>
    <row r="90" spans="1:12">
      <c r="A90" s="14">
        <f t="shared" si="5"/>
        <v>1982</v>
      </c>
      <c r="D90" s="3">
        <v>33.6</v>
      </c>
      <c r="E90" s="3">
        <v>6.4</v>
      </c>
      <c r="F90" s="3">
        <f t="shared" si="6"/>
        <v>33.6</v>
      </c>
      <c r="G90" s="3">
        <f t="shared" si="6"/>
        <v>6.4</v>
      </c>
      <c r="I90" s="17">
        <f t="shared" si="7"/>
        <v>1982</v>
      </c>
      <c r="J90" s="3">
        <f t="shared" si="8"/>
        <v>33.6</v>
      </c>
      <c r="K90" s="3">
        <f t="shared" si="8"/>
        <v>6.4</v>
      </c>
      <c r="L90" s="3">
        <f t="shared" si="9"/>
        <v>27.200000000000003</v>
      </c>
    </row>
    <row r="91" spans="1:12">
      <c r="A91" s="14">
        <f t="shared" si="5"/>
        <v>1983</v>
      </c>
      <c r="D91" s="3">
        <v>33.1</v>
      </c>
      <c r="E91" s="3">
        <v>6.3</v>
      </c>
      <c r="F91" s="3">
        <f t="shared" si="6"/>
        <v>33.1</v>
      </c>
      <c r="G91" s="3">
        <f t="shared" si="6"/>
        <v>6.3</v>
      </c>
      <c r="I91" s="17">
        <f t="shared" si="7"/>
        <v>1983</v>
      </c>
      <c r="J91" s="3">
        <f t="shared" si="8"/>
        <v>33.1</v>
      </c>
      <c r="K91" s="3">
        <f t="shared" si="8"/>
        <v>6.3</v>
      </c>
      <c r="L91" s="3">
        <f t="shared" si="9"/>
        <v>26.8</v>
      </c>
    </row>
    <row r="92" spans="1:12">
      <c r="A92" s="14">
        <f t="shared" si="5"/>
        <v>1984</v>
      </c>
      <c r="D92" s="3">
        <v>32.6</v>
      </c>
      <c r="E92" s="3">
        <v>6.1</v>
      </c>
      <c r="F92" s="3">
        <f t="shared" si="6"/>
        <v>32.6</v>
      </c>
      <c r="G92" s="3">
        <f t="shared" si="6"/>
        <v>6.1</v>
      </c>
      <c r="I92" s="17">
        <f t="shared" si="7"/>
        <v>1984</v>
      </c>
      <c r="J92" s="3">
        <f t="shared" si="8"/>
        <v>32.6</v>
      </c>
      <c r="K92" s="3">
        <f t="shared" si="8"/>
        <v>6.1</v>
      </c>
      <c r="L92" s="3">
        <f t="shared" si="9"/>
        <v>26.5</v>
      </c>
    </row>
    <row r="93" spans="1:12">
      <c r="A93" s="14">
        <f t="shared" si="5"/>
        <v>1985</v>
      </c>
      <c r="D93" s="3">
        <v>32.1</v>
      </c>
      <c r="E93" s="3">
        <v>6</v>
      </c>
      <c r="F93" s="3">
        <f t="shared" si="6"/>
        <v>32.1</v>
      </c>
      <c r="G93" s="3">
        <f t="shared" si="6"/>
        <v>6</v>
      </c>
      <c r="I93" s="17">
        <f t="shared" si="7"/>
        <v>1985</v>
      </c>
      <c r="J93" s="3">
        <f t="shared" si="8"/>
        <v>32.1</v>
      </c>
      <c r="K93" s="3">
        <f t="shared" si="8"/>
        <v>6</v>
      </c>
      <c r="L93" s="3">
        <f t="shared" si="9"/>
        <v>26.1</v>
      </c>
    </row>
    <row r="94" spans="1:12">
      <c r="A94" s="14">
        <f t="shared" si="5"/>
        <v>1986</v>
      </c>
      <c r="D94" s="3">
        <v>31.5</v>
      </c>
      <c r="E94" s="3">
        <v>5.8</v>
      </c>
      <c r="F94" s="3">
        <f t="shared" si="6"/>
        <v>31.5</v>
      </c>
      <c r="G94" s="3">
        <f t="shared" si="6"/>
        <v>5.8</v>
      </c>
      <c r="I94" s="17">
        <f t="shared" si="7"/>
        <v>1986</v>
      </c>
      <c r="J94" s="3">
        <f t="shared" si="8"/>
        <v>31.5</v>
      </c>
      <c r="K94" s="3">
        <f t="shared" si="8"/>
        <v>5.8</v>
      </c>
      <c r="L94" s="3">
        <f t="shared" si="9"/>
        <v>25.7</v>
      </c>
    </row>
    <row r="95" spans="1:12">
      <c r="A95" s="14">
        <f t="shared" si="5"/>
        <v>1987</v>
      </c>
      <c r="D95" s="3">
        <v>31</v>
      </c>
      <c r="E95" s="3">
        <v>5.6</v>
      </c>
      <c r="F95" s="3">
        <f t="shared" si="6"/>
        <v>31</v>
      </c>
      <c r="G95" s="3">
        <f t="shared" si="6"/>
        <v>5.6</v>
      </c>
      <c r="I95" s="17">
        <f t="shared" si="7"/>
        <v>1987</v>
      </c>
      <c r="J95" s="3">
        <f t="shared" si="8"/>
        <v>31</v>
      </c>
      <c r="K95" s="3">
        <f t="shared" si="8"/>
        <v>5.6</v>
      </c>
      <c r="L95" s="3">
        <f t="shared" si="9"/>
        <v>25.4</v>
      </c>
    </row>
    <row r="96" spans="1:12">
      <c r="A96" s="14">
        <f t="shared" si="5"/>
        <v>1988</v>
      </c>
      <c r="D96" s="3">
        <v>30.6</v>
      </c>
      <c r="E96" s="3">
        <v>5.6</v>
      </c>
      <c r="F96" s="3">
        <f t="shared" si="6"/>
        <v>30.6</v>
      </c>
      <c r="G96" s="3">
        <f t="shared" si="6"/>
        <v>5.6</v>
      </c>
      <c r="I96" s="17">
        <f t="shared" si="7"/>
        <v>1988</v>
      </c>
      <c r="J96" s="3">
        <f t="shared" si="8"/>
        <v>30.6</v>
      </c>
      <c r="K96" s="3">
        <f t="shared" si="8"/>
        <v>5.6</v>
      </c>
      <c r="L96" s="3">
        <f t="shared" si="9"/>
        <v>25</v>
      </c>
    </row>
    <row r="97" spans="1:12">
      <c r="A97" s="14">
        <f t="shared" si="5"/>
        <v>1989</v>
      </c>
      <c r="D97" s="3">
        <v>30.3</v>
      </c>
      <c r="E97" s="3">
        <v>5.6</v>
      </c>
      <c r="F97" s="3">
        <f t="shared" si="6"/>
        <v>30.3</v>
      </c>
      <c r="G97" s="3">
        <f t="shared" si="6"/>
        <v>5.6</v>
      </c>
      <c r="I97" s="17">
        <f t="shared" si="7"/>
        <v>1989</v>
      </c>
      <c r="J97" s="3">
        <f t="shared" si="8"/>
        <v>30.3</v>
      </c>
      <c r="K97" s="3">
        <f t="shared" si="8"/>
        <v>5.6</v>
      </c>
      <c r="L97" s="3">
        <f t="shared" si="9"/>
        <v>24.700000000000003</v>
      </c>
    </row>
    <row r="98" spans="1:12">
      <c r="A98" s="14">
        <f t="shared" si="5"/>
        <v>1990</v>
      </c>
      <c r="D98" s="3">
        <v>30</v>
      </c>
      <c r="E98" s="3">
        <v>5.4</v>
      </c>
      <c r="F98" s="3">
        <f t="shared" si="6"/>
        <v>30</v>
      </c>
      <c r="G98" s="3">
        <f t="shared" si="6"/>
        <v>5.4</v>
      </c>
      <c r="I98" s="17">
        <f t="shared" si="7"/>
        <v>1990</v>
      </c>
      <c r="J98" s="3">
        <f t="shared" si="8"/>
        <v>30</v>
      </c>
      <c r="K98" s="3">
        <f t="shared" si="8"/>
        <v>5.4</v>
      </c>
      <c r="L98" s="3">
        <f t="shared" si="9"/>
        <v>24.6</v>
      </c>
    </row>
    <row r="99" spans="1:12">
      <c r="A99" s="14">
        <f t="shared" si="5"/>
        <v>1991</v>
      </c>
      <c r="D99" s="3">
        <v>29.6</v>
      </c>
      <c r="E99" s="3">
        <v>5.2</v>
      </c>
      <c r="F99" s="3">
        <f t="shared" si="6"/>
        <v>29.6</v>
      </c>
      <c r="G99" s="3">
        <f t="shared" si="6"/>
        <v>5.2</v>
      </c>
      <c r="I99" s="17">
        <f t="shared" ref="I99:I131" si="10">A99</f>
        <v>1991</v>
      </c>
      <c r="J99" s="3">
        <f t="shared" si="8"/>
        <v>29.6</v>
      </c>
      <c r="K99" s="3">
        <f t="shared" si="8"/>
        <v>5.2</v>
      </c>
      <c r="L99" s="3">
        <f t="shared" si="9"/>
        <v>24.400000000000002</v>
      </c>
    </row>
    <row r="100" spans="1:12">
      <c r="A100" s="14">
        <f t="shared" si="5"/>
        <v>1992</v>
      </c>
      <c r="D100" s="3">
        <v>29.1</v>
      </c>
      <c r="E100" s="3">
        <v>5.2</v>
      </c>
      <c r="F100" s="3">
        <f t="shared" si="6"/>
        <v>29.1</v>
      </c>
      <c r="G100" s="3">
        <f t="shared" si="6"/>
        <v>5.2</v>
      </c>
      <c r="I100" s="17">
        <f t="shared" si="10"/>
        <v>1992</v>
      </c>
      <c r="J100" s="3">
        <f t="shared" si="8"/>
        <v>29.1</v>
      </c>
      <c r="K100" s="3">
        <f t="shared" si="8"/>
        <v>5.2</v>
      </c>
      <c r="L100" s="3">
        <f t="shared" si="9"/>
        <v>23.900000000000002</v>
      </c>
    </row>
    <row r="101" spans="1:12">
      <c r="A101" s="14">
        <f t="shared" si="5"/>
        <v>1993</v>
      </c>
      <c r="D101" s="3">
        <v>28.4</v>
      </c>
      <c r="E101" s="3">
        <v>5.0999999999999996</v>
      </c>
      <c r="F101" s="3">
        <f t="shared" si="6"/>
        <v>28.4</v>
      </c>
      <c r="G101" s="3">
        <f t="shared" si="6"/>
        <v>5.0999999999999996</v>
      </c>
      <c r="I101" s="17">
        <f t="shared" si="10"/>
        <v>1993</v>
      </c>
      <c r="J101" s="3">
        <f t="shared" si="8"/>
        <v>28.4</v>
      </c>
      <c r="K101" s="3">
        <f t="shared" si="8"/>
        <v>5.0999999999999996</v>
      </c>
      <c r="L101" s="3">
        <f t="shared" si="9"/>
        <v>23.299999999999997</v>
      </c>
    </row>
    <row r="102" spans="1:12">
      <c r="A102" s="14">
        <f t="shared" si="5"/>
        <v>1994</v>
      </c>
      <c r="D102" s="3">
        <v>27.7</v>
      </c>
      <c r="E102" s="3">
        <v>5.0999999999999996</v>
      </c>
      <c r="F102" s="3">
        <f t="shared" si="6"/>
        <v>27.7</v>
      </c>
      <c r="G102" s="3">
        <f t="shared" si="6"/>
        <v>5.0999999999999996</v>
      </c>
      <c r="I102" s="17">
        <f t="shared" si="10"/>
        <v>1994</v>
      </c>
      <c r="J102" s="3">
        <f t="shared" si="8"/>
        <v>27.7</v>
      </c>
      <c r="K102" s="3">
        <f t="shared" si="8"/>
        <v>5.0999999999999996</v>
      </c>
      <c r="L102" s="3">
        <f t="shared" si="9"/>
        <v>22.6</v>
      </c>
    </row>
    <row r="103" spans="1:12">
      <c r="A103" s="14">
        <f t="shared" si="5"/>
        <v>1995</v>
      </c>
      <c r="D103" s="3">
        <v>27</v>
      </c>
      <c r="E103" s="3">
        <v>5.0999999999999996</v>
      </c>
      <c r="F103" s="3">
        <f t="shared" si="6"/>
        <v>27</v>
      </c>
      <c r="G103" s="3">
        <f t="shared" si="6"/>
        <v>5.0999999999999996</v>
      </c>
      <c r="I103" s="17">
        <f t="shared" si="10"/>
        <v>1995</v>
      </c>
      <c r="J103" s="3">
        <f t="shared" si="8"/>
        <v>27</v>
      </c>
      <c r="K103" s="3">
        <f t="shared" si="8"/>
        <v>5.0999999999999996</v>
      </c>
      <c r="L103" s="3">
        <f t="shared" si="9"/>
        <v>21.9</v>
      </c>
    </row>
    <row r="104" spans="1:12">
      <c r="A104" s="14">
        <f t="shared" si="5"/>
        <v>1996</v>
      </c>
      <c r="D104" s="3">
        <v>26.3</v>
      </c>
      <c r="E104" s="3">
        <v>5.0999999999999996</v>
      </c>
      <c r="F104" s="3">
        <f t="shared" si="6"/>
        <v>26.3</v>
      </c>
      <c r="G104" s="3">
        <f t="shared" si="6"/>
        <v>5.0999999999999996</v>
      </c>
      <c r="I104" s="17">
        <f t="shared" si="10"/>
        <v>1996</v>
      </c>
      <c r="J104" s="3">
        <f t="shared" si="8"/>
        <v>26.3</v>
      </c>
      <c r="K104" s="3">
        <f t="shared" si="8"/>
        <v>5.0999999999999996</v>
      </c>
      <c r="L104" s="3">
        <f t="shared" si="9"/>
        <v>21.200000000000003</v>
      </c>
    </row>
    <row r="105" spans="1:12">
      <c r="A105" s="14">
        <f t="shared" si="5"/>
        <v>1997</v>
      </c>
      <c r="D105" s="3">
        <v>25.7</v>
      </c>
      <c r="E105" s="3">
        <v>5</v>
      </c>
      <c r="F105" s="3">
        <f t="shared" si="6"/>
        <v>25.7</v>
      </c>
      <c r="G105" s="3">
        <f t="shared" si="6"/>
        <v>5</v>
      </c>
      <c r="I105" s="17">
        <f t="shared" si="10"/>
        <v>1997</v>
      </c>
      <c r="J105" s="3">
        <f t="shared" si="8"/>
        <v>25.7</v>
      </c>
      <c r="K105" s="3">
        <f t="shared" si="8"/>
        <v>5</v>
      </c>
      <c r="L105" s="3">
        <f t="shared" si="9"/>
        <v>20.7</v>
      </c>
    </row>
    <row r="106" spans="1:12">
      <c r="A106" s="14">
        <f t="shared" si="5"/>
        <v>1998</v>
      </c>
      <c r="D106" s="3">
        <v>25.4</v>
      </c>
      <c r="E106" s="3">
        <v>5</v>
      </c>
      <c r="F106" s="3">
        <f t="shared" si="6"/>
        <v>25.4</v>
      </c>
      <c r="G106" s="3">
        <f t="shared" si="6"/>
        <v>5</v>
      </c>
      <c r="I106" s="17">
        <f t="shared" si="10"/>
        <v>1998</v>
      </c>
      <c r="J106" s="3">
        <f t="shared" si="8"/>
        <v>25.4</v>
      </c>
      <c r="K106" s="3">
        <f t="shared" si="8"/>
        <v>5</v>
      </c>
      <c r="L106" s="3">
        <f t="shared" si="9"/>
        <v>20.399999999999999</v>
      </c>
    </row>
    <row r="107" spans="1:12">
      <c r="A107" s="14">
        <f t="shared" si="5"/>
        <v>1999</v>
      </c>
      <c r="D107" s="3">
        <v>25.1</v>
      </c>
      <c r="E107" s="3">
        <v>4.9000000000000004</v>
      </c>
      <c r="F107" s="3">
        <f t="shared" si="6"/>
        <v>25.1</v>
      </c>
      <c r="G107" s="3">
        <f t="shared" si="6"/>
        <v>4.9000000000000004</v>
      </c>
      <c r="I107" s="17">
        <f t="shared" si="10"/>
        <v>1999</v>
      </c>
      <c r="J107" s="3">
        <f t="shared" si="8"/>
        <v>25.1</v>
      </c>
      <c r="K107" s="3">
        <f t="shared" si="8"/>
        <v>4.9000000000000004</v>
      </c>
      <c r="L107" s="3">
        <f t="shared" si="9"/>
        <v>20.200000000000003</v>
      </c>
    </row>
    <row r="108" spans="1:12">
      <c r="A108" s="14">
        <f t="shared" si="5"/>
        <v>2000</v>
      </c>
      <c r="D108" s="3">
        <v>24.7</v>
      </c>
      <c r="E108" s="3">
        <v>4.8</v>
      </c>
      <c r="F108" s="3">
        <f t="shared" si="6"/>
        <v>24.7</v>
      </c>
      <c r="G108" s="3">
        <f t="shared" si="6"/>
        <v>4.8</v>
      </c>
      <c r="I108" s="17">
        <f t="shared" si="10"/>
        <v>2000</v>
      </c>
      <c r="J108" s="3">
        <f t="shared" si="8"/>
        <v>24.7</v>
      </c>
      <c r="K108" s="3">
        <f t="shared" si="8"/>
        <v>4.8</v>
      </c>
      <c r="L108" s="3">
        <f t="shared" si="9"/>
        <v>19.899999999999999</v>
      </c>
    </row>
    <row r="109" spans="1:12">
      <c r="A109" s="14">
        <f t="shared" si="5"/>
        <v>2001</v>
      </c>
      <c r="D109" s="3">
        <v>24.1</v>
      </c>
      <c r="E109" s="3">
        <v>4.7</v>
      </c>
      <c r="F109" s="3">
        <f t="shared" si="6"/>
        <v>24.1</v>
      </c>
      <c r="G109" s="3">
        <f t="shared" si="6"/>
        <v>4.7</v>
      </c>
      <c r="I109" s="17">
        <f t="shared" si="10"/>
        <v>2001</v>
      </c>
      <c r="J109" s="3">
        <f t="shared" si="8"/>
        <v>24.1</v>
      </c>
      <c r="K109" s="3">
        <f t="shared" si="8"/>
        <v>4.7</v>
      </c>
      <c r="L109" s="3">
        <f t="shared" si="9"/>
        <v>19.400000000000002</v>
      </c>
    </row>
    <row r="110" spans="1:12">
      <c r="A110" s="14">
        <f t="shared" si="5"/>
        <v>2002</v>
      </c>
      <c r="D110" s="3">
        <v>23.5</v>
      </c>
      <c r="E110" s="3">
        <v>4.8</v>
      </c>
      <c r="F110" s="3">
        <f t="shared" si="6"/>
        <v>23.5</v>
      </c>
      <c r="G110" s="3">
        <f t="shared" si="6"/>
        <v>4.8</v>
      </c>
      <c r="I110" s="17">
        <f t="shared" si="10"/>
        <v>2002</v>
      </c>
      <c r="J110" s="3">
        <f t="shared" si="8"/>
        <v>23.5</v>
      </c>
      <c r="K110" s="3">
        <f t="shared" si="8"/>
        <v>4.8</v>
      </c>
      <c r="L110" s="3">
        <f t="shared" si="9"/>
        <v>18.7</v>
      </c>
    </row>
    <row r="111" spans="1:12">
      <c r="A111" s="14">
        <f t="shared" si="5"/>
        <v>2003</v>
      </c>
      <c r="D111" s="3">
        <v>22.9</v>
      </c>
      <c r="E111" s="3">
        <v>4.8</v>
      </c>
      <c r="F111" s="3">
        <f t="shared" si="6"/>
        <v>22.9</v>
      </c>
      <c r="G111" s="3">
        <f t="shared" si="6"/>
        <v>4.8</v>
      </c>
      <c r="I111" s="17">
        <f t="shared" si="10"/>
        <v>2003</v>
      </c>
      <c r="J111" s="3">
        <f t="shared" si="8"/>
        <v>22.9</v>
      </c>
      <c r="K111" s="3">
        <f t="shared" si="8"/>
        <v>4.8</v>
      </c>
      <c r="L111" s="3">
        <f t="shared" si="9"/>
        <v>18.099999999999998</v>
      </c>
    </row>
    <row r="112" spans="1:12">
      <c r="A112" s="14">
        <f t="shared" si="5"/>
        <v>2004</v>
      </c>
      <c r="D112" s="3">
        <v>22.4</v>
      </c>
      <c r="E112" s="3">
        <v>4.8</v>
      </c>
      <c r="F112" s="3">
        <f t="shared" si="6"/>
        <v>22.4</v>
      </c>
      <c r="G112" s="3">
        <f t="shared" si="6"/>
        <v>4.8</v>
      </c>
      <c r="I112" s="17">
        <f t="shared" si="10"/>
        <v>2004</v>
      </c>
      <c r="J112" s="3">
        <f t="shared" si="8"/>
        <v>22.4</v>
      </c>
      <c r="K112" s="3">
        <f t="shared" si="8"/>
        <v>4.8</v>
      </c>
      <c r="L112" s="3">
        <f t="shared" si="9"/>
        <v>17.599999999999998</v>
      </c>
    </row>
    <row r="113" spans="1:12">
      <c r="A113" s="14">
        <f t="shared" si="5"/>
        <v>2005</v>
      </c>
      <c r="D113" s="3">
        <v>22.1</v>
      </c>
      <c r="E113" s="3">
        <v>4.9000000000000004</v>
      </c>
      <c r="F113" s="3">
        <f t="shared" si="6"/>
        <v>22.1</v>
      </c>
      <c r="G113" s="3">
        <f t="shared" si="6"/>
        <v>4.9000000000000004</v>
      </c>
      <c r="I113" s="17">
        <f t="shared" si="10"/>
        <v>2005</v>
      </c>
      <c r="J113" s="3">
        <f t="shared" si="8"/>
        <v>22.1</v>
      </c>
      <c r="K113" s="3">
        <f t="shared" si="8"/>
        <v>4.9000000000000004</v>
      </c>
      <c r="L113" s="3">
        <f t="shared" si="9"/>
        <v>17.200000000000003</v>
      </c>
    </row>
    <row r="114" spans="1:12">
      <c r="A114" s="14">
        <f t="shared" si="5"/>
        <v>2006</v>
      </c>
      <c r="D114" s="3">
        <v>21.8</v>
      </c>
      <c r="E114" s="3">
        <v>4.8</v>
      </c>
      <c r="F114" s="3">
        <f t="shared" si="6"/>
        <v>21.8</v>
      </c>
      <c r="G114" s="3">
        <f t="shared" si="6"/>
        <v>4.8</v>
      </c>
      <c r="I114" s="17">
        <f t="shared" si="10"/>
        <v>2006</v>
      </c>
      <c r="J114" s="3">
        <f t="shared" si="8"/>
        <v>21.8</v>
      </c>
      <c r="K114" s="3">
        <f t="shared" si="8"/>
        <v>4.8</v>
      </c>
      <c r="L114" s="3">
        <f t="shared" si="9"/>
        <v>17</v>
      </c>
    </row>
    <row r="115" spans="1:12">
      <c r="A115" s="14">
        <f t="shared" si="5"/>
        <v>2007</v>
      </c>
      <c r="D115" s="3">
        <v>21.6</v>
      </c>
      <c r="E115" s="3">
        <v>4.9000000000000004</v>
      </c>
      <c r="F115" s="3">
        <f t="shared" si="6"/>
        <v>21.6</v>
      </c>
      <c r="G115" s="3">
        <f t="shared" si="6"/>
        <v>4.9000000000000004</v>
      </c>
      <c r="I115" s="17">
        <f t="shared" si="10"/>
        <v>2007</v>
      </c>
      <c r="J115" s="3">
        <f t="shared" si="8"/>
        <v>21.6</v>
      </c>
      <c r="K115" s="3">
        <f t="shared" si="8"/>
        <v>4.9000000000000004</v>
      </c>
      <c r="L115" s="3">
        <f t="shared" si="9"/>
        <v>16.700000000000003</v>
      </c>
    </row>
    <row r="116" spans="1:12">
      <c r="A116" s="14">
        <f t="shared" si="5"/>
        <v>2008</v>
      </c>
      <c r="D116" s="3">
        <v>21.3</v>
      </c>
      <c r="E116" s="3">
        <v>5.0999999999999996</v>
      </c>
      <c r="F116" s="3">
        <f t="shared" si="6"/>
        <v>21.3</v>
      </c>
      <c r="G116" s="3">
        <f t="shared" si="6"/>
        <v>5.0999999999999996</v>
      </c>
      <c r="I116" s="17">
        <f t="shared" si="10"/>
        <v>2008</v>
      </c>
      <c r="J116" s="3">
        <f t="shared" si="8"/>
        <v>21.3</v>
      </c>
      <c r="K116" s="3">
        <f t="shared" si="8"/>
        <v>5.0999999999999996</v>
      </c>
      <c r="L116" s="3">
        <f t="shared" si="9"/>
        <v>16.200000000000003</v>
      </c>
    </row>
    <row r="117" spans="1:12">
      <c r="A117" s="14">
        <f t="shared" si="5"/>
        <v>2009</v>
      </c>
      <c r="D117" s="3">
        <v>21</v>
      </c>
      <c r="E117" s="3">
        <v>5.2</v>
      </c>
      <c r="F117" s="3">
        <f t="shared" si="6"/>
        <v>21</v>
      </c>
      <c r="G117" s="3">
        <f t="shared" si="6"/>
        <v>5.2</v>
      </c>
      <c r="I117" s="17">
        <f t="shared" si="10"/>
        <v>2009</v>
      </c>
      <c r="J117" s="3">
        <f t="shared" si="8"/>
        <v>21</v>
      </c>
      <c r="K117" s="3">
        <f t="shared" si="8"/>
        <v>5.2</v>
      </c>
      <c r="L117" s="3">
        <f t="shared" si="9"/>
        <v>15.8</v>
      </c>
    </row>
    <row r="118" spans="1:12">
      <c r="A118" s="14">
        <f t="shared" si="5"/>
        <v>2010</v>
      </c>
      <c r="D118" s="3">
        <v>20.5</v>
      </c>
      <c r="E118" s="3">
        <v>5.4</v>
      </c>
      <c r="F118" s="3">
        <f t="shared" si="6"/>
        <v>20.5</v>
      </c>
      <c r="G118" s="3">
        <f t="shared" si="6"/>
        <v>5.4</v>
      </c>
      <c r="I118" s="17">
        <f t="shared" si="10"/>
        <v>2010</v>
      </c>
      <c r="J118" s="3">
        <f t="shared" si="8"/>
        <v>20.5</v>
      </c>
      <c r="K118" s="3">
        <f t="shared" si="8"/>
        <v>5.4</v>
      </c>
      <c r="L118" s="3">
        <f t="shared" si="9"/>
        <v>15.1</v>
      </c>
    </row>
    <row r="119" spans="1:12">
      <c r="A119" s="14">
        <f t="shared" si="5"/>
        <v>2011</v>
      </c>
      <c r="D119" s="3">
        <v>20</v>
      </c>
      <c r="E119" s="3">
        <v>5.3</v>
      </c>
      <c r="F119" s="3">
        <f t="shared" si="6"/>
        <v>20</v>
      </c>
      <c r="G119" s="3">
        <f t="shared" si="6"/>
        <v>5.3</v>
      </c>
      <c r="I119" s="17">
        <f t="shared" si="10"/>
        <v>2011</v>
      </c>
      <c r="J119" s="3">
        <f t="shared" si="8"/>
        <v>20</v>
      </c>
      <c r="K119" s="3">
        <f t="shared" si="8"/>
        <v>5.3</v>
      </c>
      <c r="L119" s="3">
        <f t="shared" si="9"/>
        <v>14.7</v>
      </c>
    </row>
    <row r="120" spans="1:12">
      <c r="A120" s="14">
        <f t="shared" si="5"/>
        <v>2012</v>
      </c>
      <c r="D120" s="3">
        <v>19.5</v>
      </c>
      <c r="E120" s="3">
        <v>5.3</v>
      </c>
      <c r="F120" s="3">
        <f t="shared" si="6"/>
        <v>19.5</v>
      </c>
      <c r="G120" s="3">
        <f t="shared" si="6"/>
        <v>5.3</v>
      </c>
      <c r="I120" s="17">
        <f t="shared" si="10"/>
        <v>2012</v>
      </c>
      <c r="J120" s="3">
        <f t="shared" si="8"/>
        <v>19.5</v>
      </c>
      <c r="K120" s="3">
        <f t="shared" si="8"/>
        <v>5.3</v>
      </c>
      <c r="L120" s="3">
        <f t="shared" si="9"/>
        <v>14.2</v>
      </c>
    </row>
    <row r="121" spans="1:12">
      <c r="A121" s="14">
        <f t="shared" si="5"/>
        <v>2013</v>
      </c>
      <c r="D121" s="3">
        <v>19.100000000000001</v>
      </c>
      <c r="E121" s="3">
        <v>5.3</v>
      </c>
      <c r="F121" s="3">
        <f t="shared" si="6"/>
        <v>19.100000000000001</v>
      </c>
      <c r="G121" s="3">
        <f t="shared" si="6"/>
        <v>5.3</v>
      </c>
      <c r="I121" s="17">
        <f t="shared" si="10"/>
        <v>2013</v>
      </c>
      <c r="J121" s="3">
        <f t="shared" si="8"/>
        <v>19.100000000000001</v>
      </c>
      <c r="K121" s="3">
        <f t="shared" si="8"/>
        <v>5.3</v>
      </c>
      <c r="L121" s="3">
        <f t="shared" si="9"/>
        <v>13.8</v>
      </c>
    </row>
    <row r="122" spans="1:12">
      <c r="A122" s="14">
        <f t="shared" si="5"/>
        <v>2014</v>
      </c>
      <c r="D122" s="3">
        <v>18.7</v>
      </c>
      <c r="E122" s="3">
        <v>5.4</v>
      </c>
      <c r="F122" s="3">
        <f t="shared" si="6"/>
        <v>18.7</v>
      </c>
      <c r="G122" s="3">
        <f t="shared" si="6"/>
        <v>5.4</v>
      </c>
      <c r="I122" s="17">
        <f t="shared" si="10"/>
        <v>2014</v>
      </c>
      <c r="J122" s="3">
        <f t="shared" si="8"/>
        <v>18.7</v>
      </c>
      <c r="K122" s="3">
        <f t="shared" si="8"/>
        <v>5.4</v>
      </c>
      <c r="L122" s="3">
        <f t="shared" si="9"/>
        <v>13.299999999999999</v>
      </c>
    </row>
    <row r="123" spans="1:12">
      <c r="A123" s="14">
        <f t="shared" si="5"/>
        <v>2015</v>
      </c>
      <c r="D123" s="3">
        <v>18.3</v>
      </c>
      <c r="E123" s="3">
        <v>5.5</v>
      </c>
      <c r="F123" s="3">
        <f t="shared" si="6"/>
        <v>18.3</v>
      </c>
      <c r="G123" s="3">
        <f t="shared" si="6"/>
        <v>5.5</v>
      </c>
      <c r="I123" s="17">
        <f t="shared" si="10"/>
        <v>2015</v>
      </c>
      <c r="J123" s="3">
        <f t="shared" si="8"/>
        <v>18.3</v>
      </c>
      <c r="K123" s="3">
        <f t="shared" si="8"/>
        <v>5.5</v>
      </c>
      <c r="L123" s="3">
        <f t="shared" si="9"/>
        <v>12.8</v>
      </c>
    </row>
    <row r="124" spans="1:12">
      <c r="A124" s="14">
        <f t="shared" si="5"/>
        <v>2016</v>
      </c>
      <c r="D124" s="3">
        <v>17.7</v>
      </c>
      <c r="E124" s="3">
        <v>5.7</v>
      </c>
      <c r="F124" s="3">
        <f t="shared" si="6"/>
        <v>17.7</v>
      </c>
      <c r="G124" s="3">
        <f t="shared" si="6"/>
        <v>5.7</v>
      </c>
      <c r="I124" s="17">
        <f t="shared" si="10"/>
        <v>2016</v>
      </c>
      <c r="J124" s="3">
        <f t="shared" si="8"/>
        <v>17.7</v>
      </c>
      <c r="K124" s="3">
        <f t="shared" si="8"/>
        <v>5.7</v>
      </c>
      <c r="L124" s="3">
        <f t="shared" si="9"/>
        <v>12</v>
      </c>
    </row>
    <row r="125" spans="1:12">
      <c r="A125" s="14">
        <f t="shared" ref="A125:A131" si="11">A124+1</f>
        <v>2017</v>
      </c>
      <c r="D125" s="3">
        <v>17.3</v>
      </c>
      <c r="E125" s="3">
        <v>5.8</v>
      </c>
      <c r="F125" s="3">
        <f t="shared" ref="F125:G131" si="12">D125</f>
        <v>17.3</v>
      </c>
      <c r="G125" s="3">
        <f t="shared" si="12"/>
        <v>5.8</v>
      </c>
      <c r="I125" s="17">
        <f t="shared" si="10"/>
        <v>2017</v>
      </c>
      <c r="J125" s="3">
        <f t="shared" si="8"/>
        <v>17.3</v>
      </c>
      <c r="K125" s="3">
        <f t="shared" si="8"/>
        <v>5.8</v>
      </c>
      <c r="L125" s="3">
        <f t="shared" si="9"/>
        <v>11.5</v>
      </c>
    </row>
    <row r="126" spans="1:12">
      <c r="A126" s="14">
        <f t="shared" si="11"/>
        <v>2018</v>
      </c>
      <c r="D126" s="3">
        <v>17.100000000000001</v>
      </c>
      <c r="E126" s="3">
        <v>5.9</v>
      </c>
      <c r="F126" s="3">
        <f t="shared" si="12"/>
        <v>17.100000000000001</v>
      </c>
      <c r="G126" s="3">
        <f t="shared" si="12"/>
        <v>5.9</v>
      </c>
      <c r="I126" s="17">
        <f t="shared" si="10"/>
        <v>2018</v>
      </c>
      <c r="J126" s="3">
        <f t="shared" si="8"/>
        <v>17.100000000000001</v>
      </c>
      <c r="K126" s="3">
        <f t="shared" si="8"/>
        <v>5.9</v>
      </c>
      <c r="L126" s="3">
        <f t="shared" si="9"/>
        <v>11.200000000000001</v>
      </c>
    </row>
    <row r="127" spans="1:12">
      <c r="A127" s="14">
        <f t="shared" si="11"/>
        <v>2019</v>
      </c>
      <c r="D127" s="3">
        <v>16.899999999999999</v>
      </c>
      <c r="E127" s="3">
        <v>6</v>
      </c>
      <c r="F127" s="3">
        <f t="shared" si="12"/>
        <v>16.899999999999999</v>
      </c>
      <c r="G127" s="3">
        <f t="shared" si="12"/>
        <v>6</v>
      </c>
      <c r="I127" s="17">
        <f t="shared" si="10"/>
        <v>2019</v>
      </c>
      <c r="J127" s="3">
        <f t="shared" si="8"/>
        <v>16.899999999999999</v>
      </c>
      <c r="K127" s="3">
        <f t="shared" si="8"/>
        <v>6</v>
      </c>
      <c r="L127" s="3">
        <f t="shared" si="9"/>
        <v>10.899999999999999</v>
      </c>
    </row>
    <row r="128" spans="1:12">
      <c r="A128" s="14">
        <f t="shared" si="11"/>
        <v>2020</v>
      </c>
      <c r="D128" s="3">
        <v>16.600000000000001</v>
      </c>
      <c r="E128" s="3">
        <v>9.3000000000000007</v>
      </c>
      <c r="F128" s="3">
        <f t="shared" si="12"/>
        <v>16.600000000000001</v>
      </c>
      <c r="G128" s="3">
        <f t="shared" si="12"/>
        <v>9.3000000000000007</v>
      </c>
      <c r="I128" s="17">
        <f t="shared" si="10"/>
        <v>2020</v>
      </c>
      <c r="J128" s="3">
        <f t="shared" si="8"/>
        <v>16.600000000000001</v>
      </c>
      <c r="K128" s="3">
        <f t="shared" si="8"/>
        <v>9.3000000000000007</v>
      </c>
      <c r="L128" s="3">
        <f t="shared" si="9"/>
        <v>7.3000000000000007</v>
      </c>
    </row>
    <row r="129" spans="1:12">
      <c r="A129" s="14">
        <f t="shared" si="11"/>
        <v>2021</v>
      </c>
      <c r="D129" s="3">
        <v>16.3</v>
      </c>
      <c r="E129" s="3">
        <v>9.5</v>
      </c>
      <c r="F129" s="3">
        <f t="shared" si="12"/>
        <v>16.3</v>
      </c>
      <c r="G129" s="3">
        <f t="shared" si="12"/>
        <v>9.5</v>
      </c>
      <c r="I129" s="17">
        <f t="shared" si="10"/>
        <v>2021</v>
      </c>
      <c r="J129" s="3">
        <f t="shared" si="8"/>
        <v>16.3</v>
      </c>
      <c r="K129" s="3">
        <f t="shared" si="8"/>
        <v>9.5</v>
      </c>
      <c r="L129" s="3">
        <f t="shared" si="9"/>
        <v>6.8000000000000007</v>
      </c>
    </row>
    <row r="130" spans="1:12">
      <c r="A130" s="14">
        <f t="shared" si="11"/>
        <v>2022</v>
      </c>
      <c r="D130" s="3">
        <v>16.100000000000001</v>
      </c>
      <c r="E130" s="3">
        <v>6.1</v>
      </c>
      <c r="F130" s="3">
        <f t="shared" si="12"/>
        <v>16.100000000000001</v>
      </c>
      <c r="G130" s="3">
        <f t="shared" si="12"/>
        <v>6.1</v>
      </c>
      <c r="I130" s="17">
        <f t="shared" si="10"/>
        <v>2022</v>
      </c>
      <c r="J130" s="3">
        <f t="shared" si="8"/>
        <v>16.100000000000001</v>
      </c>
      <c r="K130" s="3">
        <f t="shared" si="8"/>
        <v>6.1</v>
      </c>
      <c r="L130" s="3">
        <f t="shared" si="9"/>
        <v>10.000000000000002</v>
      </c>
    </row>
    <row r="131" spans="1:12">
      <c r="A131" s="14">
        <f t="shared" si="11"/>
        <v>2023</v>
      </c>
      <c r="D131" s="3">
        <v>15.8</v>
      </c>
      <c r="E131" s="3">
        <v>6.1</v>
      </c>
      <c r="F131" s="3">
        <f t="shared" si="12"/>
        <v>15.8</v>
      </c>
      <c r="G131" s="3">
        <f t="shared" si="12"/>
        <v>6.1</v>
      </c>
      <c r="I131" s="17">
        <f t="shared" si="10"/>
        <v>2023</v>
      </c>
      <c r="J131" s="3">
        <f t="shared" si="8"/>
        <v>15.8</v>
      </c>
      <c r="K131" s="3">
        <f t="shared" si="8"/>
        <v>6.1</v>
      </c>
      <c r="L131" s="3">
        <f t="shared" si="9"/>
        <v>9.7000000000000011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AB59-E855-499E-A87F-0D720B0A2342}">
  <dimension ref="A1:AM93"/>
  <sheetViews>
    <sheetView workbookViewId="0">
      <selection activeCell="H20" sqref="H20:H32"/>
    </sheetView>
  </sheetViews>
  <sheetFormatPr defaultRowHeight="15"/>
  <cols>
    <col min="10" max="10" width="5" bestFit="1" customWidth="1"/>
    <col min="11" max="11" width="13.85546875" bestFit="1" customWidth="1"/>
    <col min="12" max="12" width="11.5703125" bestFit="1" customWidth="1"/>
    <col min="13" max="13" width="4.5703125" bestFit="1" customWidth="1"/>
  </cols>
  <sheetData>
    <row r="1" spans="1:39">
      <c r="A1" s="1"/>
      <c r="B1" s="55" t="s">
        <v>115</v>
      </c>
      <c r="C1" s="55"/>
      <c r="D1" s="55" t="s">
        <v>369</v>
      </c>
      <c r="E1" s="55"/>
      <c r="F1" s="55" t="s">
        <v>75</v>
      </c>
      <c r="G1" s="55"/>
    </row>
    <row r="2" spans="1:39">
      <c r="A2" s="13" t="s">
        <v>73</v>
      </c>
      <c r="B2" s="13" t="s">
        <v>368</v>
      </c>
      <c r="C2" s="13" t="s">
        <v>85</v>
      </c>
      <c r="D2" s="13" t="s">
        <v>368</v>
      </c>
      <c r="E2" s="13" t="s">
        <v>85</v>
      </c>
      <c r="F2" s="13" t="s">
        <v>368</v>
      </c>
      <c r="G2" s="13" t="s">
        <v>85</v>
      </c>
      <c r="H2" s="48" t="s">
        <v>83</v>
      </c>
      <c r="J2" s="13" t="s">
        <v>73</v>
      </c>
      <c r="K2" s="7" t="s">
        <v>89</v>
      </c>
      <c r="L2" s="7" t="s">
        <v>90</v>
      </c>
      <c r="M2" s="7" t="s">
        <v>88</v>
      </c>
      <c r="AM2" t="s">
        <v>392</v>
      </c>
    </row>
    <row r="3" spans="1:39">
      <c r="A3">
        <v>1933</v>
      </c>
      <c r="B3" s="21">
        <v>39.159999999999997</v>
      </c>
      <c r="C3" s="21">
        <v>29.18</v>
      </c>
      <c r="D3" s="21">
        <v>39.622999999999998</v>
      </c>
      <c r="E3" s="21">
        <v>30.293099999999999</v>
      </c>
      <c r="F3" s="21"/>
      <c r="G3" s="21"/>
      <c r="H3" s="47">
        <v>0</v>
      </c>
      <c r="J3" s="1">
        <f>A3</f>
        <v>1933</v>
      </c>
      <c r="K3" s="3">
        <f>D3*(1-H3)+F3*H3</f>
        <v>39.622999999999998</v>
      </c>
      <c r="L3" s="3">
        <f>E3*(1-H3)+G3*H3</f>
        <v>30.293099999999999</v>
      </c>
      <c r="M3" s="3">
        <f>K3-L3</f>
        <v>9.3298999999999985</v>
      </c>
      <c r="N3" s="3"/>
      <c r="O3" s="3"/>
    </row>
    <row r="4" spans="1:39">
      <c r="A4">
        <v>1934</v>
      </c>
      <c r="B4" s="21">
        <v>40.67</v>
      </c>
      <c r="C4" s="21">
        <v>31.86</v>
      </c>
      <c r="D4" s="21">
        <v>42.110500000000002</v>
      </c>
      <c r="E4" s="21">
        <v>30.761399999999998</v>
      </c>
      <c r="F4" s="21"/>
      <c r="G4" s="21"/>
      <c r="H4" s="47">
        <v>0</v>
      </c>
      <c r="J4" s="1">
        <f t="shared" ref="J4:J67" si="0">A4</f>
        <v>1934</v>
      </c>
      <c r="K4" s="3">
        <f t="shared" ref="K4:K67" si="1">D4*(1-H4)+F4*H4</f>
        <v>42.110500000000002</v>
      </c>
      <c r="L4" s="3">
        <f t="shared" ref="L4:L67" si="2">E4*(1-H4)+G4*H4</f>
        <v>30.761399999999998</v>
      </c>
      <c r="M4" s="3">
        <f t="shared" ref="M4:M67" si="3">K4-L4</f>
        <v>11.349100000000004</v>
      </c>
      <c r="AM4" t="s">
        <v>393</v>
      </c>
    </row>
    <row r="5" spans="1:39">
      <c r="A5">
        <v>1935</v>
      </c>
      <c r="B5" s="21">
        <v>46.5</v>
      </c>
      <c r="C5" s="21">
        <v>32.47</v>
      </c>
      <c r="D5" s="21">
        <v>44.443600000000004</v>
      </c>
      <c r="E5" s="21">
        <v>31.007100000000001</v>
      </c>
      <c r="F5" s="21"/>
      <c r="G5" s="21"/>
      <c r="H5" s="47">
        <v>0</v>
      </c>
      <c r="J5" s="1">
        <f t="shared" si="0"/>
        <v>1935</v>
      </c>
      <c r="K5" s="3">
        <f t="shared" si="1"/>
        <v>44.443600000000004</v>
      </c>
      <c r="L5" s="3">
        <f t="shared" si="2"/>
        <v>31.007100000000001</v>
      </c>
      <c r="M5" s="3">
        <f t="shared" si="3"/>
        <v>13.436500000000002</v>
      </c>
      <c r="AM5" t="s">
        <v>440</v>
      </c>
    </row>
    <row r="6" spans="1:39">
      <c r="A6">
        <v>1936</v>
      </c>
      <c r="B6" s="21">
        <v>46.45</v>
      </c>
      <c r="C6" s="21">
        <v>31.14</v>
      </c>
      <c r="D6" s="21">
        <v>45.987900000000003</v>
      </c>
      <c r="E6" s="21">
        <v>31.027200000000001</v>
      </c>
      <c r="F6" s="21"/>
      <c r="G6" s="21"/>
      <c r="H6" s="47">
        <v>0</v>
      </c>
      <c r="J6" s="1">
        <f t="shared" si="0"/>
        <v>1936</v>
      </c>
      <c r="K6" s="3">
        <f t="shared" si="1"/>
        <v>45.987900000000003</v>
      </c>
      <c r="L6" s="3">
        <f t="shared" si="2"/>
        <v>31.027200000000001</v>
      </c>
      <c r="M6" s="3">
        <f t="shared" si="3"/>
        <v>14.960700000000003</v>
      </c>
    </row>
    <row r="7" spans="1:39">
      <c r="A7">
        <v>1937</v>
      </c>
      <c r="B7" s="21">
        <v>46.67</v>
      </c>
      <c r="C7" s="21">
        <v>30.47</v>
      </c>
      <c r="D7" s="21">
        <v>46.7943</v>
      </c>
      <c r="E7" s="21">
        <v>31.1114</v>
      </c>
      <c r="F7" s="21"/>
      <c r="G7" s="21"/>
      <c r="H7" s="47">
        <v>0</v>
      </c>
      <c r="J7" s="1">
        <f t="shared" si="0"/>
        <v>1937</v>
      </c>
      <c r="K7" s="3">
        <f t="shared" si="1"/>
        <v>46.7943</v>
      </c>
      <c r="L7" s="3">
        <f t="shared" si="2"/>
        <v>31.1114</v>
      </c>
      <c r="M7" s="3">
        <f t="shared" si="3"/>
        <v>15.6829</v>
      </c>
      <c r="AM7" t="s">
        <v>394</v>
      </c>
    </row>
    <row r="8" spans="1:39">
      <c r="A8">
        <v>1938</v>
      </c>
      <c r="B8" s="21">
        <v>47.72</v>
      </c>
      <c r="C8" s="21">
        <v>30.02</v>
      </c>
      <c r="D8" s="21">
        <v>47.067799999999998</v>
      </c>
      <c r="E8" s="21">
        <v>31.571999999999999</v>
      </c>
      <c r="F8" s="21"/>
      <c r="G8" s="21"/>
      <c r="H8" s="47">
        <v>0</v>
      </c>
      <c r="J8" s="1">
        <f t="shared" si="0"/>
        <v>1938</v>
      </c>
      <c r="K8" s="3">
        <f t="shared" si="1"/>
        <v>47.067799999999998</v>
      </c>
      <c r="L8" s="3">
        <f t="shared" si="2"/>
        <v>31.571999999999999</v>
      </c>
      <c r="M8" s="3">
        <f t="shared" si="3"/>
        <v>15.495799999999999</v>
      </c>
      <c r="AM8" t="s">
        <v>395</v>
      </c>
    </row>
    <row r="9" spans="1:39">
      <c r="A9">
        <v>1939</v>
      </c>
      <c r="B9" s="21">
        <v>45.92</v>
      </c>
      <c r="C9" s="21">
        <v>29.73</v>
      </c>
      <c r="D9" s="21">
        <v>46.972000000000001</v>
      </c>
      <c r="E9" s="21">
        <v>32.592799999999997</v>
      </c>
      <c r="F9" s="21"/>
      <c r="G9" s="21"/>
      <c r="H9" s="47">
        <v>0</v>
      </c>
      <c r="J9" s="1">
        <f t="shared" si="0"/>
        <v>1939</v>
      </c>
      <c r="K9" s="3">
        <f t="shared" si="1"/>
        <v>46.972000000000001</v>
      </c>
      <c r="L9" s="3">
        <f t="shared" si="2"/>
        <v>32.592799999999997</v>
      </c>
      <c r="M9" s="3">
        <f t="shared" si="3"/>
        <v>14.379200000000004</v>
      </c>
    </row>
    <row r="10" spans="1:39">
      <c r="A10">
        <v>1940</v>
      </c>
      <c r="B10" s="21">
        <v>47.26</v>
      </c>
      <c r="C10" s="21">
        <v>36.24</v>
      </c>
      <c r="D10" s="21">
        <v>46.887700000000002</v>
      </c>
      <c r="E10" s="21">
        <v>34.047400000000003</v>
      </c>
      <c r="F10" s="21"/>
      <c r="G10" s="21"/>
      <c r="H10" s="47">
        <v>0</v>
      </c>
      <c r="J10" s="1">
        <f t="shared" si="0"/>
        <v>1940</v>
      </c>
      <c r="K10" s="3">
        <f t="shared" si="1"/>
        <v>46.887700000000002</v>
      </c>
      <c r="L10" s="3">
        <f t="shared" si="2"/>
        <v>34.047400000000003</v>
      </c>
      <c r="M10" s="3">
        <f t="shared" si="3"/>
        <v>12.840299999999999</v>
      </c>
      <c r="AM10" t="s">
        <v>516</v>
      </c>
    </row>
    <row r="11" spans="1:39">
      <c r="A11">
        <v>1941</v>
      </c>
      <c r="B11" s="21">
        <v>46.78</v>
      </c>
      <c r="C11" s="21">
        <v>32.68</v>
      </c>
      <c r="D11" s="21">
        <v>46.845399999999998</v>
      </c>
      <c r="E11" s="21">
        <v>35.236800000000002</v>
      </c>
      <c r="F11" s="21"/>
      <c r="G11" s="21"/>
      <c r="H11" s="47">
        <v>0</v>
      </c>
      <c r="J11" s="1">
        <f t="shared" si="0"/>
        <v>1941</v>
      </c>
      <c r="K11" s="3">
        <f t="shared" si="1"/>
        <v>46.845399999999998</v>
      </c>
      <c r="L11" s="3">
        <f t="shared" si="2"/>
        <v>35.236800000000002</v>
      </c>
      <c r="M11" s="3">
        <f t="shared" si="3"/>
        <v>11.608599999999996</v>
      </c>
    </row>
    <row r="12" spans="1:39">
      <c r="A12">
        <v>1942</v>
      </c>
      <c r="B12" s="21">
        <v>47.61</v>
      </c>
      <c r="C12" s="21">
        <v>42.82</v>
      </c>
      <c r="D12" s="21">
        <v>46.999200000000002</v>
      </c>
      <c r="E12" s="37">
        <v>40</v>
      </c>
      <c r="F12" s="21"/>
      <c r="G12" s="21"/>
      <c r="H12" s="47">
        <v>0</v>
      </c>
      <c r="J12" s="1">
        <f t="shared" si="0"/>
        <v>1942</v>
      </c>
      <c r="K12" s="3">
        <f t="shared" si="1"/>
        <v>46.999200000000002</v>
      </c>
      <c r="L12" s="3">
        <f t="shared" si="2"/>
        <v>40</v>
      </c>
      <c r="M12" s="3">
        <f t="shared" si="3"/>
        <v>6.9992000000000019</v>
      </c>
    </row>
    <row r="13" spans="1:39">
      <c r="A13">
        <v>1943</v>
      </c>
      <c r="B13" s="21">
        <v>44.23</v>
      </c>
      <c r="C13" s="21">
        <v>34.06</v>
      </c>
      <c r="D13" s="37">
        <v>45.5</v>
      </c>
      <c r="E13" s="21">
        <v>35.266199999999998</v>
      </c>
      <c r="F13" s="21"/>
      <c r="G13" s="21"/>
      <c r="H13" s="47">
        <v>0</v>
      </c>
      <c r="J13" s="1">
        <f t="shared" si="0"/>
        <v>1943</v>
      </c>
      <c r="K13" s="3">
        <f t="shared" si="1"/>
        <v>45.5</v>
      </c>
      <c r="L13" s="3">
        <f t="shared" si="2"/>
        <v>35.266199999999998</v>
      </c>
      <c r="M13" s="3">
        <f t="shared" si="3"/>
        <v>10.233800000000002</v>
      </c>
    </row>
    <row r="14" spans="1:39">
      <c r="A14">
        <v>1944</v>
      </c>
      <c r="B14" s="21">
        <v>49.98</v>
      </c>
      <c r="C14" s="21">
        <v>35.18</v>
      </c>
      <c r="D14" s="21">
        <v>48.6295</v>
      </c>
      <c r="E14" s="21">
        <v>33.946599999999997</v>
      </c>
      <c r="F14" s="21"/>
      <c r="G14" s="21"/>
      <c r="H14" s="47">
        <v>0</v>
      </c>
      <c r="J14" s="1">
        <f t="shared" si="0"/>
        <v>1944</v>
      </c>
      <c r="K14" s="3">
        <f t="shared" si="1"/>
        <v>48.6295</v>
      </c>
      <c r="L14" s="3">
        <f t="shared" si="2"/>
        <v>33.946599999999997</v>
      </c>
      <c r="M14" s="3">
        <f t="shared" si="3"/>
        <v>14.682900000000004</v>
      </c>
    </row>
    <row r="15" spans="1:39">
      <c r="A15">
        <v>1945</v>
      </c>
      <c r="B15" s="21">
        <v>50.58</v>
      </c>
      <c r="C15" s="21">
        <v>29.34</v>
      </c>
      <c r="D15" s="21">
        <v>49.694299999999998</v>
      </c>
      <c r="E15" s="21">
        <v>32.312199999999997</v>
      </c>
      <c r="F15" s="21"/>
      <c r="G15" s="21"/>
      <c r="H15" s="47">
        <v>0</v>
      </c>
      <c r="J15" s="1">
        <f t="shared" si="0"/>
        <v>1945</v>
      </c>
      <c r="K15" s="3">
        <f t="shared" si="1"/>
        <v>49.694299999999998</v>
      </c>
      <c r="L15" s="3">
        <f t="shared" si="2"/>
        <v>32.312199999999997</v>
      </c>
      <c r="M15" s="3">
        <f t="shared" si="3"/>
        <v>17.382100000000001</v>
      </c>
    </row>
    <row r="16" spans="1:39">
      <c r="A16">
        <v>1946</v>
      </c>
      <c r="B16" s="21">
        <v>51.26</v>
      </c>
      <c r="C16" s="21">
        <v>28.48</v>
      </c>
      <c r="D16" s="21">
        <v>50.378700000000002</v>
      </c>
      <c r="E16" s="21">
        <v>30.980499999999999</v>
      </c>
      <c r="F16" s="21"/>
      <c r="G16" s="21"/>
      <c r="H16" s="47">
        <v>0</v>
      </c>
      <c r="J16" s="1">
        <f t="shared" si="0"/>
        <v>1946</v>
      </c>
      <c r="K16" s="3">
        <f t="shared" si="1"/>
        <v>50.378700000000002</v>
      </c>
      <c r="L16" s="3">
        <f t="shared" si="2"/>
        <v>30.980499999999999</v>
      </c>
      <c r="M16" s="3">
        <f t="shared" si="3"/>
        <v>19.398200000000003</v>
      </c>
    </row>
    <row r="17" spans="1:13">
      <c r="A17">
        <v>1947</v>
      </c>
      <c r="B17" s="21">
        <v>52.28</v>
      </c>
      <c r="C17" s="21">
        <v>30.75</v>
      </c>
      <c r="D17" s="21">
        <v>50.680399999999999</v>
      </c>
      <c r="E17" s="21">
        <v>29.974599999999999</v>
      </c>
      <c r="F17" s="21"/>
      <c r="G17" s="21"/>
      <c r="H17" s="47">
        <v>0</v>
      </c>
      <c r="J17" s="1">
        <f t="shared" si="0"/>
        <v>1947</v>
      </c>
      <c r="K17" s="3">
        <f t="shared" si="1"/>
        <v>50.680399999999999</v>
      </c>
      <c r="L17" s="3">
        <f t="shared" si="2"/>
        <v>29.974599999999999</v>
      </c>
      <c r="M17" s="3">
        <f t="shared" si="3"/>
        <v>20.7058</v>
      </c>
    </row>
    <row r="18" spans="1:13">
      <c r="A18">
        <v>1948</v>
      </c>
      <c r="B18" s="21">
        <v>46.74</v>
      </c>
      <c r="C18" s="21">
        <v>32.6</v>
      </c>
      <c r="D18" s="21">
        <v>50.890799999999999</v>
      </c>
      <c r="E18" s="21">
        <v>28.817499999999999</v>
      </c>
      <c r="F18" s="21"/>
      <c r="G18" s="21"/>
      <c r="H18" s="47">
        <v>0</v>
      </c>
      <c r="J18" s="1">
        <f t="shared" si="0"/>
        <v>1948</v>
      </c>
      <c r="K18" s="3">
        <f t="shared" si="1"/>
        <v>50.890799999999999</v>
      </c>
      <c r="L18" s="3">
        <f t="shared" si="2"/>
        <v>28.817499999999999</v>
      </c>
      <c r="M18" s="3">
        <f t="shared" si="3"/>
        <v>22.0733</v>
      </c>
    </row>
    <row r="19" spans="1:13">
      <c r="A19">
        <v>1949</v>
      </c>
      <c r="B19" s="21">
        <v>52.75</v>
      </c>
      <c r="C19" s="21">
        <v>26.62</v>
      </c>
      <c r="D19" s="21">
        <v>51.834400000000002</v>
      </c>
      <c r="E19" s="21">
        <v>27.187200000000001</v>
      </c>
      <c r="F19" s="21"/>
      <c r="G19" s="21"/>
      <c r="H19" s="47">
        <v>0</v>
      </c>
      <c r="J19" s="1">
        <f t="shared" si="0"/>
        <v>1949</v>
      </c>
      <c r="K19" s="3">
        <f t="shared" si="1"/>
        <v>51.834400000000002</v>
      </c>
      <c r="L19" s="3">
        <f t="shared" si="2"/>
        <v>27.187200000000001</v>
      </c>
      <c r="M19" s="3">
        <f t="shared" si="3"/>
        <v>24.647200000000002</v>
      </c>
    </row>
    <row r="20" spans="1:13">
      <c r="A20">
        <v>1950</v>
      </c>
      <c r="B20" s="21">
        <v>53.24</v>
      </c>
      <c r="C20" s="21">
        <v>24.86</v>
      </c>
      <c r="D20" s="21">
        <v>52.952300000000001</v>
      </c>
      <c r="E20" s="21">
        <v>25.5182</v>
      </c>
      <c r="F20" s="21">
        <v>54.1</v>
      </c>
      <c r="G20" s="21">
        <v>24</v>
      </c>
      <c r="H20" s="44">
        <v>9.0909000000000004E-2</v>
      </c>
      <c r="J20" s="1">
        <f t="shared" si="0"/>
        <v>1950</v>
      </c>
      <c r="K20" s="3">
        <f t="shared" si="1"/>
        <v>53.056636259299999</v>
      </c>
      <c r="L20" s="3">
        <f t="shared" si="2"/>
        <v>25.380181956200001</v>
      </c>
      <c r="M20" s="3">
        <f t="shared" si="3"/>
        <v>27.676454303099998</v>
      </c>
    </row>
    <row r="21" spans="1:13">
      <c r="A21">
        <v>1951</v>
      </c>
      <c r="B21" s="21">
        <v>53.49</v>
      </c>
      <c r="C21" s="21">
        <v>21.3</v>
      </c>
      <c r="D21" s="21">
        <v>53.990600000000001</v>
      </c>
      <c r="E21" s="21">
        <v>24.131799999999998</v>
      </c>
      <c r="F21" s="21">
        <v>53.7</v>
      </c>
      <c r="G21" s="21">
        <v>23.9</v>
      </c>
      <c r="H21" s="44">
        <v>0.18181800000000001</v>
      </c>
      <c r="J21" s="1">
        <f t="shared" si="0"/>
        <v>1951</v>
      </c>
      <c r="K21" s="3">
        <f t="shared" si="1"/>
        <v>53.937763689200004</v>
      </c>
      <c r="L21" s="3">
        <f t="shared" si="2"/>
        <v>24.089654587599995</v>
      </c>
      <c r="M21" s="3">
        <f t="shared" si="3"/>
        <v>29.848109101600009</v>
      </c>
    </row>
    <row r="22" spans="1:13">
      <c r="A22">
        <v>1952</v>
      </c>
      <c r="B22" s="21">
        <v>55.77</v>
      </c>
      <c r="C22" s="21">
        <v>24.5</v>
      </c>
      <c r="D22" s="21">
        <v>54.791600000000003</v>
      </c>
      <c r="E22" s="21">
        <v>23.217300000000002</v>
      </c>
      <c r="F22" s="21">
        <v>53.1</v>
      </c>
      <c r="G22" s="21">
        <v>23</v>
      </c>
      <c r="H22" s="44">
        <v>0.272727</v>
      </c>
      <c r="J22" s="1">
        <f t="shared" si="0"/>
        <v>1952</v>
      </c>
      <c r="K22" s="3">
        <f t="shared" si="1"/>
        <v>54.330255006800009</v>
      </c>
      <c r="L22" s="3">
        <f t="shared" si="2"/>
        <v>23.158036422900004</v>
      </c>
      <c r="M22" s="3">
        <f t="shared" si="3"/>
        <v>31.172218583900005</v>
      </c>
    </row>
    <row r="23" spans="1:13">
      <c r="A23">
        <v>1953</v>
      </c>
      <c r="B23" s="21">
        <v>55.26</v>
      </c>
      <c r="C23" s="21">
        <v>23.4</v>
      </c>
      <c r="D23" s="21">
        <v>55.030500000000004</v>
      </c>
      <c r="E23" s="21">
        <v>22.398</v>
      </c>
      <c r="F23" s="21">
        <v>52.7</v>
      </c>
      <c r="G23" s="21">
        <v>22.5</v>
      </c>
      <c r="H23" s="44">
        <v>0.36363600000000001</v>
      </c>
      <c r="J23" s="1">
        <f t="shared" si="0"/>
        <v>1953</v>
      </c>
      <c r="K23" s="3">
        <f t="shared" si="1"/>
        <v>54.183046301999994</v>
      </c>
      <c r="L23" s="3">
        <f t="shared" si="2"/>
        <v>22.435090871999996</v>
      </c>
      <c r="M23" s="3">
        <f t="shared" si="3"/>
        <v>31.747955429999998</v>
      </c>
    </row>
    <row r="24" spans="1:13">
      <c r="A24">
        <v>1954</v>
      </c>
      <c r="B24" s="21">
        <v>56.32</v>
      </c>
      <c r="C24" s="21">
        <v>21.96</v>
      </c>
      <c r="D24" s="21">
        <v>54.7087</v>
      </c>
      <c r="E24" s="21">
        <v>21.5534</v>
      </c>
      <c r="F24" s="21">
        <v>52.3</v>
      </c>
      <c r="G24" s="21">
        <v>21.9</v>
      </c>
      <c r="H24" s="44">
        <v>0.45454499999999998</v>
      </c>
      <c r="J24" s="1">
        <f t="shared" si="0"/>
        <v>1954</v>
      </c>
      <c r="K24" s="3">
        <f t="shared" si="1"/>
        <v>53.613837458500001</v>
      </c>
      <c r="L24" s="3">
        <f t="shared" si="2"/>
        <v>21.710945296999999</v>
      </c>
      <c r="M24" s="3">
        <f t="shared" si="3"/>
        <v>31.902892161500002</v>
      </c>
    </row>
    <row r="25" spans="1:13">
      <c r="A25">
        <v>1955</v>
      </c>
      <c r="B25" s="21">
        <v>52.96</v>
      </c>
      <c r="C25" s="21">
        <v>20.69</v>
      </c>
      <c r="D25" s="21">
        <v>53.904000000000003</v>
      </c>
      <c r="E25" s="21">
        <v>20.7636</v>
      </c>
      <c r="F25" s="21">
        <v>52</v>
      </c>
      <c r="G25" s="21">
        <v>21.4</v>
      </c>
      <c r="H25" s="44">
        <v>0.54545500000000002</v>
      </c>
      <c r="J25" s="1">
        <f t="shared" si="0"/>
        <v>1955</v>
      </c>
      <c r="K25" s="3">
        <f t="shared" si="1"/>
        <v>52.865453680000002</v>
      </c>
      <c r="L25" s="3">
        <f t="shared" si="2"/>
        <v>21.110727562000001</v>
      </c>
      <c r="M25" s="3">
        <f t="shared" si="3"/>
        <v>31.754726118000001</v>
      </c>
    </row>
    <row r="26" spans="1:13">
      <c r="A26">
        <v>1956</v>
      </c>
      <c r="B26" s="21">
        <v>51.78</v>
      </c>
      <c r="C26" s="21">
        <v>18.28</v>
      </c>
      <c r="D26" s="21">
        <v>53.2316</v>
      </c>
      <c r="E26" s="21">
        <v>20.190100000000001</v>
      </c>
      <c r="F26" s="21">
        <v>51.6</v>
      </c>
      <c r="G26" s="21">
        <v>20.8</v>
      </c>
      <c r="H26" s="44">
        <v>0.63636400000000004</v>
      </c>
      <c r="J26" s="1">
        <f t="shared" si="0"/>
        <v>1956</v>
      </c>
      <c r="K26" s="3">
        <f t="shared" si="1"/>
        <v>52.1933084976</v>
      </c>
      <c r="L26" s="3">
        <f t="shared" si="2"/>
        <v>20.578218403600001</v>
      </c>
      <c r="M26" s="3">
        <f t="shared" si="3"/>
        <v>31.615090093999999</v>
      </c>
    </row>
    <row r="27" spans="1:13">
      <c r="A27">
        <v>1957</v>
      </c>
      <c r="B27" s="21">
        <v>53.34</v>
      </c>
      <c r="C27" s="21">
        <v>19.55</v>
      </c>
      <c r="D27" s="21">
        <v>52.991599999999998</v>
      </c>
      <c r="E27" s="21">
        <v>19.979399999999998</v>
      </c>
      <c r="F27" s="21">
        <v>51.3</v>
      </c>
      <c r="G27" s="21">
        <v>20.2</v>
      </c>
      <c r="H27" s="44">
        <v>0.72727299999999995</v>
      </c>
      <c r="J27" s="1">
        <f t="shared" si="0"/>
        <v>1957</v>
      </c>
      <c r="K27" s="3">
        <f t="shared" si="1"/>
        <v>51.761344993199998</v>
      </c>
      <c r="L27" s="3">
        <f t="shared" si="2"/>
        <v>20.139836423799998</v>
      </c>
      <c r="M27" s="3">
        <f t="shared" si="3"/>
        <v>31.6215085694</v>
      </c>
    </row>
    <row r="28" spans="1:13">
      <c r="A28">
        <v>1958</v>
      </c>
      <c r="B28" s="21">
        <v>51.25</v>
      </c>
      <c r="C28" s="21">
        <v>21.43</v>
      </c>
      <c r="D28" s="21">
        <v>53.000700000000002</v>
      </c>
      <c r="E28" s="21">
        <v>19.8962</v>
      </c>
      <c r="F28" s="21">
        <v>50.9</v>
      </c>
      <c r="G28" s="21">
        <v>19.7</v>
      </c>
      <c r="H28" s="44">
        <v>0.81818199999999996</v>
      </c>
      <c r="J28" s="1">
        <f t="shared" si="0"/>
        <v>1958</v>
      </c>
      <c r="K28" s="3">
        <f t="shared" si="1"/>
        <v>51.281945072599996</v>
      </c>
      <c r="L28" s="3">
        <f t="shared" si="2"/>
        <v>19.735672691599998</v>
      </c>
      <c r="M28" s="3">
        <f t="shared" si="3"/>
        <v>31.546272380999998</v>
      </c>
    </row>
    <row r="29" spans="1:13">
      <c r="A29">
        <v>1959</v>
      </c>
      <c r="B29" s="21">
        <v>55.52</v>
      </c>
      <c r="C29" s="21">
        <v>19.54</v>
      </c>
      <c r="D29" s="21">
        <v>53.191499999999998</v>
      </c>
      <c r="E29" s="21">
        <v>19.619199999999999</v>
      </c>
      <c r="F29" s="21">
        <v>50.5</v>
      </c>
      <c r="G29" s="21">
        <v>19.100000000000001</v>
      </c>
      <c r="H29" s="44">
        <v>0.90909099999999998</v>
      </c>
      <c r="J29" s="1">
        <f t="shared" si="0"/>
        <v>1959</v>
      </c>
      <c r="K29" s="3">
        <f t="shared" si="1"/>
        <v>50.744681573500003</v>
      </c>
      <c r="L29" s="3">
        <f t="shared" si="2"/>
        <v>19.147199952800001</v>
      </c>
      <c r="M29" s="3">
        <f t="shared" si="3"/>
        <v>31.597481620700002</v>
      </c>
    </row>
    <row r="30" spans="1:13">
      <c r="A30">
        <v>1960</v>
      </c>
      <c r="B30" s="21">
        <v>53.71</v>
      </c>
      <c r="C30" s="21">
        <v>19.850000000000001</v>
      </c>
      <c r="D30" s="21">
        <v>52.9129</v>
      </c>
      <c r="E30" s="21">
        <v>19.134</v>
      </c>
      <c r="F30" s="21">
        <v>50</v>
      </c>
      <c r="G30" s="21">
        <v>18.8</v>
      </c>
      <c r="H30" s="44">
        <v>1</v>
      </c>
      <c r="J30" s="1">
        <f t="shared" si="0"/>
        <v>1960</v>
      </c>
      <c r="K30" s="3">
        <f t="shared" si="1"/>
        <v>50</v>
      </c>
      <c r="L30" s="3">
        <f t="shared" si="2"/>
        <v>18.8</v>
      </c>
      <c r="M30" s="3">
        <f t="shared" si="3"/>
        <v>31.2</v>
      </c>
    </row>
    <row r="31" spans="1:13">
      <c r="A31">
        <v>1961</v>
      </c>
      <c r="B31" s="21">
        <v>50.78</v>
      </c>
      <c r="C31" s="21">
        <v>18.5</v>
      </c>
      <c r="D31" s="21">
        <v>52.290199999999999</v>
      </c>
      <c r="E31" s="21">
        <v>18.410299999999999</v>
      </c>
      <c r="F31" s="21">
        <v>49.3</v>
      </c>
      <c r="G31" s="21">
        <v>18</v>
      </c>
      <c r="H31" s="44">
        <v>1</v>
      </c>
      <c r="J31" s="1">
        <f t="shared" si="0"/>
        <v>1961</v>
      </c>
      <c r="K31" s="3">
        <f t="shared" si="1"/>
        <v>49.3</v>
      </c>
      <c r="L31" s="3">
        <f t="shared" si="2"/>
        <v>18</v>
      </c>
      <c r="M31" s="3">
        <f t="shared" si="3"/>
        <v>31.299999999999997</v>
      </c>
    </row>
    <row r="32" spans="1:13">
      <c r="A32">
        <v>1962</v>
      </c>
      <c r="B32" s="21">
        <v>52.02</v>
      </c>
      <c r="C32" s="21">
        <v>17.38</v>
      </c>
      <c r="D32" s="21">
        <v>51.714300000000001</v>
      </c>
      <c r="E32" s="21">
        <v>17.5609</v>
      </c>
      <c r="F32" s="21">
        <v>48.9</v>
      </c>
      <c r="G32" s="21">
        <v>17.399999999999999</v>
      </c>
      <c r="H32" s="44">
        <v>1</v>
      </c>
      <c r="J32" s="1">
        <f t="shared" si="0"/>
        <v>1962</v>
      </c>
      <c r="K32" s="3">
        <f t="shared" si="1"/>
        <v>48.9</v>
      </c>
      <c r="L32" s="3">
        <f t="shared" si="2"/>
        <v>17.399999999999999</v>
      </c>
      <c r="M32" s="3">
        <f t="shared" si="3"/>
        <v>31.5</v>
      </c>
    </row>
    <row r="33" spans="1:13">
      <c r="A33">
        <v>1963</v>
      </c>
      <c r="B33" s="21">
        <v>51.69</v>
      </c>
      <c r="C33" s="21">
        <v>16.52</v>
      </c>
      <c r="D33" s="21">
        <v>51.072800000000001</v>
      </c>
      <c r="E33" s="21">
        <v>16.716699999999999</v>
      </c>
      <c r="F33" s="21">
        <v>48.5</v>
      </c>
      <c r="G33" s="21">
        <v>16.8</v>
      </c>
      <c r="H33" s="44">
        <v>1</v>
      </c>
      <c r="J33" s="1">
        <f t="shared" si="0"/>
        <v>1963</v>
      </c>
      <c r="K33" s="3">
        <f t="shared" si="1"/>
        <v>48.5</v>
      </c>
      <c r="L33" s="3">
        <f t="shared" si="2"/>
        <v>16.8</v>
      </c>
      <c r="M33" s="3">
        <f t="shared" si="3"/>
        <v>31.7</v>
      </c>
    </row>
    <row r="34" spans="1:13">
      <c r="A34">
        <v>1964</v>
      </c>
      <c r="B34" s="21">
        <v>50.56</v>
      </c>
      <c r="C34" s="21">
        <v>16.43</v>
      </c>
      <c r="D34" s="21">
        <v>50.355200000000004</v>
      </c>
      <c r="E34" s="21">
        <v>15.972300000000001</v>
      </c>
      <c r="F34" s="21">
        <v>48.2</v>
      </c>
      <c r="G34" s="21">
        <v>16.2</v>
      </c>
      <c r="H34" s="44">
        <v>1</v>
      </c>
      <c r="J34" s="1">
        <f t="shared" si="0"/>
        <v>1964</v>
      </c>
      <c r="K34" s="3">
        <f t="shared" si="1"/>
        <v>48.2</v>
      </c>
      <c r="L34" s="3">
        <f t="shared" si="2"/>
        <v>16.2</v>
      </c>
      <c r="M34" s="3">
        <f t="shared" si="3"/>
        <v>32</v>
      </c>
    </row>
    <row r="35" spans="1:13">
      <c r="A35">
        <v>1965</v>
      </c>
      <c r="B35" s="21">
        <v>49.03</v>
      </c>
      <c r="C35" s="21">
        <v>14.58</v>
      </c>
      <c r="D35" s="21">
        <v>49.756599999999999</v>
      </c>
      <c r="E35" s="21">
        <v>15.383100000000001</v>
      </c>
      <c r="F35" s="21">
        <v>47.9</v>
      </c>
      <c r="G35" s="21">
        <v>15.5</v>
      </c>
      <c r="H35" s="44">
        <v>1</v>
      </c>
      <c r="J35" s="1">
        <f t="shared" si="0"/>
        <v>1965</v>
      </c>
      <c r="K35" s="3">
        <f t="shared" si="1"/>
        <v>47.9</v>
      </c>
      <c r="L35" s="3">
        <f t="shared" si="2"/>
        <v>15.5</v>
      </c>
      <c r="M35" s="3">
        <f t="shared" si="3"/>
        <v>32.4</v>
      </c>
    </row>
    <row r="36" spans="1:13">
      <c r="A36">
        <v>1966</v>
      </c>
      <c r="B36" s="21">
        <v>48.17</v>
      </c>
      <c r="C36" s="21">
        <v>13.26</v>
      </c>
      <c r="D36" s="21">
        <v>49.540500000000002</v>
      </c>
      <c r="E36" s="21">
        <v>15.0959</v>
      </c>
      <c r="F36" s="21">
        <v>47.6</v>
      </c>
      <c r="G36" s="21">
        <v>14.9</v>
      </c>
      <c r="H36" s="44">
        <v>1</v>
      </c>
      <c r="J36" s="1">
        <f t="shared" si="0"/>
        <v>1966</v>
      </c>
      <c r="K36" s="3">
        <f t="shared" si="1"/>
        <v>47.6</v>
      </c>
      <c r="L36" s="3">
        <f t="shared" si="2"/>
        <v>14.9</v>
      </c>
      <c r="M36" s="3">
        <f t="shared" si="3"/>
        <v>32.700000000000003</v>
      </c>
    </row>
    <row r="37" spans="1:13">
      <c r="A37">
        <v>1967</v>
      </c>
      <c r="B37" s="21">
        <v>50.44</v>
      </c>
      <c r="C37" s="21">
        <v>16.059999999999999</v>
      </c>
      <c r="D37" s="21">
        <v>49.728099999999998</v>
      </c>
      <c r="E37" s="21">
        <v>15.0969</v>
      </c>
      <c r="F37" s="21">
        <v>47.4</v>
      </c>
      <c r="G37" s="21">
        <v>14.4</v>
      </c>
      <c r="H37" s="44">
        <v>1</v>
      </c>
      <c r="J37" s="1">
        <f t="shared" si="0"/>
        <v>1967</v>
      </c>
      <c r="K37" s="3">
        <f t="shared" si="1"/>
        <v>47.4</v>
      </c>
      <c r="L37" s="3">
        <f t="shared" si="2"/>
        <v>14.4</v>
      </c>
      <c r="M37" s="3">
        <f t="shared" si="3"/>
        <v>33</v>
      </c>
    </row>
    <row r="38" spans="1:13">
      <c r="A38">
        <v>1968</v>
      </c>
      <c r="B38" s="21">
        <v>50.52</v>
      </c>
      <c r="C38" s="21">
        <v>16.48</v>
      </c>
      <c r="D38" s="21">
        <v>49.884</v>
      </c>
      <c r="E38" s="21">
        <v>15.0052</v>
      </c>
      <c r="F38" s="21">
        <v>47.2</v>
      </c>
      <c r="G38" s="21">
        <v>14</v>
      </c>
      <c r="H38" s="44">
        <v>1</v>
      </c>
      <c r="J38" s="1">
        <f t="shared" si="0"/>
        <v>1968</v>
      </c>
      <c r="K38" s="3">
        <f t="shared" si="1"/>
        <v>47.2</v>
      </c>
      <c r="L38" s="3">
        <f t="shared" si="2"/>
        <v>14</v>
      </c>
      <c r="M38" s="3">
        <f t="shared" si="3"/>
        <v>33.200000000000003</v>
      </c>
    </row>
    <row r="39" spans="1:13">
      <c r="A39">
        <v>1969</v>
      </c>
      <c r="B39" s="21">
        <v>49.24</v>
      </c>
      <c r="C39" s="21">
        <v>15.5</v>
      </c>
      <c r="D39" s="21">
        <v>49.809699999999999</v>
      </c>
      <c r="E39" s="21">
        <v>14.6325</v>
      </c>
      <c r="F39" s="21">
        <v>47</v>
      </c>
      <c r="G39" s="21">
        <v>13.7</v>
      </c>
      <c r="H39" s="44">
        <v>1</v>
      </c>
      <c r="J39" s="1">
        <f t="shared" si="0"/>
        <v>1969</v>
      </c>
      <c r="K39" s="3">
        <f t="shared" si="1"/>
        <v>47</v>
      </c>
      <c r="L39" s="3">
        <f t="shared" si="2"/>
        <v>13.7</v>
      </c>
      <c r="M39" s="3">
        <f t="shared" si="3"/>
        <v>33.299999999999997</v>
      </c>
    </row>
    <row r="40" spans="1:13">
      <c r="A40">
        <v>1970</v>
      </c>
      <c r="B40" s="21">
        <v>51.87</v>
      </c>
      <c r="C40" s="21">
        <v>12.84</v>
      </c>
      <c r="D40" s="21">
        <v>49.518999999999998</v>
      </c>
      <c r="E40" s="21">
        <v>14.0854</v>
      </c>
      <c r="F40" s="21">
        <v>46.8</v>
      </c>
      <c r="G40" s="21">
        <v>13.4</v>
      </c>
      <c r="H40" s="44">
        <v>1</v>
      </c>
      <c r="J40" s="1">
        <f t="shared" si="0"/>
        <v>1970</v>
      </c>
      <c r="K40" s="3">
        <f t="shared" si="1"/>
        <v>46.8</v>
      </c>
      <c r="L40" s="3">
        <f t="shared" si="2"/>
        <v>13.4</v>
      </c>
      <c r="M40" s="3">
        <f t="shared" si="3"/>
        <v>33.4</v>
      </c>
    </row>
    <row r="41" spans="1:13">
      <c r="A41">
        <v>1971</v>
      </c>
      <c r="B41" s="21">
        <v>46.61</v>
      </c>
      <c r="C41" s="21">
        <v>10.45</v>
      </c>
      <c r="D41" s="21">
        <v>48.835799999999999</v>
      </c>
      <c r="E41" s="21">
        <v>13.6441</v>
      </c>
      <c r="F41" s="21">
        <v>46.8</v>
      </c>
      <c r="G41" s="21">
        <v>13.1</v>
      </c>
      <c r="H41" s="44">
        <v>1</v>
      </c>
      <c r="J41" s="1">
        <f t="shared" si="0"/>
        <v>1971</v>
      </c>
      <c r="K41" s="3">
        <f t="shared" si="1"/>
        <v>46.8</v>
      </c>
      <c r="L41" s="3">
        <f t="shared" si="2"/>
        <v>13.1</v>
      </c>
      <c r="M41" s="3">
        <f t="shared" si="3"/>
        <v>33.699999999999996</v>
      </c>
    </row>
    <row r="42" spans="1:13">
      <c r="A42">
        <v>1972</v>
      </c>
      <c r="B42" s="21">
        <v>49.84</v>
      </c>
      <c r="C42" s="21">
        <v>19.23</v>
      </c>
      <c r="D42" s="21">
        <v>48.3675</v>
      </c>
      <c r="E42" s="37">
        <v>16.8</v>
      </c>
      <c r="F42" s="21">
        <v>46.7</v>
      </c>
      <c r="G42" s="21">
        <v>16.8</v>
      </c>
      <c r="H42" s="44">
        <v>1</v>
      </c>
      <c r="J42" s="1">
        <f t="shared" si="0"/>
        <v>1972</v>
      </c>
      <c r="K42" s="3">
        <f t="shared" si="1"/>
        <v>46.7</v>
      </c>
      <c r="L42" s="3">
        <f t="shared" si="2"/>
        <v>16.8</v>
      </c>
      <c r="M42" s="3">
        <f t="shared" si="3"/>
        <v>29.900000000000002</v>
      </c>
    </row>
    <row r="43" spans="1:13">
      <c r="A43">
        <v>1973</v>
      </c>
      <c r="B43" s="21">
        <v>45.57</v>
      </c>
      <c r="C43" s="21">
        <v>11.1</v>
      </c>
      <c r="D43" s="21">
        <v>47.979700000000001</v>
      </c>
      <c r="E43" s="21">
        <v>12.564399999999999</v>
      </c>
      <c r="F43" s="21">
        <v>46.4</v>
      </c>
      <c r="G43" s="21">
        <v>12.5</v>
      </c>
      <c r="H43" s="44">
        <v>1</v>
      </c>
      <c r="J43" s="1">
        <f t="shared" si="0"/>
        <v>1973</v>
      </c>
      <c r="K43" s="3">
        <f t="shared" si="1"/>
        <v>46.4</v>
      </c>
      <c r="L43" s="3">
        <f t="shared" si="2"/>
        <v>12.5</v>
      </c>
      <c r="M43" s="3">
        <f t="shared" si="3"/>
        <v>33.9</v>
      </c>
    </row>
    <row r="44" spans="1:13">
      <c r="A44">
        <v>1974</v>
      </c>
      <c r="B44" s="21">
        <v>48.84</v>
      </c>
      <c r="C44" s="21">
        <v>10.57</v>
      </c>
      <c r="D44" s="21">
        <v>48.028700000000001</v>
      </c>
      <c r="E44" s="21">
        <v>11.8886</v>
      </c>
      <c r="F44" s="21">
        <v>46.2</v>
      </c>
      <c r="G44" s="21">
        <v>12.3</v>
      </c>
      <c r="H44" s="44">
        <v>1</v>
      </c>
      <c r="J44" s="1">
        <f t="shared" si="0"/>
        <v>1974</v>
      </c>
      <c r="K44" s="3">
        <f t="shared" si="1"/>
        <v>46.2</v>
      </c>
      <c r="L44" s="3">
        <f t="shared" si="2"/>
        <v>12.3</v>
      </c>
      <c r="M44" s="3">
        <f t="shared" si="3"/>
        <v>33.900000000000006</v>
      </c>
    </row>
    <row r="45" spans="1:13">
      <c r="A45">
        <v>1975</v>
      </c>
      <c r="B45" s="21">
        <v>48.42</v>
      </c>
      <c r="C45" s="21">
        <v>9.89</v>
      </c>
      <c r="D45" s="21">
        <v>48.067900000000002</v>
      </c>
      <c r="E45" s="21">
        <v>11.589600000000001</v>
      </c>
      <c r="F45" s="21">
        <v>45.9</v>
      </c>
      <c r="G45" s="21">
        <v>12.1</v>
      </c>
      <c r="H45" s="44">
        <v>1</v>
      </c>
      <c r="J45" s="1">
        <f t="shared" si="0"/>
        <v>1975</v>
      </c>
      <c r="K45" s="3">
        <f t="shared" si="1"/>
        <v>45.9</v>
      </c>
      <c r="L45" s="3">
        <f t="shared" si="2"/>
        <v>12.1</v>
      </c>
      <c r="M45" s="3">
        <f t="shared" si="3"/>
        <v>33.799999999999997</v>
      </c>
    </row>
    <row r="46" spans="1:13">
      <c r="A46">
        <v>1976</v>
      </c>
      <c r="B46" s="21">
        <v>48.32</v>
      </c>
      <c r="C46" s="21">
        <v>12.33</v>
      </c>
      <c r="D46" s="21">
        <v>47.920900000000003</v>
      </c>
      <c r="E46" s="21">
        <v>11.681100000000001</v>
      </c>
      <c r="F46" s="21">
        <v>45.6</v>
      </c>
      <c r="G46" s="21">
        <v>11.8</v>
      </c>
      <c r="H46" s="44">
        <v>1</v>
      </c>
      <c r="J46" s="1">
        <f t="shared" si="0"/>
        <v>1976</v>
      </c>
      <c r="K46" s="3">
        <f t="shared" si="1"/>
        <v>45.6</v>
      </c>
      <c r="L46" s="3">
        <f t="shared" si="2"/>
        <v>11.8</v>
      </c>
      <c r="M46" s="3">
        <f t="shared" si="3"/>
        <v>33.799999999999997</v>
      </c>
    </row>
    <row r="47" spans="1:13">
      <c r="A47">
        <v>1977</v>
      </c>
      <c r="B47" s="21">
        <v>47.67</v>
      </c>
      <c r="C47" s="21">
        <v>12.64</v>
      </c>
      <c r="D47" s="21">
        <v>47.528500000000001</v>
      </c>
      <c r="E47" s="21">
        <v>11.837</v>
      </c>
      <c r="F47" s="21">
        <v>45.3</v>
      </c>
      <c r="G47" s="21">
        <v>11.7</v>
      </c>
      <c r="H47" s="44">
        <v>1</v>
      </c>
      <c r="J47" s="1">
        <f t="shared" si="0"/>
        <v>1977</v>
      </c>
      <c r="K47" s="3">
        <f t="shared" si="1"/>
        <v>45.3</v>
      </c>
      <c r="L47" s="3">
        <f t="shared" si="2"/>
        <v>11.7</v>
      </c>
      <c r="M47" s="3">
        <f t="shared" si="3"/>
        <v>33.599999999999994</v>
      </c>
    </row>
    <row r="48" spans="1:13">
      <c r="A48">
        <v>1978</v>
      </c>
      <c r="B48" s="21">
        <v>47.1</v>
      </c>
      <c r="C48" s="21">
        <v>12.26</v>
      </c>
      <c r="D48" s="21">
        <v>46.964700000000001</v>
      </c>
      <c r="E48" s="21">
        <v>11.860799999999999</v>
      </c>
      <c r="F48" s="21">
        <v>44.9</v>
      </c>
      <c r="G48" s="21">
        <v>12.9</v>
      </c>
      <c r="H48" s="44">
        <v>1</v>
      </c>
      <c r="J48" s="1">
        <f t="shared" si="0"/>
        <v>1978</v>
      </c>
      <c r="K48" s="3">
        <f t="shared" si="1"/>
        <v>44.9</v>
      </c>
      <c r="L48" s="3">
        <f t="shared" si="2"/>
        <v>12.9</v>
      </c>
      <c r="M48" s="3">
        <f t="shared" si="3"/>
        <v>32</v>
      </c>
    </row>
    <row r="49" spans="1:13">
      <c r="A49">
        <v>1979</v>
      </c>
      <c r="B49" s="21">
        <v>45.95</v>
      </c>
      <c r="C49" s="21">
        <v>11.66</v>
      </c>
      <c r="D49" s="21">
        <v>46.350900000000003</v>
      </c>
      <c r="E49" s="21">
        <v>11.7165</v>
      </c>
      <c r="F49" s="21">
        <v>44.6</v>
      </c>
      <c r="G49" s="21">
        <v>14.1</v>
      </c>
      <c r="H49" s="44">
        <v>1</v>
      </c>
      <c r="J49" s="1">
        <f t="shared" si="0"/>
        <v>1979</v>
      </c>
      <c r="K49" s="3">
        <f t="shared" si="1"/>
        <v>44.6</v>
      </c>
      <c r="L49" s="3">
        <f t="shared" si="2"/>
        <v>14.1</v>
      </c>
      <c r="M49" s="3">
        <f t="shared" si="3"/>
        <v>30.5</v>
      </c>
    </row>
    <row r="50" spans="1:13">
      <c r="A50">
        <v>1980</v>
      </c>
      <c r="B50" s="21">
        <v>45.68</v>
      </c>
      <c r="C50" s="21">
        <v>11.4</v>
      </c>
      <c r="D50" s="21">
        <v>45.853200000000001</v>
      </c>
      <c r="E50" s="21">
        <v>11.4483</v>
      </c>
      <c r="F50" s="21">
        <v>44.1</v>
      </c>
      <c r="G50" s="21">
        <v>10.7</v>
      </c>
      <c r="H50" s="44">
        <v>1</v>
      </c>
      <c r="J50" s="1">
        <f t="shared" si="0"/>
        <v>1980</v>
      </c>
      <c r="K50" s="3">
        <f t="shared" si="1"/>
        <v>44.1</v>
      </c>
      <c r="L50" s="3">
        <f t="shared" si="2"/>
        <v>10.7</v>
      </c>
      <c r="M50" s="3">
        <f t="shared" si="3"/>
        <v>33.400000000000006</v>
      </c>
    </row>
    <row r="51" spans="1:13">
      <c r="A51">
        <v>1981</v>
      </c>
      <c r="B51" s="21">
        <v>45.4</v>
      </c>
      <c r="C51" s="21">
        <v>11.05</v>
      </c>
      <c r="D51" s="21">
        <v>45.504300000000001</v>
      </c>
      <c r="E51" s="21">
        <v>11.088699999999999</v>
      </c>
      <c r="F51" s="21">
        <v>43.4</v>
      </c>
      <c r="G51" s="21">
        <v>10.4</v>
      </c>
      <c r="H51" s="44">
        <v>1</v>
      </c>
      <c r="J51" s="1">
        <f t="shared" si="0"/>
        <v>1981</v>
      </c>
      <c r="K51" s="3">
        <f t="shared" si="1"/>
        <v>43.4</v>
      </c>
      <c r="L51" s="3">
        <f t="shared" si="2"/>
        <v>10.4</v>
      </c>
      <c r="M51" s="3">
        <f t="shared" si="3"/>
        <v>33</v>
      </c>
    </row>
    <row r="52" spans="1:13">
      <c r="A52">
        <v>1982</v>
      </c>
      <c r="B52" s="21">
        <v>45.37</v>
      </c>
      <c r="C52" s="21">
        <v>11.01</v>
      </c>
      <c r="D52" s="21">
        <v>45.2791</v>
      </c>
      <c r="E52" s="21">
        <v>10.6609</v>
      </c>
      <c r="F52" s="21">
        <v>42.8</v>
      </c>
      <c r="G52" s="21">
        <v>10.1</v>
      </c>
      <c r="H52" s="44">
        <v>1</v>
      </c>
      <c r="J52" s="1">
        <f t="shared" si="0"/>
        <v>1982</v>
      </c>
      <c r="K52" s="3">
        <f t="shared" si="1"/>
        <v>42.8</v>
      </c>
      <c r="L52" s="3">
        <f t="shared" si="2"/>
        <v>10.1</v>
      </c>
      <c r="M52" s="3">
        <f t="shared" si="3"/>
        <v>32.699999999999996</v>
      </c>
    </row>
    <row r="53" spans="1:13">
      <c r="A53">
        <v>1983</v>
      </c>
      <c r="B53" s="21">
        <v>44.92</v>
      </c>
      <c r="C53" s="21">
        <v>9.66</v>
      </c>
      <c r="D53" s="21">
        <v>45.117699999999999</v>
      </c>
      <c r="E53" s="21">
        <v>10.180099999999999</v>
      </c>
      <c r="F53" s="21">
        <v>42.1</v>
      </c>
      <c r="G53" s="21">
        <v>10.7</v>
      </c>
      <c r="H53" s="44">
        <v>1</v>
      </c>
      <c r="J53" s="1">
        <f t="shared" si="0"/>
        <v>1983</v>
      </c>
      <c r="K53" s="3">
        <f t="shared" si="1"/>
        <v>42.1</v>
      </c>
      <c r="L53" s="3">
        <f t="shared" si="2"/>
        <v>10.7</v>
      </c>
      <c r="M53" s="3">
        <f t="shared" si="3"/>
        <v>31.400000000000002</v>
      </c>
    </row>
    <row r="54" spans="1:13">
      <c r="A54">
        <v>1984</v>
      </c>
      <c r="B54" s="21">
        <v>44.81</v>
      </c>
      <c r="C54" s="21">
        <v>9.9</v>
      </c>
      <c r="D54" s="21">
        <v>44.990400000000001</v>
      </c>
      <c r="E54" s="21">
        <v>9.7314000000000007</v>
      </c>
      <c r="F54" s="21">
        <v>41.3</v>
      </c>
      <c r="G54" s="21">
        <v>10.9</v>
      </c>
      <c r="H54" s="44">
        <v>1</v>
      </c>
      <c r="J54" s="1">
        <f t="shared" si="0"/>
        <v>1984</v>
      </c>
      <c r="K54" s="3">
        <f t="shared" si="1"/>
        <v>41.3</v>
      </c>
      <c r="L54" s="3">
        <f t="shared" si="2"/>
        <v>10.9</v>
      </c>
      <c r="M54" s="3">
        <f t="shared" si="3"/>
        <v>30.4</v>
      </c>
    </row>
    <row r="55" spans="1:13">
      <c r="A55">
        <v>1985</v>
      </c>
      <c r="B55" s="21">
        <v>45.91</v>
      </c>
      <c r="C55" s="21">
        <v>10</v>
      </c>
      <c r="D55" s="21">
        <v>44.801900000000003</v>
      </c>
      <c r="E55" s="21">
        <v>9.2957999999999998</v>
      </c>
      <c r="F55" s="21">
        <v>40.6</v>
      </c>
      <c r="G55" s="21">
        <v>10.7</v>
      </c>
      <c r="H55" s="44">
        <v>1</v>
      </c>
      <c r="J55" s="1">
        <f t="shared" si="0"/>
        <v>1985</v>
      </c>
      <c r="K55" s="3">
        <f t="shared" si="1"/>
        <v>40.6</v>
      </c>
      <c r="L55" s="3">
        <f t="shared" si="2"/>
        <v>10.7</v>
      </c>
      <c r="M55" s="3">
        <f t="shared" si="3"/>
        <v>29.900000000000002</v>
      </c>
    </row>
    <row r="56" spans="1:13">
      <c r="A56">
        <v>1986</v>
      </c>
      <c r="B56" s="21">
        <v>43.32</v>
      </c>
      <c r="C56" s="21">
        <v>8.3000000000000007</v>
      </c>
      <c r="D56" s="21">
        <v>44.3964</v>
      </c>
      <c r="E56" s="21">
        <v>8.8882999999999992</v>
      </c>
      <c r="F56" s="21">
        <v>39.799999999999997</v>
      </c>
      <c r="G56" s="21">
        <v>10.1</v>
      </c>
      <c r="H56" s="44">
        <v>1</v>
      </c>
      <c r="J56" s="1">
        <f t="shared" si="0"/>
        <v>1986</v>
      </c>
      <c r="K56" s="3">
        <f t="shared" si="1"/>
        <v>39.799999999999997</v>
      </c>
      <c r="L56" s="3">
        <f t="shared" si="2"/>
        <v>10.1</v>
      </c>
      <c r="M56" s="3">
        <f t="shared" si="3"/>
        <v>29.699999999999996</v>
      </c>
    </row>
    <row r="57" spans="1:13">
      <c r="A57">
        <v>1987</v>
      </c>
      <c r="B57" s="21">
        <v>44.03</v>
      </c>
      <c r="C57" s="21">
        <v>8.3699999999999992</v>
      </c>
      <c r="D57" s="21">
        <v>43.9878</v>
      </c>
      <c r="E57" s="21">
        <v>8.6644000000000005</v>
      </c>
      <c r="F57" s="21">
        <v>39.1</v>
      </c>
      <c r="G57" s="21">
        <v>10</v>
      </c>
      <c r="H57" s="44">
        <v>1</v>
      </c>
      <c r="J57" s="1">
        <f t="shared" si="0"/>
        <v>1987</v>
      </c>
      <c r="K57" s="3">
        <f t="shared" si="1"/>
        <v>39.1</v>
      </c>
      <c r="L57" s="3">
        <f t="shared" si="2"/>
        <v>10</v>
      </c>
      <c r="M57" s="3">
        <f t="shared" si="3"/>
        <v>29.1</v>
      </c>
    </row>
    <row r="58" spans="1:13">
      <c r="A58">
        <v>1988</v>
      </c>
      <c r="B58" s="21">
        <v>44.22</v>
      </c>
      <c r="C58" s="21">
        <v>8.43</v>
      </c>
      <c r="D58" s="21">
        <v>43.430900000000001</v>
      </c>
      <c r="E58" s="21">
        <v>8.6622000000000003</v>
      </c>
      <c r="F58" s="21">
        <v>38.4</v>
      </c>
      <c r="G58" s="21">
        <v>8.9</v>
      </c>
      <c r="H58" s="44">
        <v>1</v>
      </c>
      <c r="J58" s="1">
        <f t="shared" si="0"/>
        <v>1988</v>
      </c>
      <c r="K58" s="3">
        <f t="shared" si="1"/>
        <v>38.4</v>
      </c>
      <c r="L58" s="3">
        <f t="shared" si="2"/>
        <v>8.9</v>
      </c>
      <c r="M58" s="3">
        <f t="shared" si="3"/>
        <v>29.5</v>
      </c>
    </row>
    <row r="59" spans="1:13">
      <c r="A59">
        <v>1989</v>
      </c>
      <c r="B59" s="21">
        <v>42.64</v>
      </c>
      <c r="C59" s="21">
        <v>8.5299999999999994</v>
      </c>
      <c r="D59" s="21">
        <v>42.594700000000003</v>
      </c>
      <c r="E59" s="21">
        <v>8.8606999999999996</v>
      </c>
      <c r="F59" s="21">
        <v>37.5</v>
      </c>
      <c r="G59" s="21">
        <v>8</v>
      </c>
      <c r="H59" s="44">
        <v>1</v>
      </c>
      <c r="J59" s="1">
        <f t="shared" si="0"/>
        <v>1989</v>
      </c>
      <c r="K59" s="3">
        <f t="shared" si="1"/>
        <v>37.5</v>
      </c>
      <c r="L59" s="3">
        <f t="shared" si="2"/>
        <v>8</v>
      </c>
      <c r="M59" s="3">
        <f t="shared" si="3"/>
        <v>29.5</v>
      </c>
    </row>
    <row r="60" spans="1:13">
      <c r="A60">
        <v>1990</v>
      </c>
      <c r="B60" s="21">
        <v>41.17</v>
      </c>
      <c r="C60" s="21">
        <v>9.86</v>
      </c>
      <c r="D60" s="21">
        <v>41.611499999999999</v>
      </c>
      <c r="E60" s="21">
        <v>9.1927000000000003</v>
      </c>
      <c r="F60" s="21">
        <v>36.6</v>
      </c>
      <c r="G60" s="21">
        <v>7.7</v>
      </c>
      <c r="H60" s="44">
        <v>1</v>
      </c>
      <c r="J60" s="1">
        <f t="shared" si="0"/>
        <v>1990</v>
      </c>
      <c r="K60" s="3">
        <f t="shared" si="1"/>
        <v>36.6</v>
      </c>
      <c r="L60" s="3">
        <f t="shared" si="2"/>
        <v>7.7</v>
      </c>
      <c r="M60" s="3">
        <f t="shared" si="3"/>
        <v>28.900000000000002</v>
      </c>
    </row>
    <row r="61" spans="1:13">
      <c r="A61">
        <f>A60+1</f>
        <v>1991</v>
      </c>
      <c r="B61" s="21"/>
      <c r="C61" s="21"/>
      <c r="D61" s="21"/>
      <c r="E61" s="21"/>
      <c r="F61" s="21">
        <v>35.799999999999997</v>
      </c>
      <c r="G61" s="21">
        <v>7.3</v>
      </c>
      <c r="H61" s="44">
        <v>1</v>
      </c>
      <c r="J61" s="1">
        <f t="shared" si="0"/>
        <v>1991</v>
      </c>
      <c r="K61" s="3">
        <f t="shared" si="1"/>
        <v>35.799999999999997</v>
      </c>
      <c r="L61" s="3">
        <f t="shared" si="2"/>
        <v>7.3</v>
      </c>
      <c r="M61" s="3">
        <f t="shared" si="3"/>
        <v>28.499999999999996</v>
      </c>
    </row>
    <row r="62" spans="1:13">
      <c r="A62">
        <f t="shared" ref="A62:A93" si="4">A61+1</f>
        <v>1992</v>
      </c>
      <c r="B62" s="21"/>
      <c r="C62" s="21"/>
      <c r="D62" s="21"/>
      <c r="E62" s="21"/>
      <c r="F62" s="21">
        <v>34.9</v>
      </c>
      <c r="G62" s="21">
        <v>7</v>
      </c>
      <c r="H62" s="44">
        <v>1</v>
      </c>
      <c r="J62" s="1">
        <f t="shared" si="0"/>
        <v>1992</v>
      </c>
      <c r="K62" s="3">
        <f t="shared" si="1"/>
        <v>34.9</v>
      </c>
      <c r="L62" s="3">
        <f t="shared" si="2"/>
        <v>7</v>
      </c>
      <c r="M62" s="3">
        <f t="shared" si="3"/>
        <v>27.9</v>
      </c>
    </row>
    <row r="63" spans="1:13">
      <c r="A63">
        <f t="shared" si="4"/>
        <v>1993</v>
      </c>
      <c r="B63" s="21"/>
      <c r="C63" s="21"/>
      <c r="D63" s="21"/>
      <c r="E63" s="21"/>
      <c r="F63" s="21">
        <v>33.9</v>
      </c>
      <c r="G63" s="21">
        <v>6.8</v>
      </c>
      <c r="H63" s="44">
        <v>1</v>
      </c>
      <c r="J63" s="1">
        <f t="shared" si="0"/>
        <v>1993</v>
      </c>
      <c r="K63" s="3">
        <f t="shared" si="1"/>
        <v>33.9</v>
      </c>
      <c r="L63" s="3">
        <f t="shared" si="2"/>
        <v>6.8</v>
      </c>
      <c r="M63" s="3">
        <f t="shared" si="3"/>
        <v>27.099999999999998</v>
      </c>
    </row>
    <row r="64" spans="1:13">
      <c r="A64">
        <f t="shared" si="4"/>
        <v>1994</v>
      </c>
      <c r="B64" s="21"/>
      <c r="C64" s="21"/>
      <c r="D64" s="21"/>
      <c r="E64" s="21"/>
      <c r="F64" s="21">
        <v>32.9</v>
      </c>
      <c r="G64" s="21">
        <v>6.6</v>
      </c>
      <c r="H64" s="44">
        <v>1</v>
      </c>
      <c r="J64" s="1">
        <f t="shared" si="0"/>
        <v>1994</v>
      </c>
      <c r="K64" s="3">
        <f t="shared" si="1"/>
        <v>32.9</v>
      </c>
      <c r="L64" s="3">
        <f t="shared" si="2"/>
        <v>6.6</v>
      </c>
      <c r="M64" s="3">
        <f t="shared" si="3"/>
        <v>26.299999999999997</v>
      </c>
    </row>
    <row r="65" spans="1:13">
      <c r="A65">
        <f t="shared" si="4"/>
        <v>1995</v>
      </c>
      <c r="B65" s="21"/>
      <c r="C65" s="21"/>
      <c r="D65" s="21"/>
      <c r="E65" s="21"/>
      <c r="F65" s="21">
        <v>31.9</v>
      </c>
      <c r="G65" s="21">
        <v>6.4</v>
      </c>
      <c r="H65" s="44">
        <v>1</v>
      </c>
      <c r="J65" s="1">
        <f t="shared" si="0"/>
        <v>1995</v>
      </c>
      <c r="K65" s="3">
        <f t="shared" si="1"/>
        <v>31.9</v>
      </c>
      <c r="L65" s="3">
        <f t="shared" si="2"/>
        <v>6.4</v>
      </c>
      <c r="M65" s="3">
        <f t="shared" si="3"/>
        <v>25.5</v>
      </c>
    </row>
    <row r="66" spans="1:13">
      <c r="A66">
        <f t="shared" si="4"/>
        <v>1996</v>
      </c>
      <c r="B66" s="21"/>
      <c r="C66" s="21"/>
      <c r="D66" s="21"/>
      <c r="E66" s="21"/>
      <c r="F66" s="21">
        <v>31</v>
      </c>
      <c r="G66" s="21">
        <v>6.3</v>
      </c>
      <c r="H66" s="44">
        <v>1</v>
      </c>
      <c r="J66" s="1">
        <f t="shared" si="0"/>
        <v>1996</v>
      </c>
      <c r="K66" s="3">
        <f t="shared" si="1"/>
        <v>31</v>
      </c>
      <c r="L66" s="3">
        <f t="shared" si="2"/>
        <v>6.3</v>
      </c>
      <c r="M66" s="3">
        <f t="shared" si="3"/>
        <v>24.7</v>
      </c>
    </row>
    <row r="67" spans="1:13">
      <c r="A67">
        <f t="shared" si="4"/>
        <v>1997</v>
      </c>
      <c r="B67" s="21"/>
      <c r="C67" s="21"/>
      <c r="D67" s="21"/>
      <c r="E67" s="21"/>
      <c r="F67" s="21">
        <v>30</v>
      </c>
      <c r="G67" s="21">
        <v>6.2</v>
      </c>
      <c r="H67" s="44">
        <v>1</v>
      </c>
      <c r="J67" s="1">
        <f t="shared" si="0"/>
        <v>1997</v>
      </c>
      <c r="K67" s="3">
        <f t="shared" si="1"/>
        <v>30</v>
      </c>
      <c r="L67" s="3">
        <f t="shared" si="2"/>
        <v>6.2</v>
      </c>
      <c r="M67" s="3">
        <f t="shared" si="3"/>
        <v>23.8</v>
      </c>
    </row>
    <row r="68" spans="1:13">
      <c r="A68">
        <f t="shared" si="4"/>
        <v>1998</v>
      </c>
      <c r="B68" s="21"/>
      <c r="C68" s="21"/>
      <c r="D68" s="21"/>
      <c r="E68" s="21"/>
      <c r="F68" s="21">
        <v>29.2</v>
      </c>
      <c r="G68" s="21">
        <v>6.9</v>
      </c>
      <c r="H68" s="44">
        <v>1</v>
      </c>
      <c r="J68" s="1">
        <f t="shared" ref="J68:J93" si="5">A68</f>
        <v>1998</v>
      </c>
      <c r="K68" s="3">
        <f t="shared" ref="K68:K93" si="6">D68*(1-H68)+F68*H68</f>
        <v>29.2</v>
      </c>
      <c r="L68" s="3">
        <f t="shared" ref="L68:L93" si="7">E68*(1-H68)+G68*H68</f>
        <v>6.9</v>
      </c>
      <c r="M68" s="3">
        <f t="shared" ref="M68:M93" si="8">K68-L68</f>
        <v>22.299999999999997</v>
      </c>
    </row>
    <row r="69" spans="1:13">
      <c r="A69">
        <f t="shared" si="4"/>
        <v>1999</v>
      </c>
      <c r="B69" s="21"/>
      <c r="C69" s="21"/>
      <c r="D69" s="21"/>
      <c r="E69" s="21"/>
      <c r="F69" s="21">
        <v>28.5</v>
      </c>
      <c r="G69" s="21">
        <v>6.2</v>
      </c>
      <c r="H69" s="44">
        <v>1</v>
      </c>
      <c r="J69" s="1">
        <f t="shared" si="5"/>
        <v>1999</v>
      </c>
      <c r="K69" s="3">
        <f t="shared" si="6"/>
        <v>28.5</v>
      </c>
      <c r="L69" s="3">
        <f t="shared" si="7"/>
        <v>6.2</v>
      </c>
      <c r="M69" s="3">
        <f t="shared" si="8"/>
        <v>22.3</v>
      </c>
    </row>
    <row r="70" spans="1:13">
      <c r="A70">
        <f t="shared" si="4"/>
        <v>2000</v>
      </c>
      <c r="B70" s="21"/>
      <c r="C70" s="21"/>
      <c r="D70" s="21"/>
      <c r="E70" s="21"/>
      <c r="F70" s="21">
        <v>27.9</v>
      </c>
      <c r="G70" s="21">
        <v>6.1</v>
      </c>
      <c r="H70" s="44">
        <v>1</v>
      </c>
      <c r="J70" s="1">
        <f t="shared" si="5"/>
        <v>2000</v>
      </c>
      <c r="K70" s="3">
        <f t="shared" si="6"/>
        <v>27.9</v>
      </c>
      <c r="L70" s="3">
        <f t="shared" si="7"/>
        <v>6.1</v>
      </c>
      <c r="M70" s="3">
        <f t="shared" si="8"/>
        <v>21.799999999999997</v>
      </c>
    </row>
    <row r="71" spans="1:13">
      <c r="A71">
        <f t="shared" si="4"/>
        <v>2001</v>
      </c>
      <c r="B71" s="21"/>
      <c r="C71" s="21"/>
      <c r="D71" s="21"/>
      <c r="E71" s="21"/>
      <c r="F71" s="21">
        <v>27</v>
      </c>
      <c r="G71" s="21">
        <v>6</v>
      </c>
      <c r="H71" s="44">
        <v>1</v>
      </c>
      <c r="J71" s="1">
        <f t="shared" si="5"/>
        <v>2001</v>
      </c>
      <c r="K71" s="3">
        <f t="shared" si="6"/>
        <v>27</v>
      </c>
      <c r="L71" s="3">
        <f t="shared" si="7"/>
        <v>6</v>
      </c>
      <c r="M71" s="3">
        <f t="shared" si="8"/>
        <v>21</v>
      </c>
    </row>
    <row r="72" spans="1:13">
      <c r="A72">
        <f t="shared" si="4"/>
        <v>2002</v>
      </c>
      <c r="B72" s="21"/>
      <c r="C72" s="21"/>
      <c r="D72" s="21"/>
      <c r="E72" s="21"/>
      <c r="F72" s="21">
        <v>26.3</v>
      </c>
      <c r="G72" s="21">
        <v>5.7</v>
      </c>
      <c r="H72" s="44">
        <v>1</v>
      </c>
      <c r="J72" s="1">
        <f t="shared" si="5"/>
        <v>2002</v>
      </c>
      <c r="K72" s="3">
        <f t="shared" si="6"/>
        <v>26.3</v>
      </c>
      <c r="L72" s="3">
        <f t="shared" si="7"/>
        <v>5.7</v>
      </c>
      <c r="M72" s="3">
        <f t="shared" si="8"/>
        <v>20.6</v>
      </c>
    </row>
    <row r="73" spans="1:13">
      <c r="A73">
        <f t="shared" si="4"/>
        <v>2003</v>
      </c>
      <c r="B73" s="21"/>
      <c r="C73" s="21"/>
      <c r="D73" s="21"/>
      <c r="E73" s="21"/>
      <c r="F73" s="21">
        <v>25.9</v>
      </c>
      <c r="G73" s="21">
        <v>5.6</v>
      </c>
      <c r="H73" s="44">
        <v>1</v>
      </c>
      <c r="J73" s="1">
        <f t="shared" si="5"/>
        <v>2003</v>
      </c>
      <c r="K73" s="3">
        <f t="shared" si="6"/>
        <v>25.9</v>
      </c>
      <c r="L73" s="3">
        <f t="shared" si="7"/>
        <v>5.6</v>
      </c>
      <c r="M73" s="3">
        <f t="shared" si="8"/>
        <v>20.299999999999997</v>
      </c>
    </row>
    <row r="74" spans="1:13">
      <c r="A74">
        <f t="shared" si="4"/>
        <v>2004</v>
      </c>
      <c r="B74" s="21"/>
      <c r="C74" s="21"/>
      <c r="D74" s="21"/>
      <c r="E74" s="21"/>
      <c r="F74" s="21">
        <v>25.7</v>
      </c>
      <c r="G74" s="21">
        <v>5.4</v>
      </c>
      <c r="H74" s="44">
        <v>1</v>
      </c>
      <c r="J74" s="1">
        <f t="shared" si="5"/>
        <v>2004</v>
      </c>
      <c r="K74" s="3">
        <f t="shared" si="6"/>
        <v>25.7</v>
      </c>
      <c r="L74" s="3">
        <f t="shared" si="7"/>
        <v>5.4</v>
      </c>
      <c r="M74" s="3">
        <f t="shared" si="8"/>
        <v>20.299999999999997</v>
      </c>
    </row>
    <row r="75" spans="1:13">
      <c r="A75">
        <f t="shared" si="4"/>
        <v>2005</v>
      </c>
      <c r="B75" s="21"/>
      <c r="C75" s="21"/>
      <c r="D75" s="21"/>
      <c r="E75" s="21"/>
      <c r="F75" s="21">
        <v>25.6</v>
      </c>
      <c r="G75" s="21">
        <v>5.2</v>
      </c>
      <c r="H75" s="44">
        <v>1</v>
      </c>
      <c r="J75" s="1">
        <f t="shared" si="5"/>
        <v>2005</v>
      </c>
      <c r="K75" s="3">
        <f t="shared" si="6"/>
        <v>25.6</v>
      </c>
      <c r="L75" s="3">
        <f t="shared" si="7"/>
        <v>5.2</v>
      </c>
      <c r="M75" s="3">
        <f t="shared" si="8"/>
        <v>20.400000000000002</v>
      </c>
    </row>
    <row r="76" spans="1:13">
      <c r="A76">
        <f t="shared" si="4"/>
        <v>2006</v>
      </c>
      <c r="B76" s="21"/>
      <c r="C76" s="21"/>
      <c r="D76" s="21"/>
      <c r="E76" s="21"/>
      <c r="F76" s="21">
        <v>25.4</v>
      </c>
      <c r="G76" s="21">
        <v>5.0999999999999996</v>
      </c>
      <c r="H76" s="44">
        <v>1</v>
      </c>
      <c r="J76" s="1">
        <f t="shared" si="5"/>
        <v>2006</v>
      </c>
      <c r="K76" s="3">
        <f t="shared" si="6"/>
        <v>25.4</v>
      </c>
      <c r="L76" s="3">
        <f t="shared" si="7"/>
        <v>5.0999999999999996</v>
      </c>
      <c r="M76" s="3">
        <f t="shared" si="8"/>
        <v>20.299999999999997</v>
      </c>
    </row>
    <row r="77" spans="1:13">
      <c r="A77">
        <f t="shared" si="4"/>
        <v>2007</v>
      </c>
      <c r="B77" s="21"/>
      <c r="C77" s="21"/>
      <c r="D77" s="21"/>
      <c r="E77" s="21"/>
      <c r="F77" s="21">
        <v>25.2</v>
      </c>
      <c r="G77" s="21">
        <v>5.0999999999999996</v>
      </c>
      <c r="H77" s="44">
        <v>1</v>
      </c>
      <c r="J77" s="1">
        <f t="shared" si="5"/>
        <v>2007</v>
      </c>
      <c r="K77" s="3">
        <f t="shared" si="6"/>
        <v>25.2</v>
      </c>
      <c r="L77" s="3">
        <f t="shared" si="7"/>
        <v>5.0999999999999996</v>
      </c>
      <c r="M77" s="3">
        <f t="shared" si="8"/>
        <v>20.100000000000001</v>
      </c>
    </row>
    <row r="78" spans="1:13">
      <c r="A78">
        <f t="shared" si="4"/>
        <v>2008</v>
      </c>
      <c r="B78" s="21"/>
      <c r="C78" s="21"/>
      <c r="D78" s="21"/>
      <c r="E78" s="21"/>
      <c r="F78" s="21">
        <v>24.9</v>
      </c>
      <c r="G78" s="21">
        <v>5.0999999999999996</v>
      </c>
      <c r="H78" s="44">
        <v>1</v>
      </c>
      <c r="J78" s="1">
        <f t="shared" si="5"/>
        <v>2008</v>
      </c>
      <c r="K78" s="3">
        <f t="shared" si="6"/>
        <v>24.9</v>
      </c>
      <c r="L78" s="3">
        <f t="shared" si="7"/>
        <v>5.0999999999999996</v>
      </c>
      <c r="M78" s="3">
        <f t="shared" si="8"/>
        <v>19.799999999999997</v>
      </c>
    </row>
    <row r="79" spans="1:13">
      <c r="A79">
        <f t="shared" si="4"/>
        <v>2009</v>
      </c>
      <c r="B79" s="21"/>
      <c r="C79" s="21"/>
      <c r="D79" s="21"/>
      <c r="E79" s="21"/>
      <c r="F79" s="21">
        <v>24.6</v>
      </c>
      <c r="G79" s="21">
        <v>5.0999999999999996</v>
      </c>
      <c r="H79" s="44">
        <v>1</v>
      </c>
      <c r="J79" s="1">
        <f t="shared" si="5"/>
        <v>2009</v>
      </c>
      <c r="K79" s="3">
        <f t="shared" si="6"/>
        <v>24.6</v>
      </c>
      <c r="L79" s="3">
        <f t="shared" si="7"/>
        <v>5.0999999999999996</v>
      </c>
      <c r="M79" s="3">
        <f t="shared" si="8"/>
        <v>19.5</v>
      </c>
    </row>
    <row r="80" spans="1:13">
      <c r="A80">
        <f t="shared" si="4"/>
        <v>2010</v>
      </c>
      <c r="B80" s="21"/>
      <c r="C80" s="21"/>
      <c r="D80" s="21"/>
      <c r="E80" s="21"/>
      <c r="F80" s="21">
        <v>24.3</v>
      </c>
      <c r="G80" s="21">
        <v>5.0999999999999996</v>
      </c>
      <c r="H80" s="44">
        <v>1</v>
      </c>
      <c r="J80" s="1">
        <f t="shared" si="5"/>
        <v>2010</v>
      </c>
      <c r="K80" s="3">
        <f t="shared" si="6"/>
        <v>24.3</v>
      </c>
      <c r="L80" s="3">
        <f t="shared" si="7"/>
        <v>5.0999999999999996</v>
      </c>
      <c r="M80" s="3">
        <f t="shared" si="8"/>
        <v>19.200000000000003</v>
      </c>
    </row>
    <row r="81" spans="1:13">
      <c r="A81">
        <f t="shared" si="4"/>
        <v>2011</v>
      </c>
      <c r="B81" s="21"/>
      <c r="C81" s="21"/>
      <c r="D81" s="21"/>
      <c r="E81" s="21"/>
      <c r="F81" s="21">
        <v>24</v>
      </c>
      <c r="G81" s="21">
        <v>5.0999999999999996</v>
      </c>
      <c r="H81" s="44">
        <v>1</v>
      </c>
      <c r="J81" s="1">
        <f t="shared" si="5"/>
        <v>2011</v>
      </c>
      <c r="K81" s="3">
        <f t="shared" si="6"/>
        <v>24</v>
      </c>
      <c r="L81" s="3">
        <f t="shared" si="7"/>
        <v>5.0999999999999996</v>
      </c>
      <c r="M81" s="3">
        <f t="shared" si="8"/>
        <v>18.899999999999999</v>
      </c>
    </row>
    <row r="82" spans="1:13">
      <c r="A82">
        <f t="shared" si="4"/>
        <v>2012</v>
      </c>
      <c r="B82" s="21"/>
      <c r="C82" s="21"/>
      <c r="D82" s="21"/>
      <c r="E82" s="21"/>
      <c r="F82" s="21">
        <v>23.6</v>
      </c>
      <c r="G82" s="21">
        <v>5</v>
      </c>
      <c r="H82" s="44">
        <v>1</v>
      </c>
      <c r="J82" s="1">
        <f t="shared" si="5"/>
        <v>2012</v>
      </c>
      <c r="K82" s="3">
        <f t="shared" si="6"/>
        <v>23.6</v>
      </c>
      <c r="L82" s="3">
        <f t="shared" si="7"/>
        <v>5</v>
      </c>
      <c r="M82" s="3">
        <f t="shared" si="8"/>
        <v>18.600000000000001</v>
      </c>
    </row>
    <row r="83" spans="1:13">
      <c r="A83">
        <f t="shared" si="4"/>
        <v>2013</v>
      </c>
      <c r="B83" s="21"/>
      <c r="C83" s="21"/>
      <c r="D83" s="21"/>
      <c r="E83" s="21"/>
      <c r="F83" s="21">
        <v>23.2</v>
      </c>
      <c r="G83" s="21">
        <v>5</v>
      </c>
      <c r="H83" s="44">
        <v>1</v>
      </c>
      <c r="J83" s="1">
        <f t="shared" si="5"/>
        <v>2013</v>
      </c>
      <c r="K83" s="3">
        <f t="shared" si="6"/>
        <v>23.2</v>
      </c>
      <c r="L83" s="3">
        <f t="shared" si="7"/>
        <v>5</v>
      </c>
      <c r="M83" s="3">
        <f t="shared" si="8"/>
        <v>18.2</v>
      </c>
    </row>
    <row r="84" spans="1:13">
      <c r="A84">
        <f t="shared" si="4"/>
        <v>2014</v>
      </c>
      <c r="B84" s="21"/>
      <c r="C84" s="21"/>
      <c r="D84" s="21"/>
      <c r="E84" s="21"/>
      <c r="F84" s="21">
        <v>22.8</v>
      </c>
      <c r="G84" s="21">
        <v>5</v>
      </c>
      <c r="H84" s="44">
        <v>1</v>
      </c>
      <c r="J84" s="1">
        <f t="shared" si="5"/>
        <v>2014</v>
      </c>
      <c r="K84" s="3">
        <f t="shared" si="6"/>
        <v>22.8</v>
      </c>
      <c r="L84" s="3">
        <f t="shared" si="7"/>
        <v>5</v>
      </c>
      <c r="M84" s="3">
        <f t="shared" si="8"/>
        <v>17.8</v>
      </c>
    </row>
    <row r="85" spans="1:13">
      <c r="A85">
        <f t="shared" si="4"/>
        <v>2015</v>
      </c>
      <c r="B85" s="21"/>
      <c r="C85" s="21"/>
      <c r="D85" s="21"/>
      <c r="E85" s="21"/>
      <c r="F85" s="21">
        <v>22.4</v>
      </c>
      <c r="G85" s="21">
        <v>5</v>
      </c>
      <c r="H85" s="44">
        <v>1</v>
      </c>
      <c r="J85" s="1">
        <f t="shared" si="5"/>
        <v>2015</v>
      </c>
      <c r="K85" s="3">
        <f t="shared" si="6"/>
        <v>22.4</v>
      </c>
      <c r="L85" s="3">
        <f t="shared" si="7"/>
        <v>5</v>
      </c>
      <c r="M85" s="3">
        <f t="shared" si="8"/>
        <v>17.399999999999999</v>
      </c>
    </row>
    <row r="86" spans="1:13">
      <c r="A86">
        <f t="shared" si="4"/>
        <v>2016</v>
      </c>
      <c r="B86" s="21"/>
      <c r="C86" s="21"/>
      <c r="D86" s="21"/>
      <c r="E86" s="21"/>
      <c r="F86" s="21">
        <v>22.1</v>
      </c>
      <c r="G86" s="21">
        <v>5</v>
      </c>
      <c r="H86" s="44">
        <v>1</v>
      </c>
      <c r="J86" s="1">
        <f t="shared" si="5"/>
        <v>2016</v>
      </c>
      <c r="K86" s="3">
        <f t="shared" si="6"/>
        <v>22.1</v>
      </c>
      <c r="L86" s="3">
        <f t="shared" si="7"/>
        <v>5</v>
      </c>
      <c r="M86" s="3">
        <f t="shared" si="8"/>
        <v>17.100000000000001</v>
      </c>
    </row>
    <row r="87" spans="1:13">
      <c r="A87">
        <f t="shared" si="4"/>
        <v>2017</v>
      </c>
      <c r="B87" s="21"/>
      <c r="C87" s="21"/>
      <c r="D87" s="21"/>
      <c r="E87" s="21"/>
      <c r="F87" s="21">
        <v>21.6</v>
      </c>
      <c r="G87" s="21">
        <v>4.9000000000000004</v>
      </c>
      <c r="H87" s="44">
        <v>1</v>
      </c>
      <c r="J87" s="1">
        <f t="shared" si="5"/>
        <v>2017</v>
      </c>
      <c r="K87" s="3">
        <f t="shared" si="6"/>
        <v>21.6</v>
      </c>
      <c r="L87" s="3">
        <f t="shared" si="7"/>
        <v>4.9000000000000004</v>
      </c>
      <c r="M87" s="3">
        <f t="shared" si="8"/>
        <v>16.700000000000003</v>
      </c>
    </row>
    <row r="88" spans="1:13">
      <c r="A88">
        <f t="shared" si="4"/>
        <v>2018</v>
      </c>
      <c r="B88" s="21"/>
      <c r="C88" s="21"/>
      <c r="D88" s="21"/>
      <c r="E88" s="21"/>
      <c r="F88" s="21">
        <v>21.2</v>
      </c>
      <c r="G88" s="21">
        <v>4.8</v>
      </c>
      <c r="H88" s="44">
        <v>1</v>
      </c>
      <c r="J88" s="1">
        <f t="shared" si="5"/>
        <v>2018</v>
      </c>
      <c r="K88" s="3">
        <f t="shared" si="6"/>
        <v>21.2</v>
      </c>
      <c r="L88" s="3">
        <f t="shared" si="7"/>
        <v>4.8</v>
      </c>
      <c r="M88" s="3">
        <f t="shared" si="8"/>
        <v>16.399999999999999</v>
      </c>
    </row>
    <row r="89" spans="1:13">
      <c r="A89">
        <f t="shared" si="4"/>
        <v>2019</v>
      </c>
      <c r="B89" s="21"/>
      <c r="C89" s="21"/>
      <c r="D89" s="21"/>
      <c r="E89" s="21"/>
      <c r="F89" s="21">
        <v>20.8</v>
      </c>
      <c r="G89" s="21">
        <v>5</v>
      </c>
      <c r="H89" s="44">
        <v>1</v>
      </c>
      <c r="J89" s="1">
        <f t="shared" si="5"/>
        <v>2019</v>
      </c>
      <c r="K89" s="3">
        <f t="shared" si="6"/>
        <v>20.8</v>
      </c>
      <c r="L89" s="3">
        <f t="shared" si="7"/>
        <v>5</v>
      </c>
      <c r="M89" s="3">
        <f t="shared" si="8"/>
        <v>15.8</v>
      </c>
    </row>
    <row r="90" spans="1:13">
      <c r="A90">
        <f t="shared" si="4"/>
        <v>2020</v>
      </c>
      <c r="B90" s="21"/>
      <c r="C90" s="21"/>
      <c r="D90" s="21"/>
      <c r="E90" s="21"/>
      <c r="F90" s="21">
        <v>20.5</v>
      </c>
      <c r="G90" s="21">
        <v>6.7</v>
      </c>
      <c r="H90" s="44">
        <v>1</v>
      </c>
      <c r="J90" s="1">
        <f t="shared" si="5"/>
        <v>2020</v>
      </c>
      <c r="K90" s="3">
        <f t="shared" si="6"/>
        <v>20.5</v>
      </c>
      <c r="L90" s="3">
        <f t="shared" si="7"/>
        <v>6.7</v>
      </c>
      <c r="M90" s="3">
        <f t="shared" si="8"/>
        <v>13.8</v>
      </c>
    </row>
    <row r="91" spans="1:13">
      <c r="A91">
        <f t="shared" si="4"/>
        <v>2021</v>
      </c>
      <c r="B91" s="21"/>
      <c r="C91" s="21"/>
      <c r="D91" s="21"/>
      <c r="E91" s="21"/>
      <c r="F91" s="21">
        <v>20</v>
      </c>
      <c r="G91" s="21">
        <v>6.6</v>
      </c>
      <c r="H91" s="44">
        <v>1</v>
      </c>
      <c r="J91" s="1">
        <f t="shared" si="5"/>
        <v>2021</v>
      </c>
      <c r="K91" s="3">
        <f t="shared" si="6"/>
        <v>20</v>
      </c>
      <c r="L91" s="3">
        <f t="shared" si="7"/>
        <v>6.6</v>
      </c>
      <c r="M91" s="3">
        <f t="shared" si="8"/>
        <v>13.4</v>
      </c>
    </row>
    <row r="92" spans="1:13">
      <c r="A92">
        <f t="shared" si="4"/>
        <v>2022</v>
      </c>
      <c r="B92" s="21"/>
      <c r="C92" s="21"/>
      <c r="D92" s="21"/>
      <c r="E92" s="21"/>
      <c r="F92" s="21">
        <v>19.7</v>
      </c>
      <c r="G92" s="21">
        <v>4.7</v>
      </c>
      <c r="H92" s="44">
        <v>1</v>
      </c>
      <c r="J92" s="1">
        <f t="shared" si="5"/>
        <v>2022</v>
      </c>
      <c r="K92" s="3">
        <f t="shared" si="6"/>
        <v>19.7</v>
      </c>
      <c r="L92" s="3">
        <f t="shared" si="7"/>
        <v>4.7</v>
      </c>
      <c r="M92" s="3">
        <f t="shared" si="8"/>
        <v>15</v>
      </c>
    </row>
    <row r="93" spans="1:13">
      <c r="A93">
        <f t="shared" si="4"/>
        <v>2023</v>
      </c>
      <c r="B93" s="21"/>
      <c r="C93" s="21"/>
      <c r="D93" s="21"/>
      <c r="E93" s="21"/>
      <c r="F93" s="21">
        <v>19.399999999999999</v>
      </c>
      <c r="G93" s="21">
        <v>4.5999999999999996</v>
      </c>
      <c r="H93" s="44">
        <v>1</v>
      </c>
      <c r="J93" s="1">
        <f t="shared" si="5"/>
        <v>2023</v>
      </c>
      <c r="K93" s="3">
        <f t="shared" si="6"/>
        <v>19.399999999999999</v>
      </c>
      <c r="L93" s="3">
        <f t="shared" si="7"/>
        <v>4.5999999999999996</v>
      </c>
      <c r="M93" s="3">
        <f t="shared" si="8"/>
        <v>14.799999999999999</v>
      </c>
    </row>
  </sheetData>
  <mergeCells count="3">
    <mergeCell ref="B1:C1"/>
    <mergeCell ref="F1:G1"/>
    <mergeCell ref="D1:E1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7897-D1BC-4E9C-BB2E-BA197A09D12A}">
  <dimension ref="A1:D125"/>
  <sheetViews>
    <sheetView workbookViewId="0">
      <selection activeCell="AD11" sqref="AD11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4">
      <c r="A1" s="13" t="s">
        <v>73</v>
      </c>
      <c r="B1" s="13" t="s">
        <v>89</v>
      </c>
      <c r="C1" s="13" t="s">
        <v>90</v>
      </c>
      <c r="D1" s="13" t="s">
        <v>88</v>
      </c>
    </row>
    <row r="2" spans="1:4">
      <c r="A2" s="17">
        <v>1900</v>
      </c>
      <c r="B2" s="3">
        <v>40.5</v>
      </c>
      <c r="C2" s="3">
        <v>21.3</v>
      </c>
      <c r="D2" s="3">
        <f>B2-C2</f>
        <v>19.2</v>
      </c>
    </row>
    <row r="3" spans="1:4">
      <c r="A3" s="17">
        <v>1901</v>
      </c>
      <c r="B3" s="3">
        <v>40.5</v>
      </c>
      <c r="C3" s="3">
        <v>21.2</v>
      </c>
      <c r="D3" s="3">
        <f t="shared" ref="D3:D66" si="0">B3-C3</f>
        <v>19.3</v>
      </c>
    </row>
    <row r="4" spans="1:4">
      <c r="A4" s="17">
        <v>1902</v>
      </c>
      <c r="B4" s="3">
        <v>40.4</v>
      </c>
      <c r="C4" s="3">
        <v>21.1</v>
      </c>
      <c r="D4" s="3">
        <f t="shared" si="0"/>
        <v>19.299999999999997</v>
      </c>
    </row>
    <row r="5" spans="1:4">
      <c r="A5" s="17">
        <v>1903</v>
      </c>
      <c r="B5" s="3">
        <v>40.200000000000003</v>
      </c>
      <c r="C5" s="3">
        <v>20.9</v>
      </c>
      <c r="D5" s="3">
        <f t="shared" si="0"/>
        <v>19.300000000000004</v>
      </c>
    </row>
    <row r="6" spans="1:4">
      <c r="A6" s="17">
        <v>1904</v>
      </c>
      <c r="B6" s="3">
        <v>40</v>
      </c>
      <c r="C6" s="3">
        <v>20.5</v>
      </c>
      <c r="D6" s="3">
        <f t="shared" si="0"/>
        <v>19.5</v>
      </c>
    </row>
    <row r="7" spans="1:4">
      <c r="A7" s="17">
        <v>1905</v>
      </c>
      <c r="B7" s="3">
        <v>39.700000000000003</v>
      </c>
      <c r="C7" s="3">
        <v>20.2</v>
      </c>
      <c r="D7" s="3">
        <f t="shared" si="0"/>
        <v>19.500000000000004</v>
      </c>
    </row>
    <row r="8" spans="1:4">
      <c r="A8" s="17">
        <v>1906</v>
      </c>
      <c r="B8" s="3">
        <v>39.700000000000003</v>
      </c>
      <c r="C8" s="3">
        <v>19.899999999999999</v>
      </c>
      <c r="D8" s="3">
        <f t="shared" si="0"/>
        <v>19.800000000000004</v>
      </c>
    </row>
    <row r="9" spans="1:4">
      <c r="A9" s="17">
        <v>1907</v>
      </c>
      <c r="B9" s="3">
        <v>39.9</v>
      </c>
      <c r="C9" s="3">
        <v>19.600000000000001</v>
      </c>
      <c r="D9" s="3">
        <f t="shared" si="0"/>
        <v>20.299999999999997</v>
      </c>
    </row>
    <row r="10" spans="1:4">
      <c r="A10" s="17">
        <v>1908</v>
      </c>
      <c r="B10" s="3">
        <v>40.4</v>
      </c>
      <c r="C10" s="3">
        <v>19.5</v>
      </c>
      <c r="D10" s="3">
        <f t="shared" si="0"/>
        <v>20.9</v>
      </c>
    </row>
    <row r="11" spans="1:4">
      <c r="A11" s="17">
        <v>1909</v>
      </c>
      <c r="B11" s="3">
        <v>41.2</v>
      </c>
      <c r="C11" s="3">
        <v>19.399999999999999</v>
      </c>
      <c r="D11" s="3">
        <f t="shared" si="0"/>
        <v>21.800000000000004</v>
      </c>
    </row>
    <row r="12" spans="1:4">
      <c r="A12" s="17">
        <v>1910</v>
      </c>
      <c r="B12" s="3">
        <v>42.3</v>
      </c>
      <c r="C12" s="3">
        <v>19.399999999999999</v>
      </c>
      <c r="D12" s="3">
        <f t="shared" si="0"/>
        <v>22.9</v>
      </c>
    </row>
    <row r="13" spans="1:4">
      <c r="A13" s="17">
        <v>1911</v>
      </c>
      <c r="B13" s="3">
        <v>42.8</v>
      </c>
      <c r="C13" s="3">
        <v>19.3</v>
      </c>
      <c r="D13" s="3">
        <f t="shared" si="0"/>
        <v>23.499999999999996</v>
      </c>
    </row>
    <row r="14" spans="1:4">
      <c r="A14" s="17">
        <v>1912</v>
      </c>
      <c r="B14" s="3">
        <v>42.6</v>
      </c>
      <c r="C14" s="3">
        <v>19.100000000000001</v>
      </c>
      <c r="D14" s="3">
        <f t="shared" si="0"/>
        <v>23.5</v>
      </c>
    </row>
    <row r="15" spans="1:4">
      <c r="A15" s="17">
        <v>1913</v>
      </c>
      <c r="B15" s="3">
        <v>41.9</v>
      </c>
      <c r="C15" s="3">
        <v>18.8</v>
      </c>
      <c r="D15" s="3">
        <f t="shared" si="0"/>
        <v>23.099999999999998</v>
      </c>
    </row>
    <row r="16" spans="1:4">
      <c r="A16" s="17">
        <v>1914</v>
      </c>
      <c r="B16" s="3">
        <v>40.5</v>
      </c>
      <c r="C16" s="3">
        <v>18.399999999999999</v>
      </c>
      <c r="D16" s="3">
        <f t="shared" si="0"/>
        <v>22.1</v>
      </c>
    </row>
    <row r="17" spans="1:4">
      <c r="A17" s="17">
        <v>1915</v>
      </c>
      <c r="B17" s="3">
        <v>38.5</v>
      </c>
      <c r="C17" s="3">
        <v>17.8</v>
      </c>
      <c r="D17" s="3">
        <f t="shared" si="0"/>
        <v>20.7</v>
      </c>
    </row>
    <row r="18" spans="1:4">
      <c r="A18" s="17">
        <v>1916</v>
      </c>
      <c r="B18" s="3">
        <v>37.299999999999997</v>
      </c>
      <c r="C18" s="3">
        <v>17.399999999999999</v>
      </c>
      <c r="D18" s="3">
        <f t="shared" si="0"/>
        <v>19.899999999999999</v>
      </c>
    </row>
    <row r="19" spans="1:4">
      <c r="A19" s="17">
        <v>1917</v>
      </c>
      <c r="B19" s="3">
        <v>36.700000000000003</v>
      </c>
      <c r="C19" s="3">
        <v>17.2</v>
      </c>
      <c r="D19" s="3">
        <f t="shared" si="0"/>
        <v>19.500000000000004</v>
      </c>
    </row>
    <row r="20" spans="1:4">
      <c r="A20" s="17">
        <v>1918</v>
      </c>
      <c r="B20" s="3">
        <v>36.700000000000003</v>
      </c>
      <c r="C20" s="3">
        <v>17.100000000000001</v>
      </c>
      <c r="D20" s="3">
        <f t="shared" si="0"/>
        <v>19.600000000000001</v>
      </c>
    </row>
    <row r="21" spans="1:4">
      <c r="A21" s="17">
        <v>1919</v>
      </c>
      <c r="B21" s="3">
        <v>37.4</v>
      </c>
      <c r="C21" s="3">
        <v>17.100000000000001</v>
      </c>
      <c r="D21" s="3">
        <f t="shared" si="0"/>
        <v>20.299999999999997</v>
      </c>
    </row>
    <row r="22" spans="1:4">
      <c r="A22" s="17">
        <v>1920</v>
      </c>
      <c r="B22" s="3">
        <v>38.700000000000003</v>
      </c>
      <c r="C22" s="3">
        <v>17.3</v>
      </c>
      <c r="D22" s="3">
        <f t="shared" si="0"/>
        <v>21.400000000000002</v>
      </c>
    </row>
    <row r="23" spans="1:4">
      <c r="A23" s="17">
        <v>1921</v>
      </c>
      <c r="B23" s="3">
        <v>39.700000000000003</v>
      </c>
      <c r="C23" s="3">
        <v>17.3</v>
      </c>
      <c r="D23" s="3">
        <f t="shared" si="0"/>
        <v>22.400000000000002</v>
      </c>
    </row>
    <row r="24" spans="1:4">
      <c r="A24" s="17">
        <v>1922</v>
      </c>
      <c r="B24" s="3">
        <v>40.4</v>
      </c>
      <c r="C24" s="3">
        <v>17.399999999999999</v>
      </c>
      <c r="D24" s="3">
        <f t="shared" si="0"/>
        <v>23</v>
      </c>
    </row>
    <row r="25" spans="1:4">
      <c r="A25" s="17">
        <v>1923</v>
      </c>
      <c r="B25" s="3">
        <v>40.6</v>
      </c>
      <c r="C25" s="3">
        <v>17.3</v>
      </c>
      <c r="D25" s="3">
        <f t="shared" si="0"/>
        <v>23.3</v>
      </c>
    </row>
    <row r="26" spans="1:4">
      <c r="A26" s="17">
        <v>1924</v>
      </c>
      <c r="B26" s="3">
        <v>40.5</v>
      </c>
      <c r="C26" s="3">
        <v>17.2</v>
      </c>
      <c r="D26" s="3">
        <f t="shared" si="0"/>
        <v>23.3</v>
      </c>
    </row>
    <row r="27" spans="1:4">
      <c r="A27" s="17">
        <v>1925</v>
      </c>
      <c r="B27" s="3">
        <v>39.9</v>
      </c>
      <c r="C27" s="3">
        <v>17</v>
      </c>
      <c r="D27" s="3">
        <f t="shared" si="0"/>
        <v>22.9</v>
      </c>
    </row>
    <row r="28" spans="1:4">
      <c r="A28" s="17">
        <v>1926</v>
      </c>
      <c r="B28" s="3">
        <v>39.4</v>
      </c>
      <c r="C28" s="3">
        <v>16.8</v>
      </c>
      <c r="D28" s="3">
        <f t="shared" si="0"/>
        <v>22.599999999999998</v>
      </c>
    </row>
    <row r="29" spans="1:4">
      <c r="A29" s="17">
        <v>1927</v>
      </c>
      <c r="B29" s="3">
        <v>39</v>
      </c>
      <c r="C29" s="3">
        <v>16.600000000000001</v>
      </c>
      <c r="D29" s="3">
        <f t="shared" si="0"/>
        <v>22.4</v>
      </c>
    </row>
    <row r="30" spans="1:4">
      <c r="A30" s="17">
        <v>1928</v>
      </c>
      <c r="B30" s="3">
        <v>38.6</v>
      </c>
      <c r="C30" s="3">
        <v>16.399999999999999</v>
      </c>
      <c r="D30" s="3">
        <f t="shared" si="0"/>
        <v>22.200000000000003</v>
      </c>
    </row>
    <row r="31" spans="1:4">
      <c r="A31" s="17">
        <v>1929</v>
      </c>
      <c r="B31" s="3">
        <v>38.200000000000003</v>
      </c>
      <c r="C31" s="3">
        <v>16.2</v>
      </c>
      <c r="D31" s="3">
        <f t="shared" si="0"/>
        <v>22.000000000000004</v>
      </c>
    </row>
    <row r="32" spans="1:4">
      <c r="A32" s="17">
        <v>1930</v>
      </c>
      <c r="B32" s="3">
        <v>37.799999999999997</v>
      </c>
      <c r="C32" s="3">
        <v>16</v>
      </c>
      <c r="D32" s="3">
        <f t="shared" si="0"/>
        <v>21.799999999999997</v>
      </c>
    </row>
    <row r="33" spans="1:4">
      <c r="A33" s="17">
        <v>1931</v>
      </c>
      <c r="B33" s="3">
        <v>37.5</v>
      </c>
      <c r="C33" s="3">
        <v>15.7</v>
      </c>
      <c r="D33" s="3">
        <f t="shared" si="0"/>
        <v>21.8</v>
      </c>
    </row>
    <row r="34" spans="1:4">
      <c r="A34" s="17">
        <v>1932</v>
      </c>
      <c r="B34" s="3">
        <v>37.299999999999997</v>
      </c>
      <c r="C34" s="3">
        <v>15.2</v>
      </c>
      <c r="D34" s="3">
        <f t="shared" si="0"/>
        <v>22.099999999999998</v>
      </c>
    </row>
    <row r="35" spans="1:4">
      <c r="A35" s="17">
        <v>1933</v>
      </c>
      <c r="B35" s="3">
        <v>37.200000000000003</v>
      </c>
      <c r="C35" s="3">
        <v>14.7</v>
      </c>
      <c r="D35" s="3">
        <f t="shared" si="0"/>
        <v>22.500000000000004</v>
      </c>
    </row>
    <row r="36" spans="1:4">
      <c r="A36" s="17">
        <v>1934</v>
      </c>
      <c r="B36" s="3">
        <v>37.200000000000003</v>
      </c>
      <c r="C36" s="3">
        <v>14</v>
      </c>
      <c r="D36" s="3">
        <f t="shared" si="0"/>
        <v>23.200000000000003</v>
      </c>
    </row>
    <row r="37" spans="1:4">
      <c r="A37" s="17">
        <v>1935</v>
      </c>
      <c r="B37" s="3">
        <v>37.200000000000003</v>
      </c>
      <c r="C37" s="3">
        <v>13.2</v>
      </c>
      <c r="D37" s="3">
        <f t="shared" si="0"/>
        <v>24.000000000000004</v>
      </c>
    </row>
    <row r="38" spans="1:4">
      <c r="A38" s="17">
        <v>1936</v>
      </c>
      <c r="B38" s="3">
        <v>37.4</v>
      </c>
      <c r="C38" s="3">
        <v>12.7</v>
      </c>
      <c r="D38" s="3">
        <f t="shared" si="0"/>
        <v>24.7</v>
      </c>
    </row>
    <row r="39" spans="1:4">
      <c r="A39" s="17">
        <v>1937</v>
      </c>
      <c r="B39" s="3">
        <v>37.700000000000003</v>
      </c>
      <c r="C39" s="3">
        <v>12.4</v>
      </c>
      <c r="D39" s="3">
        <f t="shared" si="0"/>
        <v>25.300000000000004</v>
      </c>
    </row>
    <row r="40" spans="1:4">
      <c r="A40" s="17">
        <v>1938</v>
      </c>
      <c r="B40" s="3">
        <v>38.1</v>
      </c>
      <c r="C40" s="3">
        <v>12.3</v>
      </c>
      <c r="D40" s="3">
        <f t="shared" si="0"/>
        <v>25.8</v>
      </c>
    </row>
    <row r="41" spans="1:4">
      <c r="A41" s="17">
        <v>1939</v>
      </c>
      <c r="B41" s="3">
        <v>38.6</v>
      </c>
      <c r="C41" s="3">
        <v>12.4</v>
      </c>
      <c r="D41" s="3">
        <f t="shared" si="0"/>
        <v>26.200000000000003</v>
      </c>
    </row>
    <row r="42" spans="1:4">
      <c r="A42" s="17">
        <v>1940</v>
      </c>
      <c r="B42" s="3">
        <v>39.200000000000003</v>
      </c>
      <c r="C42" s="3">
        <v>12.7</v>
      </c>
      <c r="D42" s="3">
        <f t="shared" si="0"/>
        <v>26.500000000000004</v>
      </c>
    </row>
    <row r="43" spans="1:4">
      <c r="A43" s="17">
        <v>1941</v>
      </c>
      <c r="B43" s="3">
        <v>39.6</v>
      </c>
      <c r="C43" s="3">
        <v>12.9</v>
      </c>
      <c r="D43" s="3">
        <f t="shared" si="0"/>
        <v>26.700000000000003</v>
      </c>
    </row>
    <row r="44" spans="1:4">
      <c r="A44" s="17">
        <v>1942</v>
      </c>
      <c r="B44" s="3">
        <v>39.700000000000003</v>
      </c>
      <c r="C44" s="3">
        <v>12.9</v>
      </c>
      <c r="D44" s="3">
        <f t="shared" si="0"/>
        <v>26.800000000000004</v>
      </c>
    </row>
    <row r="45" spans="1:4">
      <c r="A45" s="17">
        <v>1943</v>
      </c>
      <c r="B45" s="3">
        <v>39.700000000000003</v>
      </c>
      <c r="C45" s="3">
        <v>12.7</v>
      </c>
      <c r="D45" s="3">
        <f t="shared" si="0"/>
        <v>27.000000000000004</v>
      </c>
    </row>
    <row r="46" spans="1:4">
      <c r="A46" s="17">
        <v>1944</v>
      </c>
      <c r="B46" s="3">
        <v>39.4</v>
      </c>
      <c r="C46" s="3">
        <v>12.3</v>
      </c>
      <c r="D46" s="3">
        <f t="shared" si="0"/>
        <v>27.099999999999998</v>
      </c>
    </row>
    <row r="47" spans="1:4">
      <c r="A47" s="17">
        <v>1945</v>
      </c>
      <c r="B47" s="3">
        <v>38.9</v>
      </c>
      <c r="C47" s="3">
        <v>11.8</v>
      </c>
      <c r="D47" s="3">
        <f t="shared" si="0"/>
        <v>27.099999999999998</v>
      </c>
    </row>
    <row r="48" spans="1:4">
      <c r="A48" s="17">
        <v>1946</v>
      </c>
      <c r="B48" s="3">
        <v>38.5</v>
      </c>
      <c r="C48" s="3">
        <v>11.3</v>
      </c>
      <c r="D48" s="3">
        <f t="shared" si="0"/>
        <v>27.2</v>
      </c>
    </row>
    <row r="49" spans="1:4">
      <c r="A49" s="17">
        <v>1947</v>
      </c>
      <c r="B49" s="3">
        <v>38.200000000000003</v>
      </c>
      <c r="C49" s="3">
        <v>10.8</v>
      </c>
      <c r="D49" s="3">
        <f t="shared" si="0"/>
        <v>27.400000000000002</v>
      </c>
    </row>
    <row r="50" spans="1:4">
      <c r="A50" s="17">
        <v>1948</v>
      </c>
      <c r="B50" s="3">
        <v>38</v>
      </c>
      <c r="C50" s="3">
        <v>10.3</v>
      </c>
      <c r="D50" s="3">
        <f t="shared" si="0"/>
        <v>27.7</v>
      </c>
    </row>
    <row r="51" spans="1:4">
      <c r="A51" s="17">
        <v>1949</v>
      </c>
      <c r="B51" s="3">
        <v>38</v>
      </c>
      <c r="C51" s="3">
        <v>9.9</v>
      </c>
      <c r="D51" s="3">
        <f t="shared" si="0"/>
        <v>28.1</v>
      </c>
    </row>
    <row r="52" spans="1:4">
      <c r="A52" s="17">
        <v>1950</v>
      </c>
      <c r="B52" s="3">
        <v>38</v>
      </c>
      <c r="C52" s="3">
        <v>9.5</v>
      </c>
      <c r="D52" s="3">
        <f t="shared" si="0"/>
        <v>28.5</v>
      </c>
    </row>
    <row r="53" spans="1:4">
      <c r="A53" s="17">
        <v>1951</v>
      </c>
      <c r="B53" s="3">
        <v>38.1</v>
      </c>
      <c r="C53" s="3">
        <v>9.1999999999999993</v>
      </c>
      <c r="D53" s="3">
        <f t="shared" si="0"/>
        <v>28.900000000000002</v>
      </c>
    </row>
    <row r="54" spans="1:4">
      <c r="A54" s="17">
        <v>1952</v>
      </c>
      <c r="B54" s="3">
        <v>38.5</v>
      </c>
      <c r="C54" s="3">
        <v>9.1999999999999993</v>
      </c>
      <c r="D54" s="3">
        <f t="shared" si="0"/>
        <v>29.3</v>
      </c>
    </row>
    <row r="55" spans="1:4">
      <c r="A55" s="17">
        <v>1953</v>
      </c>
      <c r="B55" s="3">
        <v>39.1</v>
      </c>
      <c r="C55" s="3">
        <v>9.4</v>
      </c>
      <c r="D55" s="3">
        <f t="shared" si="0"/>
        <v>29.700000000000003</v>
      </c>
    </row>
    <row r="56" spans="1:4">
      <c r="A56" s="17">
        <v>1954</v>
      </c>
      <c r="B56" s="3">
        <v>39.700000000000003</v>
      </c>
      <c r="C56" s="3">
        <v>9.6999999999999993</v>
      </c>
      <c r="D56" s="3">
        <f t="shared" si="0"/>
        <v>30.000000000000004</v>
      </c>
    </row>
    <row r="57" spans="1:4">
      <c r="A57" s="17">
        <v>1955</v>
      </c>
      <c r="B57" s="3">
        <v>40.299999999999997</v>
      </c>
      <c r="C57" s="3">
        <v>10.1</v>
      </c>
      <c r="D57" s="3">
        <f t="shared" si="0"/>
        <v>30.199999999999996</v>
      </c>
    </row>
    <row r="58" spans="1:4">
      <c r="A58" s="17">
        <v>1956</v>
      </c>
      <c r="B58" s="3">
        <v>40.6</v>
      </c>
      <c r="C58" s="3">
        <v>10.3</v>
      </c>
      <c r="D58" s="3">
        <f t="shared" si="0"/>
        <v>30.3</v>
      </c>
    </row>
    <row r="59" spans="1:4">
      <c r="A59" s="17">
        <v>1957</v>
      </c>
      <c r="B59" s="3">
        <v>40.700000000000003</v>
      </c>
      <c r="C59" s="3">
        <v>10.4</v>
      </c>
      <c r="D59" s="3">
        <f t="shared" si="0"/>
        <v>30.300000000000004</v>
      </c>
    </row>
    <row r="60" spans="1:4">
      <c r="A60" s="17">
        <v>1958</v>
      </c>
      <c r="B60" s="3">
        <v>40.700000000000003</v>
      </c>
      <c r="C60" s="3">
        <v>10.199999999999999</v>
      </c>
      <c r="D60" s="3">
        <f t="shared" si="0"/>
        <v>30.500000000000004</v>
      </c>
    </row>
    <row r="61" spans="1:4">
      <c r="A61" s="17">
        <v>1959</v>
      </c>
      <c r="B61" s="3">
        <v>40.9</v>
      </c>
      <c r="C61" s="3">
        <v>10</v>
      </c>
      <c r="D61" s="3">
        <f t="shared" si="0"/>
        <v>30.9</v>
      </c>
    </row>
    <row r="62" spans="1:4">
      <c r="A62" s="17">
        <v>1960</v>
      </c>
      <c r="B62" s="3">
        <v>41.1</v>
      </c>
      <c r="C62" s="3">
        <v>9.6</v>
      </c>
      <c r="D62" s="3">
        <f t="shared" si="0"/>
        <v>31.5</v>
      </c>
    </row>
    <row r="63" spans="1:4">
      <c r="A63" s="17">
        <v>1961</v>
      </c>
      <c r="B63" s="3">
        <v>41.3</v>
      </c>
      <c r="C63" s="3">
        <v>9.3000000000000007</v>
      </c>
      <c r="D63" s="3">
        <f t="shared" si="0"/>
        <v>31.999999999999996</v>
      </c>
    </row>
    <row r="64" spans="1:4">
      <c r="A64" s="17">
        <v>1962</v>
      </c>
      <c r="B64" s="3">
        <v>41.3</v>
      </c>
      <c r="C64" s="3">
        <v>9</v>
      </c>
      <c r="D64" s="3">
        <f t="shared" si="0"/>
        <v>32.299999999999997</v>
      </c>
    </row>
    <row r="65" spans="1:4">
      <c r="A65" s="17">
        <v>1963</v>
      </c>
      <c r="B65" s="3">
        <v>41.2</v>
      </c>
      <c r="C65" s="3">
        <v>8.9</v>
      </c>
      <c r="D65" s="3">
        <f t="shared" si="0"/>
        <v>32.300000000000004</v>
      </c>
    </row>
    <row r="66" spans="1:4">
      <c r="A66" s="17">
        <v>1964</v>
      </c>
      <c r="B66" s="3">
        <v>40.799999999999997</v>
      </c>
      <c r="C66" s="3">
        <v>8.6999999999999993</v>
      </c>
      <c r="D66" s="3">
        <f t="shared" si="0"/>
        <v>32.099999999999994</v>
      </c>
    </row>
    <row r="67" spans="1:4">
      <c r="A67" s="17">
        <v>1965</v>
      </c>
      <c r="B67" s="3">
        <v>40.299999999999997</v>
      </c>
      <c r="C67" s="3">
        <v>8.6</v>
      </c>
      <c r="D67" s="3">
        <f t="shared" ref="D67:D125" si="1">B67-C67</f>
        <v>31.699999999999996</v>
      </c>
    </row>
    <row r="68" spans="1:4">
      <c r="A68" s="17">
        <v>1966</v>
      </c>
      <c r="B68" s="3">
        <v>39.9</v>
      </c>
      <c r="C68" s="3">
        <v>8.4</v>
      </c>
      <c r="D68" s="3">
        <f t="shared" si="1"/>
        <v>31.5</v>
      </c>
    </row>
    <row r="69" spans="1:4">
      <c r="A69" s="17">
        <v>1967</v>
      </c>
      <c r="B69" s="3">
        <v>39.200000000000003</v>
      </c>
      <c r="C69" s="3">
        <v>8.1999999999999993</v>
      </c>
      <c r="D69" s="3">
        <f t="shared" si="1"/>
        <v>31.000000000000004</v>
      </c>
    </row>
    <row r="70" spans="1:4">
      <c r="A70" s="17">
        <v>1968</v>
      </c>
      <c r="B70" s="3">
        <v>38.5</v>
      </c>
      <c r="C70" s="3">
        <v>8</v>
      </c>
      <c r="D70" s="3">
        <f t="shared" si="1"/>
        <v>30.5</v>
      </c>
    </row>
    <row r="71" spans="1:4">
      <c r="A71" s="17">
        <v>1969</v>
      </c>
      <c r="B71" s="3">
        <v>37.9</v>
      </c>
      <c r="C71" s="3">
        <v>7.8</v>
      </c>
      <c r="D71" s="3">
        <f t="shared" si="1"/>
        <v>30.099999999999998</v>
      </c>
    </row>
    <row r="72" spans="1:4">
      <c r="A72" s="17">
        <v>1970</v>
      </c>
      <c r="B72" s="3">
        <v>37.4</v>
      </c>
      <c r="C72" s="3">
        <v>7.6</v>
      </c>
      <c r="D72" s="3">
        <f t="shared" si="1"/>
        <v>29.799999999999997</v>
      </c>
    </row>
    <row r="73" spans="1:4">
      <c r="A73" s="17">
        <v>1971</v>
      </c>
      <c r="B73" s="3">
        <v>36.700000000000003</v>
      </c>
      <c r="C73" s="3">
        <v>7.3</v>
      </c>
      <c r="D73" s="3">
        <f t="shared" si="1"/>
        <v>29.400000000000002</v>
      </c>
    </row>
    <row r="74" spans="1:4">
      <c r="A74" s="17">
        <v>1972</v>
      </c>
      <c r="B74" s="3">
        <v>36</v>
      </c>
      <c r="C74" s="3">
        <v>7</v>
      </c>
      <c r="D74" s="3">
        <f t="shared" si="1"/>
        <v>29</v>
      </c>
    </row>
    <row r="75" spans="1:4">
      <c r="A75" s="17">
        <v>1973</v>
      </c>
      <c r="B75" s="3">
        <v>35</v>
      </c>
      <c r="C75" s="3">
        <v>6.7</v>
      </c>
      <c r="D75" s="3">
        <f t="shared" si="1"/>
        <v>28.3</v>
      </c>
    </row>
    <row r="76" spans="1:4">
      <c r="A76" s="17">
        <v>1974</v>
      </c>
      <c r="B76" s="3">
        <v>34.200000000000003</v>
      </c>
      <c r="C76" s="3">
        <v>6.4</v>
      </c>
      <c r="D76" s="3">
        <f t="shared" si="1"/>
        <v>27.800000000000004</v>
      </c>
    </row>
    <row r="77" spans="1:4">
      <c r="A77" s="17">
        <v>1975</v>
      </c>
      <c r="B77" s="3">
        <v>33.299999999999997</v>
      </c>
      <c r="C77" s="3">
        <v>6.1</v>
      </c>
      <c r="D77" s="3">
        <f t="shared" si="1"/>
        <v>27.199999999999996</v>
      </c>
    </row>
    <row r="78" spans="1:4">
      <c r="A78" s="17">
        <v>1976</v>
      </c>
      <c r="B78" s="3">
        <v>32.5</v>
      </c>
      <c r="C78" s="3">
        <v>5.9</v>
      </c>
      <c r="D78" s="3">
        <f t="shared" si="1"/>
        <v>26.6</v>
      </c>
    </row>
    <row r="79" spans="1:4">
      <c r="A79" s="17">
        <v>1977</v>
      </c>
      <c r="B79" s="3">
        <v>31.7</v>
      </c>
      <c r="C79" s="3">
        <v>5.7</v>
      </c>
      <c r="D79" s="3">
        <f t="shared" si="1"/>
        <v>26</v>
      </c>
    </row>
    <row r="80" spans="1:4">
      <c r="A80" s="17">
        <v>1978</v>
      </c>
      <c r="B80" s="3">
        <v>31.1</v>
      </c>
      <c r="C80" s="3">
        <v>5.5</v>
      </c>
      <c r="D80" s="3">
        <f t="shared" si="1"/>
        <v>25.6</v>
      </c>
    </row>
    <row r="81" spans="1:4">
      <c r="A81" s="17">
        <v>1979</v>
      </c>
      <c r="B81" s="3">
        <v>30.7</v>
      </c>
      <c r="C81" s="3">
        <v>5.4</v>
      </c>
      <c r="D81" s="3">
        <f t="shared" si="1"/>
        <v>25.299999999999997</v>
      </c>
    </row>
    <row r="82" spans="1:4">
      <c r="A82" s="17">
        <v>1980</v>
      </c>
      <c r="B82" s="3">
        <v>30.4</v>
      </c>
      <c r="C82" s="3">
        <v>5.3</v>
      </c>
      <c r="D82" s="3">
        <f t="shared" si="1"/>
        <v>25.099999999999998</v>
      </c>
    </row>
    <row r="83" spans="1:4">
      <c r="A83" s="17">
        <v>1981</v>
      </c>
      <c r="B83" s="3">
        <v>30.2</v>
      </c>
      <c r="C83" s="3">
        <v>5.2</v>
      </c>
      <c r="D83" s="3">
        <f t="shared" si="1"/>
        <v>25</v>
      </c>
    </row>
    <row r="84" spans="1:4">
      <c r="A84" s="17">
        <v>1982</v>
      </c>
      <c r="B84" s="3">
        <v>30</v>
      </c>
      <c r="C84" s="3">
        <v>5.2</v>
      </c>
      <c r="D84" s="3">
        <f t="shared" si="1"/>
        <v>24.8</v>
      </c>
    </row>
    <row r="85" spans="1:4">
      <c r="A85" s="17">
        <v>1983</v>
      </c>
      <c r="B85" s="3">
        <v>29.9</v>
      </c>
      <c r="C85" s="3">
        <v>5.2</v>
      </c>
      <c r="D85" s="3">
        <f t="shared" si="1"/>
        <v>24.7</v>
      </c>
    </row>
    <row r="86" spans="1:4">
      <c r="A86" s="17">
        <v>1984</v>
      </c>
      <c r="B86" s="3">
        <v>29.5</v>
      </c>
      <c r="C86" s="3">
        <v>5.0999999999999996</v>
      </c>
      <c r="D86" s="3">
        <f t="shared" si="1"/>
        <v>24.4</v>
      </c>
    </row>
    <row r="87" spans="1:4">
      <c r="A87" s="17">
        <v>1985</v>
      </c>
      <c r="B87" s="3">
        <v>29</v>
      </c>
      <c r="C87" s="3">
        <v>5.0999999999999996</v>
      </c>
      <c r="D87" s="3">
        <f t="shared" si="1"/>
        <v>23.9</v>
      </c>
    </row>
    <row r="88" spans="1:4">
      <c r="A88" s="17">
        <v>1986</v>
      </c>
      <c r="B88" s="3">
        <v>28.5</v>
      </c>
      <c r="C88" s="3">
        <v>5.0999999999999996</v>
      </c>
      <c r="D88" s="3">
        <f t="shared" si="1"/>
        <v>23.4</v>
      </c>
    </row>
    <row r="89" spans="1:4">
      <c r="A89" s="17">
        <v>1987</v>
      </c>
      <c r="B89" s="3">
        <v>28</v>
      </c>
      <c r="C89" s="3">
        <v>5.0999999999999996</v>
      </c>
      <c r="D89" s="3">
        <f t="shared" si="1"/>
        <v>22.9</v>
      </c>
    </row>
    <row r="90" spans="1:4">
      <c r="A90" s="17">
        <v>1988</v>
      </c>
      <c r="B90" s="3">
        <v>27.5</v>
      </c>
      <c r="C90" s="3">
        <v>5.0999999999999996</v>
      </c>
      <c r="D90" s="3">
        <f t="shared" si="1"/>
        <v>22.4</v>
      </c>
    </row>
    <row r="91" spans="1:4">
      <c r="A91" s="17">
        <v>1989</v>
      </c>
      <c r="B91" s="3">
        <v>27.2</v>
      </c>
      <c r="C91" s="3">
        <v>5.4</v>
      </c>
      <c r="D91" s="3">
        <f t="shared" si="1"/>
        <v>21.799999999999997</v>
      </c>
    </row>
    <row r="92" spans="1:4">
      <c r="A92" s="17">
        <v>1990</v>
      </c>
      <c r="B92" s="3">
        <v>26.8</v>
      </c>
      <c r="C92" s="3">
        <v>5.0999999999999996</v>
      </c>
      <c r="D92" s="3">
        <f t="shared" si="1"/>
        <v>21.700000000000003</v>
      </c>
    </row>
    <row r="93" spans="1:4">
      <c r="A93" s="17">
        <v>1991</v>
      </c>
      <c r="B93" s="3">
        <v>26.2</v>
      </c>
      <c r="C93" s="3">
        <v>5.0999999999999996</v>
      </c>
      <c r="D93" s="3">
        <f t="shared" si="1"/>
        <v>21.1</v>
      </c>
    </row>
    <row r="94" spans="1:4">
      <c r="A94" s="17">
        <v>1992</v>
      </c>
      <c r="B94" s="3">
        <v>25.9</v>
      </c>
      <c r="C94" s="3">
        <v>5.0999999999999996</v>
      </c>
      <c r="D94" s="3">
        <f t="shared" si="1"/>
        <v>20.799999999999997</v>
      </c>
    </row>
    <row r="95" spans="1:4">
      <c r="A95" s="17">
        <v>1993</v>
      </c>
      <c r="B95" s="3">
        <v>25.5</v>
      </c>
      <c r="C95" s="3">
        <v>5</v>
      </c>
      <c r="D95" s="3">
        <f t="shared" si="1"/>
        <v>20.5</v>
      </c>
    </row>
    <row r="96" spans="1:4">
      <c r="A96" s="17">
        <v>1994</v>
      </c>
      <c r="B96" s="3">
        <v>25.2</v>
      </c>
      <c r="C96" s="3">
        <v>5</v>
      </c>
      <c r="D96" s="3">
        <f t="shared" si="1"/>
        <v>20.2</v>
      </c>
    </row>
    <row r="97" spans="1:4">
      <c r="A97" s="17">
        <v>1995</v>
      </c>
      <c r="B97" s="3">
        <v>24.9</v>
      </c>
      <c r="C97" s="3">
        <v>5.0999999999999996</v>
      </c>
      <c r="D97" s="3">
        <f t="shared" si="1"/>
        <v>19.799999999999997</v>
      </c>
    </row>
    <row r="98" spans="1:4">
      <c r="A98" s="17">
        <v>1996</v>
      </c>
      <c r="B98" s="3">
        <v>24.6</v>
      </c>
      <c r="C98" s="3">
        <v>5</v>
      </c>
      <c r="D98" s="3">
        <f t="shared" si="1"/>
        <v>19.600000000000001</v>
      </c>
    </row>
    <row r="99" spans="1:4">
      <c r="A99" s="17">
        <v>1997</v>
      </c>
      <c r="B99" s="3">
        <v>24.4</v>
      </c>
      <c r="C99" s="3">
        <v>5</v>
      </c>
      <c r="D99" s="3">
        <f t="shared" si="1"/>
        <v>19.399999999999999</v>
      </c>
    </row>
    <row r="100" spans="1:4">
      <c r="A100" s="17">
        <v>1998</v>
      </c>
      <c r="B100" s="3">
        <v>24.1</v>
      </c>
      <c r="C100" s="3">
        <v>4.9000000000000004</v>
      </c>
      <c r="D100" s="3">
        <f t="shared" si="1"/>
        <v>19.200000000000003</v>
      </c>
    </row>
    <row r="101" spans="1:4">
      <c r="A101" s="17">
        <v>1999</v>
      </c>
      <c r="B101" s="3">
        <v>23.8</v>
      </c>
      <c r="C101" s="3">
        <v>4.9000000000000004</v>
      </c>
      <c r="D101" s="3">
        <f t="shared" si="1"/>
        <v>18.899999999999999</v>
      </c>
    </row>
    <row r="102" spans="1:4">
      <c r="A102" s="17">
        <v>2000</v>
      </c>
      <c r="B102" s="3">
        <v>23.5</v>
      </c>
      <c r="C102" s="3">
        <v>4.8</v>
      </c>
      <c r="D102" s="3">
        <f t="shared" si="1"/>
        <v>18.7</v>
      </c>
    </row>
    <row r="103" spans="1:4">
      <c r="A103" s="17">
        <v>2001</v>
      </c>
      <c r="B103" s="3">
        <v>23.2</v>
      </c>
      <c r="C103" s="3">
        <v>4.8</v>
      </c>
      <c r="D103" s="3">
        <f t="shared" si="1"/>
        <v>18.399999999999999</v>
      </c>
    </row>
    <row r="104" spans="1:4">
      <c r="A104" s="17">
        <v>2002</v>
      </c>
      <c r="B104" s="3">
        <v>22.9</v>
      </c>
      <c r="C104" s="3">
        <v>4.7</v>
      </c>
      <c r="D104" s="3">
        <f t="shared" si="1"/>
        <v>18.2</v>
      </c>
    </row>
    <row r="105" spans="1:4">
      <c r="A105" s="17">
        <v>2003</v>
      </c>
      <c r="B105" s="3">
        <v>22.7</v>
      </c>
      <c r="C105" s="3">
        <v>4.5999999999999996</v>
      </c>
      <c r="D105" s="3">
        <f t="shared" si="1"/>
        <v>18.100000000000001</v>
      </c>
    </row>
    <row r="106" spans="1:4">
      <c r="A106" s="17">
        <v>2004</v>
      </c>
      <c r="B106" s="3">
        <v>22.5</v>
      </c>
      <c r="C106" s="3">
        <v>4.5999999999999996</v>
      </c>
      <c r="D106" s="3">
        <f t="shared" si="1"/>
        <v>17.899999999999999</v>
      </c>
    </row>
    <row r="107" spans="1:4">
      <c r="A107" s="17">
        <v>2005</v>
      </c>
      <c r="B107" s="3">
        <v>22.1</v>
      </c>
      <c r="C107" s="3">
        <v>4.5999999999999996</v>
      </c>
      <c r="D107" s="3">
        <f t="shared" si="1"/>
        <v>17.5</v>
      </c>
    </row>
    <row r="108" spans="1:4">
      <c r="A108" s="17">
        <v>2006</v>
      </c>
      <c r="B108" s="3">
        <v>21.8</v>
      </c>
      <c r="C108" s="3">
        <v>4.5999999999999996</v>
      </c>
      <c r="D108" s="3">
        <f t="shared" si="1"/>
        <v>17.200000000000003</v>
      </c>
    </row>
    <row r="109" spans="1:4">
      <c r="A109" s="17">
        <v>2007</v>
      </c>
      <c r="B109" s="3">
        <v>21.6</v>
      </c>
      <c r="C109" s="3">
        <v>4.5999999999999996</v>
      </c>
      <c r="D109" s="3">
        <f t="shared" si="1"/>
        <v>17</v>
      </c>
    </row>
    <row r="110" spans="1:4">
      <c r="A110" s="17">
        <v>2008</v>
      </c>
      <c r="B110" s="3">
        <v>21.4</v>
      </c>
      <c r="C110" s="3">
        <v>4.5999999999999996</v>
      </c>
      <c r="D110" s="3">
        <f t="shared" si="1"/>
        <v>16.799999999999997</v>
      </c>
    </row>
    <row r="111" spans="1:4">
      <c r="A111" s="17">
        <v>2009</v>
      </c>
      <c r="B111" s="3">
        <v>21.2</v>
      </c>
      <c r="C111" s="3">
        <v>4.5999999999999996</v>
      </c>
      <c r="D111" s="3">
        <f t="shared" si="1"/>
        <v>16.600000000000001</v>
      </c>
    </row>
    <row r="112" spans="1:4">
      <c r="A112" s="17">
        <v>2010</v>
      </c>
      <c r="B112" s="3">
        <v>21</v>
      </c>
      <c r="C112" s="3">
        <v>4.5999999999999996</v>
      </c>
      <c r="D112" s="3">
        <f t="shared" si="1"/>
        <v>16.399999999999999</v>
      </c>
    </row>
    <row r="113" spans="1:4">
      <c r="A113" s="17">
        <v>2011</v>
      </c>
      <c r="B113" s="3">
        <v>21</v>
      </c>
      <c r="C113" s="3">
        <v>4.5999999999999996</v>
      </c>
      <c r="D113" s="3">
        <f t="shared" si="1"/>
        <v>16.399999999999999</v>
      </c>
    </row>
    <row r="114" spans="1:4">
      <c r="A114" s="17">
        <v>2012</v>
      </c>
      <c r="B114" s="3">
        <v>20.7</v>
      </c>
      <c r="C114" s="3">
        <v>4.5999999999999996</v>
      </c>
      <c r="D114" s="3">
        <f t="shared" si="1"/>
        <v>16.100000000000001</v>
      </c>
    </row>
    <row r="115" spans="1:4">
      <c r="A115" s="17">
        <v>2013</v>
      </c>
      <c r="B115" s="3">
        <v>20.399999999999999</v>
      </c>
      <c r="C115" s="3">
        <v>4.7</v>
      </c>
      <c r="D115" s="3">
        <f t="shared" si="1"/>
        <v>15.7</v>
      </c>
    </row>
    <row r="116" spans="1:4">
      <c r="A116" s="17">
        <v>2014</v>
      </c>
      <c r="B116" s="3">
        <v>20.100000000000001</v>
      </c>
      <c r="C116" s="3">
        <v>4.7</v>
      </c>
      <c r="D116" s="3">
        <f t="shared" si="1"/>
        <v>15.400000000000002</v>
      </c>
    </row>
    <row r="117" spans="1:4">
      <c r="A117" s="17">
        <v>2015</v>
      </c>
      <c r="B117" s="3">
        <v>19.8</v>
      </c>
      <c r="C117" s="3">
        <v>4.7</v>
      </c>
      <c r="D117" s="3">
        <f t="shared" si="1"/>
        <v>15.100000000000001</v>
      </c>
    </row>
    <row r="118" spans="1:4">
      <c r="A118" s="17">
        <v>2016</v>
      </c>
      <c r="B118" s="3">
        <v>19.5</v>
      </c>
      <c r="C118" s="3">
        <v>4.7</v>
      </c>
      <c r="D118" s="3">
        <f t="shared" si="1"/>
        <v>14.8</v>
      </c>
    </row>
    <row r="119" spans="1:4">
      <c r="A119" s="17">
        <v>2017</v>
      </c>
      <c r="B119" s="3">
        <v>19.100000000000001</v>
      </c>
      <c r="C119" s="3">
        <v>4.8</v>
      </c>
      <c r="D119" s="3">
        <f t="shared" si="1"/>
        <v>14.3</v>
      </c>
    </row>
    <row r="120" spans="1:4">
      <c r="A120" s="17">
        <v>2018</v>
      </c>
      <c r="B120" s="3">
        <v>18.5</v>
      </c>
      <c r="C120" s="3">
        <v>4.7</v>
      </c>
      <c r="D120" s="3">
        <f t="shared" si="1"/>
        <v>13.8</v>
      </c>
    </row>
    <row r="121" spans="1:4">
      <c r="A121" s="17">
        <v>2019</v>
      </c>
      <c r="B121" s="3">
        <v>17.600000000000001</v>
      </c>
      <c r="C121" s="3">
        <v>4.7</v>
      </c>
      <c r="D121" s="3">
        <f t="shared" si="1"/>
        <v>12.900000000000002</v>
      </c>
    </row>
    <row r="122" spans="1:4">
      <c r="A122" s="17">
        <v>2020</v>
      </c>
      <c r="B122" s="3">
        <v>16.7</v>
      </c>
      <c r="C122" s="3">
        <v>5.9</v>
      </c>
      <c r="D122" s="3">
        <f t="shared" si="1"/>
        <v>10.799999999999999</v>
      </c>
    </row>
    <row r="123" spans="1:4">
      <c r="A123" s="17">
        <v>2021</v>
      </c>
      <c r="B123" s="3">
        <v>16.399999999999999</v>
      </c>
      <c r="C123" s="3">
        <v>5.6</v>
      </c>
      <c r="D123" s="3">
        <f t="shared" si="1"/>
        <v>10.799999999999999</v>
      </c>
    </row>
    <row r="124" spans="1:4">
      <c r="A124" s="17">
        <v>2022</v>
      </c>
      <c r="B124" s="3">
        <v>16.2</v>
      </c>
      <c r="C124" s="3">
        <v>4.8</v>
      </c>
      <c r="D124" s="3">
        <f t="shared" si="1"/>
        <v>11.399999999999999</v>
      </c>
    </row>
    <row r="125" spans="1:4">
      <c r="A125" s="17">
        <v>2023</v>
      </c>
      <c r="B125" s="3">
        <v>16</v>
      </c>
      <c r="C125" s="3">
        <v>4.8</v>
      </c>
      <c r="D125" s="3">
        <f t="shared" si="1"/>
        <v>11.2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0BBD-C5ED-43A3-B1FC-AAB3E63366E2}">
  <dimension ref="A1:AG125"/>
  <sheetViews>
    <sheetView workbookViewId="0">
      <selection activeCell="AF32" sqref="AF32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6">
      <c r="A1" s="13" t="s">
        <v>73</v>
      </c>
      <c r="B1" s="13" t="s">
        <v>89</v>
      </c>
      <c r="C1" s="13" t="s">
        <v>90</v>
      </c>
      <c r="D1" s="13" t="s">
        <v>88</v>
      </c>
      <c r="E1" s="13" t="s">
        <v>153</v>
      </c>
      <c r="F1" s="13" t="s">
        <v>152</v>
      </c>
    </row>
    <row r="2" spans="1:6">
      <c r="A2" s="17">
        <f t="shared" ref="A2:A9" si="0">A3-1</f>
        <v>1900</v>
      </c>
      <c r="B2" s="13"/>
      <c r="C2" s="13"/>
      <c r="D2" s="13"/>
      <c r="E2" s="3">
        <f>(F3/F2-1) * 1000</f>
        <v>32.653061224489747</v>
      </c>
      <c r="F2" s="25">
        <v>490</v>
      </c>
    </row>
    <row r="3" spans="1:6">
      <c r="A3" s="17">
        <f t="shared" si="0"/>
        <v>1901</v>
      </c>
      <c r="B3" s="13"/>
      <c r="C3" s="13"/>
      <c r="D3" s="13"/>
      <c r="E3" s="3">
        <f t="shared" ref="E3:E66" si="1">(F4/F3-1) * 1000</f>
        <v>31.620553359683832</v>
      </c>
      <c r="F3" s="25">
        <v>506</v>
      </c>
    </row>
    <row r="4" spans="1:6">
      <c r="A4" s="17">
        <f t="shared" si="0"/>
        <v>1902</v>
      </c>
      <c r="B4" s="13"/>
      <c r="C4" s="13"/>
      <c r="D4" s="13"/>
      <c r="E4" s="3">
        <f t="shared" si="1"/>
        <v>32.567049808429175</v>
      </c>
      <c r="F4" s="25">
        <v>522</v>
      </c>
    </row>
    <row r="5" spans="1:6">
      <c r="A5" s="17">
        <f t="shared" si="0"/>
        <v>1903</v>
      </c>
      <c r="B5" s="13"/>
      <c r="C5" s="13"/>
      <c r="D5" s="13"/>
      <c r="E5" s="3">
        <f t="shared" si="1"/>
        <v>29.684601113172615</v>
      </c>
      <c r="F5" s="25">
        <v>539</v>
      </c>
    </row>
    <row r="6" spans="1:6">
      <c r="A6" s="17">
        <f t="shared" si="0"/>
        <v>1904</v>
      </c>
      <c r="B6" s="13"/>
      <c r="C6" s="13"/>
      <c r="D6" s="13"/>
      <c r="E6" s="3">
        <f t="shared" si="1"/>
        <v>28.828828828828755</v>
      </c>
      <c r="F6" s="25">
        <v>555</v>
      </c>
    </row>
    <row r="7" spans="1:6">
      <c r="A7" s="17">
        <f t="shared" si="0"/>
        <v>1905</v>
      </c>
      <c r="B7" s="13"/>
      <c r="C7" s="13"/>
      <c r="D7" s="13"/>
      <c r="E7" s="3">
        <f t="shared" si="1"/>
        <v>15.761821366024442</v>
      </c>
      <c r="F7" s="25">
        <v>571</v>
      </c>
    </row>
    <row r="8" spans="1:6">
      <c r="A8" s="17">
        <f t="shared" si="0"/>
        <v>1906</v>
      </c>
      <c r="B8" s="13"/>
      <c r="C8" s="13"/>
      <c r="D8" s="13"/>
      <c r="E8" s="3">
        <f t="shared" si="1"/>
        <v>17.241379310344751</v>
      </c>
      <c r="F8" s="25">
        <v>580</v>
      </c>
    </row>
    <row r="9" spans="1:6">
      <c r="A9" s="17">
        <f t="shared" si="0"/>
        <v>1907</v>
      </c>
      <c r="B9" s="13"/>
      <c r="C9" s="13"/>
      <c r="D9" s="13"/>
      <c r="E9" s="3">
        <f t="shared" si="1"/>
        <v>16.949152542372836</v>
      </c>
      <c r="F9" s="25">
        <v>590</v>
      </c>
    </row>
    <row r="10" spans="1:6">
      <c r="A10" s="17">
        <f t="shared" ref="A10:A50" si="2">A11-1</f>
        <v>1908</v>
      </c>
      <c r="B10" s="13"/>
      <c r="C10" s="13"/>
      <c r="D10" s="13"/>
      <c r="E10" s="3">
        <f t="shared" si="1"/>
        <v>16.666666666666607</v>
      </c>
      <c r="F10" s="25">
        <v>600</v>
      </c>
    </row>
    <row r="11" spans="1:6">
      <c r="A11" s="17">
        <f t="shared" si="2"/>
        <v>1909</v>
      </c>
      <c r="B11" s="13"/>
      <c r="C11" s="13"/>
      <c r="D11" s="13"/>
      <c r="E11" s="3">
        <f t="shared" si="1"/>
        <v>16.393442622950836</v>
      </c>
      <c r="F11" s="25">
        <v>610</v>
      </c>
    </row>
    <row r="12" spans="1:6">
      <c r="A12" s="17">
        <f t="shared" si="2"/>
        <v>1910</v>
      </c>
      <c r="B12" s="13"/>
      <c r="C12" s="13"/>
      <c r="D12" s="13"/>
      <c r="E12" s="3">
        <f t="shared" si="1"/>
        <v>16.129032258064502</v>
      </c>
      <c r="F12" s="25">
        <v>620</v>
      </c>
    </row>
    <row r="13" spans="1:6">
      <c r="A13" s="17">
        <f t="shared" si="2"/>
        <v>1911</v>
      </c>
      <c r="B13" s="13"/>
      <c r="C13" s="13"/>
      <c r="D13" s="13"/>
      <c r="E13" s="3">
        <f t="shared" si="1"/>
        <v>15.873015873015817</v>
      </c>
      <c r="F13" s="25">
        <v>630</v>
      </c>
    </row>
    <row r="14" spans="1:6">
      <c r="A14" s="17">
        <f t="shared" si="2"/>
        <v>1912</v>
      </c>
      <c r="B14" s="13"/>
      <c r="C14" s="13"/>
      <c r="D14" s="13"/>
      <c r="E14" s="3">
        <f t="shared" si="1"/>
        <v>15.625</v>
      </c>
      <c r="F14" s="25">
        <v>640</v>
      </c>
    </row>
    <row r="15" spans="1:6">
      <c r="A15" s="17">
        <f t="shared" si="2"/>
        <v>1913</v>
      </c>
      <c r="B15" s="13"/>
      <c r="C15" s="13"/>
      <c r="D15" s="13"/>
      <c r="E15" s="3">
        <f t="shared" si="1"/>
        <v>10.769230769230864</v>
      </c>
      <c r="F15" s="25">
        <v>650</v>
      </c>
    </row>
    <row r="16" spans="1:6">
      <c r="A16" s="17">
        <f t="shared" si="2"/>
        <v>1914</v>
      </c>
      <c r="B16" s="13"/>
      <c r="C16" s="13"/>
      <c r="D16" s="13"/>
      <c r="E16" s="3">
        <f t="shared" si="1"/>
        <v>10.654490106544845</v>
      </c>
      <c r="F16" s="25">
        <v>657</v>
      </c>
    </row>
    <row r="17" spans="1:6">
      <c r="A17" s="17">
        <f t="shared" si="2"/>
        <v>1915</v>
      </c>
      <c r="B17" s="13"/>
      <c r="C17" s="13"/>
      <c r="D17" s="13"/>
      <c r="E17" s="3">
        <f t="shared" si="1"/>
        <v>10.542168674698704</v>
      </c>
      <c r="F17" s="25">
        <v>664</v>
      </c>
    </row>
    <row r="18" spans="1:6">
      <c r="A18" s="17">
        <f t="shared" si="2"/>
        <v>1916</v>
      </c>
      <c r="B18" s="13"/>
      <c r="C18" s="13"/>
      <c r="D18" s="13"/>
      <c r="E18" s="3">
        <f t="shared" si="1"/>
        <v>10.432190760059523</v>
      </c>
      <c r="F18" s="25">
        <v>671</v>
      </c>
    </row>
    <row r="19" spans="1:6">
      <c r="A19" s="17">
        <f t="shared" si="2"/>
        <v>1917</v>
      </c>
      <c r="B19" s="13"/>
      <c r="C19" s="13"/>
      <c r="D19" s="13"/>
      <c r="E19" s="3">
        <f t="shared" si="1"/>
        <v>10.324483775811188</v>
      </c>
      <c r="F19" s="25">
        <v>678</v>
      </c>
    </row>
    <row r="20" spans="1:6">
      <c r="A20" s="17">
        <f t="shared" si="2"/>
        <v>1918</v>
      </c>
      <c r="B20" s="13"/>
      <c r="C20" s="13"/>
      <c r="D20" s="13"/>
      <c r="E20" s="3">
        <f t="shared" si="1"/>
        <v>10.218978102189746</v>
      </c>
      <c r="F20" s="25">
        <v>685</v>
      </c>
    </row>
    <row r="21" spans="1:6">
      <c r="A21" s="17">
        <f t="shared" si="2"/>
        <v>1919</v>
      </c>
      <c r="B21" s="13"/>
      <c r="C21" s="13"/>
      <c r="D21" s="13"/>
      <c r="E21" s="3">
        <f t="shared" si="1"/>
        <v>10.115606936416111</v>
      </c>
      <c r="F21" s="25">
        <v>692</v>
      </c>
    </row>
    <row r="22" spans="1:6">
      <c r="A22" s="17">
        <f t="shared" si="2"/>
        <v>1920</v>
      </c>
      <c r="B22" s="13"/>
      <c r="C22" s="13"/>
      <c r="D22" s="13"/>
      <c r="E22" s="3">
        <f t="shared" si="1"/>
        <v>22.889842632331849</v>
      </c>
      <c r="F22" s="25">
        <v>699</v>
      </c>
    </row>
    <row r="23" spans="1:6">
      <c r="A23" s="17">
        <f t="shared" si="2"/>
        <v>1921</v>
      </c>
      <c r="B23" s="13"/>
      <c r="C23" s="13"/>
      <c r="D23" s="13"/>
      <c r="E23" s="3">
        <f t="shared" si="1"/>
        <v>23.776223776223794</v>
      </c>
      <c r="F23" s="25">
        <v>715</v>
      </c>
    </row>
    <row r="24" spans="1:6">
      <c r="A24" s="17">
        <f t="shared" si="2"/>
        <v>1922</v>
      </c>
      <c r="B24" s="13"/>
      <c r="C24" s="13"/>
      <c r="D24" s="13"/>
      <c r="E24" s="3">
        <f t="shared" si="1"/>
        <v>23.224043715847074</v>
      </c>
      <c r="F24" s="25">
        <v>732</v>
      </c>
    </row>
    <row r="25" spans="1:6">
      <c r="A25" s="17">
        <f t="shared" si="2"/>
        <v>1923</v>
      </c>
      <c r="B25" s="13"/>
      <c r="C25" s="13"/>
      <c r="D25" s="13"/>
      <c r="E25" s="3">
        <f t="shared" si="1"/>
        <v>24.032042723631577</v>
      </c>
      <c r="F25" s="25">
        <v>749</v>
      </c>
    </row>
    <row r="26" spans="1:6">
      <c r="A26" s="17">
        <f t="shared" si="2"/>
        <v>1924</v>
      </c>
      <c r="B26" s="13"/>
      <c r="C26" s="13"/>
      <c r="D26" s="13"/>
      <c r="E26" s="3">
        <f t="shared" si="1"/>
        <v>23.468057366362373</v>
      </c>
      <c r="F26" s="25">
        <v>767</v>
      </c>
    </row>
    <row r="27" spans="1:6">
      <c r="A27" s="17">
        <f t="shared" si="2"/>
        <v>1925</v>
      </c>
      <c r="B27" s="13"/>
      <c r="C27" s="13"/>
      <c r="D27" s="13"/>
      <c r="E27" s="3">
        <f t="shared" si="1"/>
        <v>22.929936305732479</v>
      </c>
      <c r="F27" s="25">
        <v>785</v>
      </c>
    </row>
    <row r="28" spans="1:6">
      <c r="A28" s="17">
        <f t="shared" si="2"/>
        <v>1926</v>
      </c>
      <c r="B28" s="13"/>
      <c r="C28" s="13"/>
      <c r="D28" s="13"/>
      <c r="E28" s="3">
        <f t="shared" si="1"/>
        <v>23.661270236612797</v>
      </c>
      <c r="F28" s="25">
        <v>803</v>
      </c>
    </row>
    <row r="29" spans="1:6">
      <c r="A29" s="17">
        <f t="shared" si="2"/>
        <v>1927</v>
      </c>
      <c r="B29" s="13"/>
      <c r="C29" s="13"/>
      <c r="D29" s="13"/>
      <c r="E29" s="3">
        <f t="shared" si="1"/>
        <v>23.11435523114347</v>
      </c>
      <c r="F29" s="25">
        <v>822</v>
      </c>
    </row>
    <row r="30" spans="1:6">
      <c r="A30" s="17">
        <f t="shared" si="2"/>
        <v>1928</v>
      </c>
      <c r="B30" s="13"/>
      <c r="C30" s="13"/>
      <c r="D30" s="13"/>
      <c r="E30" s="3">
        <f t="shared" si="1"/>
        <v>22.592152199762296</v>
      </c>
      <c r="F30" s="25">
        <v>841</v>
      </c>
    </row>
    <row r="31" spans="1:6">
      <c r="A31" s="17">
        <f t="shared" si="2"/>
        <v>1929</v>
      </c>
      <c r="B31" s="13"/>
      <c r="C31" s="13"/>
      <c r="D31" s="13"/>
      <c r="E31" s="3">
        <f t="shared" si="1"/>
        <v>23.255813953488413</v>
      </c>
      <c r="F31" s="25">
        <v>860</v>
      </c>
    </row>
    <row r="32" spans="1:6">
      <c r="A32" s="17">
        <f t="shared" si="2"/>
        <v>1930</v>
      </c>
      <c r="B32" s="13"/>
      <c r="C32" s="13"/>
      <c r="D32" s="13"/>
      <c r="E32" s="3">
        <f t="shared" si="1"/>
        <v>23.86363636363642</v>
      </c>
      <c r="F32" s="25">
        <v>880</v>
      </c>
    </row>
    <row r="33" spans="1:6">
      <c r="A33" s="17">
        <f t="shared" si="2"/>
        <v>1931</v>
      </c>
      <c r="B33" s="13"/>
      <c r="C33" s="13"/>
      <c r="D33" s="13"/>
      <c r="E33" s="3">
        <f t="shared" si="1"/>
        <v>23.307436182020027</v>
      </c>
      <c r="F33" s="25">
        <v>901</v>
      </c>
    </row>
    <row r="34" spans="1:6">
      <c r="A34" s="17">
        <f t="shared" si="2"/>
        <v>1932</v>
      </c>
      <c r="B34" s="13"/>
      <c r="C34" s="13"/>
      <c r="D34" s="13"/>
      <c r="E34" s="3">
        <f t="shared" si="1"/>
        <v>23.86117136659438</v>
      </c>
      <c r="F34" s="25">
        <v>922</v>
      </c>
    </row>
    <row r="35" spans="1:6">
      <c r="A35" s="17">
        <f t="shared" si="2"/>
        <v>1933</v>
      </c>
      <c r="B35" s="13"/>
      <c r="C35" s="13"/>
      <c r="D35" s="13"/>
      <c r="E35" s="3">
        <f t="shared" si="1"/>
        <v>23.305084745762763</v>
      </c>
      <c r="F35" s="25">
        <v>944</v>
      </c>
    </row>
    <row r="36" spans="1:6">
      <c r="A36" s="17">
        <f t="shared" si="2"/>
        <v>1934</v>
      </c>
      <c r="B36" s="13"/>
      <c r="C36" s="13"/>
      <c r="D36" s="13"/>
      <c r="E36" s="3">
        <f t="shared" si="1"/>
        <v>22.774327122153217</v>
      </c>
      <c r="F36" s="25">
        <v>966</v>
      </c>
    </row>
    <row r="37" spans="1:6">
      <c r="A37" s="17">
        <f t="shared" si="2"/>
        <v>1935</v>
      </c>
      <c r="B37" s="13"/>
      <c r="C37" s="13"/>
      <c r="D37" s="13"/>
      <c r="E37" s="3">
        <f t="shared" si="1"/>
        <v>24.291497975708509</v>
      </c>
      <c r="F37" s="25">
        <v>988</v>
      </c>
    </row>
    <row r="38" spans="1:6">
      <c r="A38" s="17">
        <f t="shared" si="2"/>
        <v>1936</v>
      </c>
      <c r="B38" s="13"/>
      <c r="C38" s="13"/>
      <c r="D38" s="13"/>
      <c r="E38" s="3">
        <f t="shared" si="1"/>
        <v>23.715415019762929</v>
      </c>
      <c r="F38" s="25">
        <v>1012</v>
      </c>
    </row>
    <row r="39" spans="1:6">
      <c r="A39" s="17">
        <f t="shared" si="2"/>
        <v>1937</v>
      </c>
      <c r="B39" s="13"/>
      <c r="C39" s="13"/>
      <c r="D39" s="13"/>
      <c r="E39" s="3">
        <f t="shared" si="1"/>
        <v>24.131274131274026</v>
      </c>
      <c r="F39" s="25">
        <v>1036</v>
      </c>
    </row>
    <row r="40" spans="1:6">
      <c r="A40" s="17">
        <f t="shared" si="2"/>
        <v>1938</v>
      </c>
      <c r="B40" s="13"/>
      <c r="C40" s="13"/>
      <c r="D40" s="13"/>
      <c r="E40" s="3">
        <f t="shared" si="1"/>
        <v>23.562676720075395</v>
      </c>
      <c r="F40" s="25">
        <v>1061</v>
      </c>
    </row>
    <row r="41" spans="1:6">
      <c r="A41" s="17">
        <f t="shared" si="2"/>
        <v>1939</v>
      </c>
      <c r="B41" s="13"/>
      <c r="C41" s="13"/>
      <c r="D41" s="13"/>
      <c r="E41" s="3">
        <f t="shared" si="1"/>
        <v>23.020257826887658</v>
      </c>
      <c r="F41" s="25">
        <v>1086</v>
      </c>
    </row>
    <row r="42" spans="1:6">
      <c r="A42" s="17">
        <f t="shared" si="2"/>
        <v>1940</v>
      </c>
      <c r="B42" s="13"/>
      <c r="C42" s="13"/>
      <c r="D42" s="13"/>
      <c r="E42" s="3">
        <f t="shared" si="1"/>
        <v>23.40234023402332</v>
      </c>
      <c r="F42" s="25">
        <v>1111</v>
      </c>
    </row>
    <row r="43" spans="1:6">
      <c r="A43" s="17">
        <f t="shared" si="2"/>
        <v>1941</v>
      </c>
      <c r="B43" s="13"/>
      <c r="C43" s="13"/>
      <c r="D43" s="13"/>
      <c r="E43" s="3">
        <f t="shared" si="1"/>
        <v>23.746701846965699</v>
      </c>
      <c r="F43" s="25">
        <v>1137</v>
      </c>
    </row>
    <row r="44" spans="1:6">
      <c r="A44" s="17">
        <f t="shared" si="2"/>
        <v>1942</v>
      </c>
      <c r="B44" s="13"/>
      <c r="C44" s="13"/>
      <c r="D44" s="13"/>
      <c r="E44" s="3">
        <f t="shared" si="1"/>
        <v>23.195876288659711</v>
      </c>
      <c r="F44" s="25">
        <v>1164</v>
      </c>
    </row>
    <row r="45" spans="1:6">
      <c r="A45" s="17">
        <f t="shared" si="2"/>
        <v>1943</v>
      </c>
      <c r="B45" s="13"/>
      <c r="C45" s="13"/>
      <c r="D45" s="13"/>
      <c r="E45" s="3">
        <f t="shared" si="1"/>
        <v>23.509655751469349</v>
      </c>
      <c r="F45" s="25">
        <v>1191</v>
      </c>
    </row>
    <row r="46" spans="1:6">
      <c r="A46" s="17">
        <f t="shared" si="2"/>
        <v>1944</v>
      </c>
      <c r="B46" s="13"/>
      <c r="C46" s="13"/>
      <c r="D46" s="13"/>
      <c r="E46" s="3">
        <f t="shared" si="1"/>
        <v>22.969647251845693</v>
      </c>
      <c r="F46" s="25">
        <v>1219</v>
      </c>
    </row>
    <row r="47" spans="1:6">
      <c r="A47" s="17">
        <f t="shared" si="2"/>
        <v>1945</v>
      </c>
      <c r="B47" s="13"/>
      <c r="C47" s="13"/>
      <c r="D47" s="13"/>
      <c r="E47" s="3">
        <f t="shared" si="1"/>
        <v>22.453889334402621</v>
      </c>
      <c r="F47" s="25">
        <v>1247</v>
      </c>
    </row>
    <row r="48" spans="1:6">
      <c r="A48" s="17">
        <f t="shared" si="2"/>
        <v>1946</v>
      </c>
      <c r="B48" s="13"/>
      <c r="C48" s="13"/>
      <c r="D48" s="13"/>
      <c r="E48" s="3">
        <f t="shared" si="1"/>
        <v>23.529411764705799</v>
      </c>
      <c r="F48" s="25">
        <v>1275</v>
      </c>
    </row>
    <row r="49" spans="1:33">
      <c r="A49" s="17">
        <f t="shared" si="2"/>
        <v>1947</v>
      </c>
      <c r="B49" s="13"/>
      <c r="C49" s="13"/>
      <c r="D49" s="13"/>
      <c r="E49" s="3">
        <f t="shared" si="1"/>
        <v>22.98850574712641</v>
      </c>
      <c r="F49" s="25">
        <v>1305</v>
      </c>
    </row>
    <row r="50" spans="1:33">
      <c r="A50" s="17">
        <f t="shared" si="2"/>
        <v>1948</v>
      </c>
      <c r="B50" s="13"/>
      <c r="C50" s="13"/>
      <c r="D50" s="13"/>
      <c r="E50" s="3">
        <f t="shared" si="1"/>
        <v>23.220973782771548</v>
      </c>
      <c r="F50" s="25">
        <v>1335</v>
      </c>
    </row>
    <row r="51" spans="1:33">
      <c r="A51" s="17">
        <f>A52-1</f>
        <v>1949</v>
      </c>
      <c r="B51" s="13"/>
      <c r="C51" s="13"/>
      <c r="D51" s="13"/>
      <c r="E51" s="3">
        <f t="shared" si="1"/>
        <v>22.693997071742356</v>
      </c>
      <c r="F51" s="25">
        <v>1366</v>
      </c>
    </row>
    <row r="52" spans="1:33">
      <c r="A52" s="17">
        <v>1950</v>
      </c>
      <c r="B52" s="3">
        <v>44.5</v>
      </c>
      <c r="C52" s="3">
        <v>11.7</v>
      </c>
      <c r="D52" s="3">
        <f>B52-C52</f>
        <v>32.799999999999997</v>
      </c>
      <c r="E52" s="3">
        <f t="shared" si="1"/>
        <v>22.906227630637098</v>
      </c>
      <c r="F52" s="25">
        <v>1397</v>
      </c>
    </row>
    <row r="53" spans="1:33">
      <c r="A53" s="17">
        <v>1951</v>
      </c>
      <c r="B53" s="3">
        <v>44.3</v>
      </c>
      <c r="C53" s="3">
        <v>11.6</v>
      </c>
      <c r="D53" s="3">
        <f t="shared" ref="D53:D116" si="3">B53-C53</f>
        <v>32.699999999999996</v>
      </c>
      <c r="E53" s="3">
        <f t="shared" si="1"/>
        <v>23.093072078376409</v>
      </c>
      <c r="F53" s="25">
        <v>1429</v>
      </c>
      <c r="AF53" s="25"/>
      <c r="AG53" s="3"/>
    </row>
    <row r="54" spans="1:33">
      <c r="A54" s="17">
        <v>1952</v>
      </c>
      <c r="B54" s="3">
        <v>44.1</v>
      </c>
      <c r="C54" s="3">
        <v>11.6</v>
      </c>
      <c r="D54" s="3">
        <f t="shared" si="3"/>
        <v>32.5</v>
      </c>
      <c r="E54" s="3">
        <f t="shared" si="1"/>
        <v>23.255813953488413</v>
      </c>
      <c r="F54" s="25">
        <v>1462</v>
      </c>
      <c r="AF54" s="25"/>
      <c r="AG54" s="3"/>
    </row>
    <row r="55" spans="1:33">
      <c r="A55" s="17">
        <v>1953</v>
      </c>
      <c r="B55" s="3">
        <v>43.9</v>
      </c>
      <c r="C55" s="3">
        <v>11.5</v>
      </c>
      <c r="D55" s="3">
        <f t="shared" si="3"/>
        <v>32.4</v>
      </c>
      <c r="E55" s="3">
        <f t="shared" si="1"/>
        <v>22.727272727272705</v>
      </c>
      <c r="F55" s="25">
        <v>1496</v>
      </c>
      <c r="AF55" s="25"/>
      <c r="AG55" s="3"/>
    </row>
    <row r="56" spans="1:33">
      <c r="A56" s="17">
        <v>1954</v>
      </c>
      <c r="B56" s="3">
        <v>43.6</v>
      </c>
      <c r="C56" s="3">
        <v>11.5</v>
      </c>
      <c r="D56" s="3">
        <f t="shared" si="3"/>
        <v>32.1</v>
      </c>
      <c r="E56" s="3">
        <f t="shared" si="1"/>
        <v>22.875816993463971</v>
      </c>
      <c r="F56" s="25">
        <v>1530</v>
      </c>
      <c r="AF56" s="25"/>
      <c r="AG56" s="3"/>
    </row>
    <row r="57" spans="1:33">
      <c r="A57" s="17">
        <v>1955</v>
      </c>
      <c r="B57" s="3">
        <v>43.4</v>
      </c>
      <c r="C57" s="3">
        <v>11.4</v>
      </c>
      <c r="D57" s="3">
        <f t="shared" si="3"/>
        <v>32</v>
      </c>
      <c r="E57" s="3">
        <f t="shared" si="1"/>
        <v>30.670926517571971</v>
      </c>
      <c r="F57" s="25">
        <v>1565</v>
      </c>
      <c r="AF57" s="25"/>
      <c r="AG57" s="3"/>
    </row>
    <row r="58" spans="1:33">
      <c r="A58" s="17">
        <v>1956</v>
      </c>
      <c r="B58" s="3">
        <v>43.1</v>
      </c>
      <c r="C58" s="3">
        <v>11.2</v>
      </c>
      <c r="D58" s="3">
        <f t="shared" si="3"/>
        <v>31.900000000000002</v>
      </c>
      <c r="E58" s="3">
        <f t="shared" si="1"/>
        <v>21.698698078115306</v>
      </c>
      <c r="F58" s="25">
        <v>1613</v>
      </c>
      <c r="AF58" s="25"/>
      <c r="AG58" s="3"/>
    </row>
    <row r="59" spans="1:33">
      <c r="A59" s="17">
        <v>1957</v>
      </c>
      <c r="B59" s="3">
        <v>42.9</v>
      </c>
      <c r="C59" s="3">
        <v>11.1</v>
      </c>
      <c r="D59" s="3">
        <f t="shared" si="3"/>
        <v>31.799999999999997</v>
      </c>
      <c r="E59" s="3">
        <f t="shared" si="1"/>
        <v>23.665048543689338</v>
      </c>
      <c r="F59" s="25">
        <v>1648</v>
      </c>
      <c r="AF59" s="25"/>
      <c r="AG59" s="3"/>
    </row>
    <row r="60" spans="1:33">
      <c r="A60" s="17">
        <v>1958</v>
      </c>
      <c r="B60" s="3">
        <v>42.7</v>
      </c>
      <c r="C60" s="3">
        <v>10.9</v>
      </c>
      <c r="D60" s="3">
        <f t="shared" si="3"/>
        <v>31.800000000000004</v>
      </c>
      <c r="E60" s="3">
        <f t="shared" si="1"/>
        <v>24.303497332542889</v>
      </c>
      <c r="F60" s="25">
        <v>1687</v>
      </c>
      <c r="AF60" s="25"/>
      <c r="AG60" s="3"/>
    </row>
    <row r="61" spans="1:33">
      <c r="A61" s="17">
        <v>1959</v>
      </c>
      <c r="B61" s="3">
        <v>42.5</v>
      </c>
      <c r="C61" s="3">
        <v>10.7</v>
      </c>
      <c r="D61" s="3">
        <f t="shared" si="3"/>
        <v>31.8</v>
      </c>
      <c r="E61" s="3">
        <f t="shared" si="1"/>
        <v>23.148148148148138</v>
      </c>
      <c r="F61" s="25">
        <v>1728</v>
      </c>
      <c r="AF61" s="25"/>
      <c r="AG61" s="3"/>
    </row>
    <row r="62" spans="1:33">
      <c r="A62" s="17">
        <v>1960</v>
      </c>
      <c r="B62" s="3">
        <v>42.4</v>
      </c>
      <c r="C62" s="3">
        <v>10.6</v>
      </c>
      <c r="D62" s="3">
        <f t="shared" si="3"/>
        <v>31.799999999999997</v>
      </c>
      <c r="E62" s="3">
        <f t="shared" si="1"/>
        <v>24.88687782805421</v>
      </c>
      <c r="F62" s="25">
        <v>1768</v>
      </c>
      <c r="AF62" s="25"/>
      <c r="AG62" s="3"/>
    </row>
    <row r="63" spans="1:33">
      <c r="A63" s="17">
        <v>1961</v>
      </c>
      <c r="B63" s="3">
        <v>42.3</v>
      </c>
      <c r="C63" s="3">
        <v>10.4</v>
      </c>
      <c r="D63" s="3">
        <f t="shared" si="3"/>
        <v>31.9</v>
      </c>
      <c r="E63" s="3">
        <f t="shared" si="1"/>
        <v>25.386313465783683</v>
      </c>
      <c r="F63" s="25">
        <v>1812</v>
      </c>
      <c r="AF63" s="25"/>
      <c r="AG63" s="3"/>
    </row>
    <row r="64" spans="1:33">
      <c r="A64" s="17">
        <v>1962</v>
      </c>
      <c r="B64" s="3">
        <v>42.2</v>
      </c>
      <c r="C64" s="3">
        <v>10.199999999999999</v>
      </c>
      <c r="D64" s="3">
        <f t="shared" si="3"/>
        <v>32</v>
      </c>
      <c r="E64" s="3">
        <f t="shared" si="1"/>
        <v>25.834230355220591</v>
      </c>
      <c r="F64" s="25">
        <v>1858</v>
      </c>
      <c r="AF64" s="25"/>
      <c r="AG64" s="3"/>
    </row>
    <row r="65" spans="1:33">
      <c r="A65" s="17">
        <v>1963</v>
      </c>
      <c r="B65" s="3">
        <v>42.1</v>
      </c>
      <c r="C65" s="3">
        <v>10</v>
      </c>
      <c r="D65" s="3">
        <f t="shared" si="3"/>
        <v>32.1</v>
      </c>
      <c r="E65" s="3">
        <f t="shared" si="1"/>
        <v>25.70828961175242</v>
      </c>
      <c r="F65" s="25">
        <v>1906</v>
      </c>
      <c r="AF65" s="25"/>
      <c r="AG65" s="3"/>
    </row>
    <row r="66" spans="1:33">
      <c r="A66" s="17">
        <v>1964</v>
      </c>
      <c r="B66" s="3">
        <v>41.7</v>
      </c>
      <c r="C66" s="3">
        <v>10</v>
      </c>
      <c r="D66" s="3">
        <f t="shared" si="3"/>
        <v>31.700000000000003</v>
      </c>
      <c r="E66" s="3">
        <f t="shared" si="1"/>
        <v>26.598465473145705</v>
      </c>
      <c r="F66" s="25">
        <v>1955</v>
      </c>
      <c r="AF66" s="25"/>
      <c r="AG66" s="3"/>
    </row>
    <row r="67" spans="1:33">
      <c r="A67" s="17">
        <v>1965</v>
      </c>
      <c r="B67" s="3">
        <v>41</v>
      </c>
      <c r="C67" s="3">
        <v>9.9</v>
      </c>
      <c r="D67" s="3">
        <f t="shared" si="3"/>
        <v>31.1</v>
      </c>
      <c r="E67" s="3">
        <f t="shared" ref="E67:E73" si="4">(F68/F67-1) * 1000</f>
        <v>26.905829596412634</v>
      </c>
      <c r="F67" s="25">
        <v>2007</v>
      </c>
      <c r="AF67" s="25"/>
      <c r="AG67" s="3"/>
    </row>
    <row r="68" spans="1:33">
      <c r="A68" s="17">
        <v>1966</v>
      </c>
      <c r="B68" s="3">
        <v>40.200000000000003</v>
      </c>
      <c r="C68" s="3">
        <v>9.8000000000000007</v>
      </c>
      <c r="D68" s="3">
        <f t="shared" si="3"/>
        <v>30.400000000000002</v>
      </c>
      <c r="E68" s="3">
        <f t="shared" si="4"/>
        <v>26.686074721009145</v>
      </c>
      <c r="F68" s="25">
        <v>2061</v>
      </c>
      <c r="AF68" s="25"/>
      <c r="AG68" s="3"/>
    </row>
    <row r="69" spans="1:33">
      <c r="A69" s="17">
        <v>1967</v>
      </c>
      <c r="B69" s="3">
        <v>39.200000000000003</v>
      </c>
      <c r="C69" s="3">
        <v>9.6999999999999993</v>
      </c>
      <c r="D69" s="3">
        <f t="shared" si="3"/>
        <v>29.500000000000004</v>
      </c>
      <c r="E69" s="3">
        <f t="shared" si="4"/>
        <v>27.410207939508435</v>
      </c>
      <c r="F69" s="25">
        <v>2116</v>
      </c>
      <c r="AF69" s="25"/>
      <c r="AG69" s="3"/>
    </row>
    <row r="70" spans="1:33">
      <c r="A70" s="17">
        <v>1968</v>
      </c>
      <c r="B70" s="3">
        <v>38.4</v>
      </c>
      <c r="C70" s="3">
        <v>9.6</v>
      </c>
      <c r="D70" s="3">
        <f t="shared" si="3"/>
        <v>28.799999999999997</v>
      </c>
      <c r="E70" s="3">
        <f t="shared" si="4"/>
        <v>27.598896044158217</v>
      </c>
      <c r="F70" s="25">
        <v>2174</v>
      </c>
      <c r="AF70" s="25"/>
      <c r="AG70" s="3"/>
    </row>
    <row r="71" spans="1:33">
      <c r="A71" s="17">
        <v>1969</v>
      </c>
      <c r="B71" s="3">
        <v>37.6</v>
      </c>
      <c r="C71" s="3">
        <v>9.5</v>
      </c>
      <c r="D71" s="3">
        <f t="shared" si="3"/>
        <v>28.1</v>
      </c>
      <c r="E71" s="3">
        <f t="shared" si="4"/>
        <v>27.752909579230156</v>
      </c>
      <c r="F71" s="25">
        <v>2234</v>
      </c>
      <c r="AF71" s="25"/>
      <c r="AG71" s="3"/>
    </row>
    <row r="72" spans="1:33">
      <c r="A72" s="17">
        <v>1970</v>
      </c>
      <c r="B72" s="3">
        <v>37</v>
      </c>
      <c r="C72" s="3">
        <v>9.4</v>
      </c>
      <c r="D72" s="3">
        <f t="shared" si="3"/>
        <v>27.6</v>
      </c>
      <c r="E72" s="3">
        <f t="shared" si="4"/>
        <v>28.310104529616797</v>
      </c>
      <c r="F72" s="25">
        <v>2296</v>
      </c>
      <c r="AF72" s="25"/>
      <c r="AG72" s="3"/>
    </row>
    <row r="73" spans="1:33">
      <c r="A73" s="17">
        <v>1971</v>
      </c>
      <c r="B73" s="3">
        <v>36.299999999999997</v>
      </c>
      <c r="C73" s="3">
        <v>9.3000000000000007</v>
      </c>
      <c r="D73" s="3">
        <f t="shared" si="3"/>
        <v>26.999999999999996</v>
      </c>
      <c r="E73" s="3">
        <f t="shared" si="4"/>
        <v>28.377806014400655</v>
      </c>
      <c r="F73" s="25">
        <v>2361</v>
      </c>
      <c r="AF73" s="25"/>
      <c r="AG73" s="3"/>
    </row>
    <row r="74" spans="1:33">
      <c r="A74" s="17">
        <v>1972</v>
      </c>
      <c r="B74" s="3">
        <v>35.799999999999997</v>
      </c>
      <c r="C74" s="3">
        <v>9.1</v>
      </c>
      <c r="D74" s="3">
        <f t="shared" si="3"/>
        <v>26.699999999999996</v>
      </c>
      <c r="F74" s="25">
        <v>2428</v>
      </c>
      <c r="AF74" s="25"/>
      <c r="AG74" s="3"/>
    </row>
    <row r="75" spans="1:33">
      <c r="A75" s="17">
        <v>1973</v>
      </c>
      <c r="B75" s="3">
        <v>35.4</v>
      </c>
      <c r="C75" s="3">
        <v>8.9</v>
      </c>
      <c r="D75" s="3">
        <f t="shared" si="3"/>
        <v>26.5</v>
      </c>
      <c r="AF75" s="25"/>
      <c r="AG75" s="3"/>
    </row>
    <row r="76" spans="1:33">
      <c r="A76" s="17">
        <v>1974</v>
      </c>
      <c r="B76" s="3">
        <v>35.200000000000003</v>
      </c>
      <c r="C76" s="3">
        <v>8.9</v>
      </c>
      <c r="D76" s="3">
        <f t="shared" si="3"/>
        <v>26.300000000000004</v>
      </c>
      <c r="AF76" s="25"/>
      <c r="AG76" s="3"/>
    </row>
    <row r="77" spans="1:33">
      <c r="A77" s="17">
        <v>1975</v>
      </c>
      <c r="B77" s="3">
        <v>34.9</v>
      </c>
      <c r="C77" s="3">
        <v>8.8000000000000007</v>
      </c>
      <c r="D77" s="3">
        <f t="shared" si="3"/>
        <v>26.099999999999998</v>
      </c>
      <c r="AF77" s="25"/>
      <c r="AG77" s="3"/>
    </row>
    <row r="78" spans="1:33">
      <c r="A78" s="17">
        <v>1976</v>
      </c>
      <c r="B78" s="3">
        <v>34.799999999999997</v>
      </c>
      <c r="C78" s="3">
        <v>8.6999999999999993</v>
      </c>
      <c r="D78" s="3">
        <f t="shared" si="3"/>
        <v>26.099999999999998</v>
      </c>
      <c r="AF78" s="25"/>
      <c r="AG78" s="3"/>
    </row>
    <row r="79" spans="1:33">
      <c r="A79" s="17">
        <v>1977</v>
      </c>
      <c r="B79" s="3">
        <v>35</v>
      </c>
      <c r="C79" s="3">
        <v>8.6999999999999993</v>
      </c>
      <c r="D79" s="3">
        <f t="shared" si="3"/>
        <v>26.3</v>
      </c>
      <c r="AF79" s="25"/>
      <c r="AG79" s="3"/>
    </row>
    <row r="80" spans="1:33">
      <c r="A80" s="17">
        <v>1978</v>
      </c>
      <c r="B80" s="3">
        <v>35.1</v>
      </c>
      <c r="C80" s="3">
        <v>8.6</v>
      </c>
      <c r="D80" s="3">
        <f t="shared" si="3"/>
        <v>26.5</v>
      </c>
      <c r="AF80" s="25"/>
      <c r="AG80" s="3"/>
    </row>
    <row r="81" spans="1:33">
      <c r="A81" s="17">
        <v>1979</v>
      </c>
      <c r="B81" s="3">
        <v>35.6</v>
      </c>
      <c r="C81" s="3">
        <v>8.6</v>
      </c>
      <c r="D81" s="3">
        <f t="shared" si="3"/>
        <v>27</v>
      </c>
      <c r="AF81" s="25"/>
      <c r="AG81" s="3"/>
    </row>
    <row r="82" spans="1:33">
      <c r="A82" s="17">
        <v>1980</v>
      </c>
      <c r="B82" s="3">
        <v>36.200000000000003</v>
      </c>
      <c r="C82" s="3">
        <v>8.5</v>
      </c>
      <c r="D82" s="3">
        <f t="shared" si="3"/>
        <v>27.700000000000003</v>
      </c>
      <c r="AF82" s="25"/>
      <c r="AG82" s="3"/>
    </row>
    <row r="83" spans="1:33">
      <c r="A83" s="17">
        <v>1981</v>
      </c>
      <c r="B83" s="3">
        <v>36.9</v>
      </c>
      <c r="C83" s="3">
        <v>8.4</v>
      </c>
      <c r="D83" s="3">
        <f t="shared" si="3"/>
        <v>28.5</v>
      </c>
      <c r="AF83" s="25"/>
      <c r="AG83" s="3"/>
    </row>
    <row r="84" spans="1:33">
      <c r="A84" s="17">
        <v>1982</v>
      </c>
      <c r="B84" s="3">
        <v>37</v>
      </c>
      <c r="C84" s="3">
        <v>8.1999999999999993</v>
      </c>
      <c r="D84" s="3">
        <f t="shared" si="3"/>
        <v>28.8</v>
      </c>
      <c r="AF84" s="25"/>
      <c r="AG84" s="3"/>
    </row>
    <row r="85" spans="1:33">
      <c r="A85" s="17">
        <v>1983</v>
      </c>
      <c r="B85" s="3">
        <v>37</v>
      </c>
      <c r="C85" s="3">
        <v>8</v>
      </c>
      <c r="D85" s="3">
        <f t="shared" si="3"/>
        <v>29</v>
      </c>
      <c r="AF85" s="25"/>
      <c r="AG85" s="3"/>
    </row>
    <row r="86" spans="1:33">
      <c r="A86" s="17">
        <v>1984</v>
      </c>
      <c r="B86" s="3">
        <v>37</v>
      </c>
      <c r="C86" s="3">
        <v>7.7</v>
      </c>
      <c r="D86" s="3">
        <f t="shared" si="3"/>
        <v>29.3</v>
      </c>
      <c r="AF86" s="25"/>
      <c r="AG86" s="3"/>
    </row>
    <row r="87" spans="1:33">
      <c r="A87" s="17">
        <v>1985</v>
      </c>
      <c r="B87" s="3">
        <v>36.799999999999997</v>
      </c>
      <c r="C87" s="3">
        <v>7.5</v>
      </c>
      <c r="D87" s="3">
        <f t="shared" si="3"/>
        <v>29.299999999999997</v>
      </c>
      <c r="AF87" s="25"/>
      <c r="AG87" s="3"/>
    </row>
    <row r="88" spans="1:33">
      <c r="A88" s="17">
        <v>1986</v>
      </c>
      <c r="B88" s="3">
        <v>36.5</v>
      </c>
      <c r="C88" s="3">
        <v>7.3</v>
      </c>
      <c r="D88" s="3">
        <f t="shared" si="3"/>
        <v>29.2</v>
      </c>
      <c r="AF88" s="25"/>
      <c r="AG88" s="3"/>
    </row>
    <row r="89" spans="1:33">
      <c r="A89" s="17">
        <v>1987</v>
      </c>
      <c r="B89" s="3">
        <v>36.1</v>
      </c>
      <c r="C89" s="3">
        <v>7.1</v>
      </c>
      <c r="D89" s="3">
        <f t="shared" si="3"/>
        <v>29</v>
      </c>
      <c r="AF89" s="25"/>
      <c r="AG89" s="3"/>
    </row>
    <row r="90" spans="1:33">
      <c r="A90" s="17">
        <v>1988</v>
      </c>
      <c r="B90" s="3">
        <v>35.799999999999997</v>
      </c>
      <c r="C90" s="3">
        <v>6.9</v>
      </c>
      <c r="D90" s="3">
        <f t="shared" si="3"/>
        <v>28.9</v>
      </c>
      <c r="AF90" s="25"/>
      <c r="AG90" s="3"/>
    </row>
    <row r="91" spans="1:33">
      <c r="A91" s="17">
        <v>1989</v>
      </c>
      <c r="B91" s="3">
        <v>35.200000000000003</v>
      </c>
      <c r="C91" s="3">
        <v>6.7</v>
      </c>
      <c r="D91" s="3">
        <f t="shared" si="3"/>
        <v>28.500000000000004</v>
      </c>
      <c r="AF91" s="25"/>
      <c r="AG91" s="3"/>
    </row>
    <row r="92" spans="1:33">
      <c r="A92" s="17">
        <v>1990</v>
      </c>
      <c r="B92" s="3">
        <v>34.4</v>
      </c>
      <c r="C92" s="3">
        <v>6.5</v>
      </c>
      <c r="D92" s="3">
        <f t="shared" si="3"/>
        <v>27.9</v>
      </c>
      <c r="AF92" s="25"/>
      <c r="AG92" s="3"/>
    </row>
    <row r="93" spans="1:33">
      <c r="A93" s="17">
        <v>1991</v>
      </c>
      <c r="B93" s="3">
        <v>33.9</v>
      </c>
      <c r="C93" s="3">
        <v>6.3</v>
      </c>
      <c r="D93" s="3">
        <f t="shared" si="3"/>
        <v>27.599999999999998</v>
      </c>
      <c r="AF93" s="25"/>
      <c r="AG93" s="3"/>
    </row>
    <row r="94" spans="1:33">
      <c r="A94" s="17">
        <v>1992</v>
      </c>
      <c r="B94" s="3">
        <v>33.299999999999997</v>
      </c>
      <c r="C94" s="3">
        <v>6.1</v>
      </c>
      <c r="D94" s="3">
        <f t="shared" si="3"/>
        <v>27.199999999999996</v>
      </c>
      <c r="AF94" s="25"/>
      <c r="AG94" s="3"/>
    </row>
    <row r="95" spans="1:33">
      <c r="A95" s="17">
        <v>1993</v>
      </c>
      <c r="B95" s="3">
        <v>32.4</v>
      </c>
      <c r="C95" s="3">
        <v>6</v>
      </c>
      <c r="D95" s="3">
        <f t="shared" si="3"/>
        <v>26.4</v>
      </c>
      <c r="AF95" s="25"/>
      <c r="AG95" s="3"/>
    </row>
    <row r="96" spans="1:33">
      <c r="A96" s="17">
        <v>1994</v>
      </c>
      <c r="B96" s="3">
        <v>31.7</v>
      </c>
      <c r="C96" s="3">
        <v>5.9</v>
      </c>
      <c r="D96" s="3">
        <f t="shared" si="3"/>
        <v>25.799999999999997</v>
      </c>
      <c r="AF96" s="25"/>
      <c r="AG96" s="3"/>
    </row>
    <row r="97" spans="1:33">
      <c r="A97" s="17">
        <v>1995</v>
      </c>
      <c r="B97" s="3">
        <v>31</v>
      </c>
      <c r="C97" s="3">
        <v>5.7</v>
      </c>
      <c r="D97" s="3">
        <f t="shared" si="3"/>
        <v>25.3</v>
      </c>
      <c r="AF97" s="25"/>
      <c r="AG97" s="3"/>
    </row>
    <row r="98" spans="1:33">
      <c r="A98" s="17">
        <v>1996</v>
      </c>
      <c r="B98" s="3">
        <v>30.3</v>
      </c>
      <c r="C98" s="3">
        <v>5.6</v>
      </c>
      <c r="D98" s="3">
        <f t="shared" si="3"/>
        <v>24.700000000000003</v>
      </c>
      <c r="AF98" s="25"/>
      <c r="AG98" s="3"/>
    </row>
    <row r="99" spans="1:33">
      <c r="A99" s="17">
        <v>1997</v>
      </c>
      <c r="B99" s="3">
        <v>29.6</v>
      </c>
      <c r="C99" s="3">
        <v>5.6</v>
      </c>
      <c r="D99" s="3">
        <f t="shared" si="3"/>
        <v>24</v>
      </c>
      <c r="AF99" s="25"/>
      <c r="AG99" s="3"/>
    </row>
    <row r="100" spans="1:33">
      <c r="A100" s="17">
        <v>1998</v>
      </c>
      <c r="B100" s="3">
        <v>28.8</v>
      </c>
      <c r="C100" s="3">
        <v>5.5</v>
      </c>
      <c r="D100" s="3">
        <f t="shared" si="3"/>
        <v>23.3</v>
      </c>
      <c r="AF100" s="25"/>
      <c r="AG100" s="3"/>
    </row>
    <row r="101" spans="1:33">
      <c r="A101" s="17">
        <v>1999</v>
      </c>
      <c r="B101" s="3">
        <v>27.9</v>
      </c>
      <c r="C101" s="3">
        <v>5.4</v>
      </c>
      <c r="D101" s="3">
        <f t="shared" si="3"/>
        <v>22.5</v>
      </c>
      <c r="AF101" s="25"/>
      <c r="AG101" s="3"/>
    </row>
    <row r="102" spans="1:33">
      <c r="A102" s="17">
        <v>2000</v>
      </c>
      <c r="B102" s="3">
        <v>26.9</v>
      </c>
      <c r="C102" s="3">
        <v>5.3</v>
      </c>
      <c r="D102" s="3">
        <f t="shared" si="3"/>
        <v>21.599999999999998</v>
      </c>
      <c r="AF102" s="25"/>
      <c r="AG102" s="3"/>
    </row>
    <row r="103" spans="1:33">
      <c r="A103" s="17">
        <v>2001</v>
      </c>
      <c r="B103" s="3">
        <v>25.9</v>
      </c>
      <c r="C103" s="3">
        <v>5.3</v>
      </c>
      <c r="D103" s="3">
        <f t="shared" si="3"/>
        <v>20.599999999999998</v>
      </c>
      <c r="AF103" s="25"/>
      <c r="AG103" s="3"/>
    </row>
    <row r="104" spans="1:33">
      <c r="A104" s="17">
        <v>2002</v>
      </c>
      <c r="B104" s="3">
        <v>25.1</v>
      </c>
      <c r="C104" s="3">
        <v>5.2</v>
      </c>
      <c r="D104" s="3">
        <f t="shared" si="3"/>
        <v>19.900000000000002</v>
      </c>
      <c r="AF104" s="25"/>
      <c r="AG104" s="3"/>
    </row>
    <row r="105" spans="1:33">
      <c r="A105" s="17">
        <v>2003</v>
      </c>
      <c r="B105" s="3">
        <v>24.4</v>
      </c>
      <c r="C105" s="3">
        <v>5.2</v>
      </c>
      <c r="D105" s="3">
        <f t="shared" si="3"/>
        <v>19.2</v>
      </c>
      <c r="AF105" s="25"/>
      <c r="AG105" s="3"/>
    </row>
    <row r="106" spans="1:33">
      <c r="A106" s="17">
        <v>2004</v>
      </c>
      <c r="B106" s="3">
        <v>24.1</v>
      </c>
      <c r="C106" s="3">
        <v>5.2</v>
      </c>
      <c r="D106" s="3">
        <f t="shared" si="3"/>
        <v>18.900000000000002</v>
      </c>
      <c r="AF106" s="25"/>
      <c r="AG106" s="3"/>
    </row>
    <row r="107" spans="1:33">
      <c r="A107" s="17">
        <v>2005</v>
      </c>
      <c r="B107" s="3">
        <v>23.7</v>
      </c>
      <c r="C107" s="3">
        <v>5.2</v>
      </c>
      <c r="D107" s="3">
        <f t="shared" si="3"/>
        <v>18.5</v>
      </c>
      <c r="AF107" s="25"/>
      <c r="AG107" s="3"/>
    </row>
    <row r="108" spans="1:33">
      <c r="A108" s="17">
        <v>2006</v>
      </c>
      <c r="B108" s="3">
        <v>23.3</v>
      </c>
      <c r="C108" s="3">
        <v>5.2</v>
      </c>
      <c r="D108" s="3">
        <f t="shared" si="3"/>
        <v>18.100000000000001</v>
      </c>
      <c r="AF108" s="25"/>
      <c r="AG108" s="3"/>
    </row>
    <row r="109" spans="1:33">
      <c r="A109" s="17">
        <v>2007</v>
      </c>
      <c r="B109" s="3">
        <v>23</v>
      </c>
      <c r="C109" s="3">
        <v>5.2</v>
      </c>
      <c r="D109" s="3">
        <f t="shared" si="3"/>
        <v>17.8</v>
      </c>
      <c r="AF109" s="25"/>
      <c r="AG109" s="3"/>
    </row>
    <row r="110" spans="1:33">
      <c r="A110" s="17">
        <v>2008</v>
      </c>
      <c r="B110" s="3">
        <v>23</v>
      </c>
      <c r="C110" s="3">
        <v>5.2</v>
      </c>
      <c r="D110" s="3">
        <f t="shared" si="3"/>
        <v>17.8</v>
      </c>
      <c r="AF110" s="25"/>
      <c r="AG110" s="3"/>
    </row>
    <row r="111" spans="1:33">
      <c r="A111" s="17">
        <v>2009</v>
      </c>
      <c r="B111" s="3">
        <v>22.9</v>
      </c>
      <c r="C111" s="3">
        <v>5.2</v>
      </c>
      <c r="D111" s="3">
        <f t="shared" si="3"/>
        <v>17.7</v>
      </c>
      <c r="AF111" s="25"/>
      <c r="AG111" s="3"/>
    </row>
    <row r="112" spans="1:33">
      <c r="A112" s="17">
        <v>2010</v>
      </c>
      <c r="B112" s="3">
        <v>22.5</v>
      </c>
      <c r="C112" s="3">
        <v>5.2</v>
      </c>
      <c r="D112" s="3">
        <f t="shared" si="3"/>
        <v>17.3</v>
      </c>
      <c r="AF112" s="25"/>
      <c r="AG112" s="3"/>
    </row>
    <row r="113" spans="1:33">
      <c r="A113" s="17">
        <v>2011</v>
      </c>
      <c r="B113" s="3">
        <v>22.5</v>
      </c>
      <c r="C113" s="3">
        <v>5.2</v>
      </c>
      <c r="D113" s="3">
        <f t="shared" si="3"/>
        <v>17.3</v>
      </c>
      <c r="AF113" s="25"/>
      <c r="AG113" s="3"/>
    </row>
    <row r="114" spans="1:33">
      <c r="A114" s="17">
        <v>2012</v>
      </c>
      <c r="B114" s="3">
        <v>22.6</v>
      </c>
      <c r="C114" s="3">
        <v>5.2</v>
      </c>
      <c r="D114" s="3">
        <f t="shared" si="3"/>
        <v>17.400000000000002</v>
      </c>
      <c r="AF114" s="25"/>
      <c r="AG114" s="3"/>
    </row>
    <row r="115" spans="1:33">
      <c r="A115" s="17">
        <v>2013</v>
      </c>
      <c r="B115" s="3">
        <v>22.5</v>
      </c>
      <c r="C115" s="3">
        <v>5.2</v>
      </c>
      <c r="D115" s="3">
        <f t="shared" si="3"/>
        <v>17.3</v>
      </c>
      <c r="AF115" s="25"/>
      <c r="AG115" s="3"/>
    </row>
    <row r="116" spans="1:33">
      <c r="A116" s="17">
        <v>2014</v>
      </c>
      <c r="B116" s="3">
        <v>22.6</v>
      </c>
      <c r="C116" s="3">
        <v>5.2</v>
      </c>
      <c r="D116" s="3">
        <f t="shared" si="3"/>
        <v>17.400000000000002</v>
      </c>
      <c r="AF116" s="25"/>
      <c r="AG116" s="3"/>
    </row>
    <row r="117" spans="1:33">
      <c r="A117" s="17">
        <v>2015</v>
      </c>
      <c r="B117" s="3">
        <v>22.7</v>
      </c>
      <c r="C117" s="3">
        <v>5.3</v>
      </c>
      <c r="D117" s="3">
        <f t="shared" ref="D117:D125" si="5">B117-C117</f>
        <v>17.399999999999999</v>
      </c>
      <c r="AF117" s="25"/>
      <c r="AG117" s="3"/>
    </row>
    <row r="118" spans="1:33">
      <c r="A118" s="17">
        <v>2016</v>
      </c>
      <c r="B118" s="3">
        <v>22.5</v>
      </c>
      <c r="C118" s="3">
        <v>5.4</v>
      </c>
      <c r="D118" s="3">
        <f t="shared" si="5"/>
        <v>17.100000000000001</v>
      </c>
      <c r="AF118" s="25"/>
      <c r="AG118" s="3"/>
    </row>
    <row r="119" spans="1:33">
      <c r="A119" s="17">
        <v>2017</v>
      </c>
      <c r="B119" s="3">
        <v>22.2</v>
      </c>
      <c r="C119" s="3">
        <v>5.5</v>
      </c>
      <c r="D119" s="3">
        <f t="shared" si="5"/>
        <v>16.7</v>
      </c>
      <c r="AF119" s="25"/>
      <c r="AG119" s="3"/>
    </row>
    <row r="120" spans="1:33">
      <c r="A120" s="17">
        <v>2018</v>
      </c>
      <c r="B120" s="3">
        <v>21.8</v>
      </c>
      <c r="C120" s="3">
        <v>5.5</v>
      </c>
      <c r="D120" s="3">
        <f t="shared" si="5"/>
        <v>16.3</v>
      </c>
      <c r="AF120" s="25"/>
      <c r="AG120" s="3"/>
    </row>
    <row r="121" spans="1:33">
      <c r="A121" s="17">
        <v>2019</v>
      </c>
      <c r="B121" s="3">
        <v>21.4</v>
      </c>
      <c r="C121" s="3">
        <v>5.6</v>
      </c>
      <c r="D121" s="3">
        <f t="shared" si="5"/>
        <v>15.799999999999999</v>
      </c>
      <c r="AF121" s="25"/>
      <c r="AG121" s="3"/>
    </row>
    <row r="122" spans="1:33">
      <c r="A122" s="17">
        <v>2020</v>
      </c>
      <c r="B122" s="3">
        <v>21</v>
      </c>
      <c r="C122" s="3">
        <v>6.1</v>
      </c>
      <c r="D122" s="3">
        <f t="shared" si="5"/>
        <v>14.9</v>
      </c>
      <c r="AF122" s="25"/>
      <c r="AG122" s="3"/>
    </row>
    <row r="123" spans="1:33">
      <c r="A123" s="17">
        <v>2021</v>
      </c>
      <c r="B123" s="3">
        <v>20.7</v>
      </c>
      <c r="C123" s="3">
        <v>8.9</v>
      </c>
      <c r="D123" s="3">
        <f t="shared" si="5"/>
        <v>11.799999999999999</v>
      </c>
      <c r="AF123" s="25"/>
      <c r="AG123" s="3"/>
    </row>
    <row r="124" spans="1:33">
      <c r="A124" s="17">
        <v>2022</v>
      </c>
      <c r="B124" s="3">
        <v>20.399999999999999</v>
      </c>
      <c r="C124" s="3">
        <v>6.4</v>
      </c>
      <c r="D124" s="3">
        <f t="shared" si="5"/>
        <v>13.999999999999998</v>
      </c>
      <c r="AF124" s="25"/>
      <c r="AG124" s="3"/>
    </row>
    <row r="125" spans="1:33">
      <c r="A125" s="17">
        <v>2023</v>
      </c>
      <c r="B125" s="3">
        <v>20</v>
      </c>
      <c r="C125" s="3">
        <v>5.7</v>
      </c>
      <c r="D125" s="3">
        <f t="shared" si="5"/>
        <v>14.3</v>
      </c>
      <c r="AF125" s="25"/>
      <c r="AG125" s="3"/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1A87-2749-40DC-86D7-710B574C244B}">
  <dimension ref="A1:AG125"/>
  <sheetViews>
    <sheetView workbookViewId="0">
      <selection activeCell="AI41" sqref="AI41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32">
      <c r="A1" s="13" t="s">
        <v>73</v>
      </c>
      <c r="B1" s="13" t="s">
        <v>89</v>
      </c>
      <c r="C1" s="13" t="s">
        <v>90</v>
      </c>
      <c r="D1" s="13" t="s">
        <v>88</v>
      </c>
      <c r="E1" s="13" t="s">
        <v>153</v>
      </c>
      <c r="F1" s="13" t="s">
        <v>152</v>
      </c>
    </row>
    <row r="2" spans="1:32">
      <c r="A2" s="17">
        <f t="shared" ref="A2:A40" si="0">A3-1</f>
        <v>1900</v>
      </c>
      <c r="B2" s="13"/>
      <c r="C2" s="13"/>
      <c r="D2" s="13"/>
      <c r="E2" s="26">
        <f>(F3/F2-1) * 1000</f>
        <v>33.333333333333435</v>
      </c>
      <c r="F2" s="25">
        <v>3000</v>
      </c>
      <c r="AF2" t="s">
        <v>316</v>
      </c>
    </row>
    <row r="3" spans="1:32">
      <c r="A3" s="17">
        <f t="shared" si="0"/>
        <v>1901</v>
      </c>
      <c r="B3" s="13"/>
      <c r="C3" s="13"/>
      <c r="D3" s="13"/>
      <c r="E3" s="26">
        <f t="shared" ref="E3:E41" si="1">(F4/F3-1) * 1000</f>
        <v>32.258064516129004</v>
      </c>
      <c r="F3" s="25">
        <v>3100</v>
      </c>
    </row>
    <row r="4" spans="1:32">
      <c r="A4" s="17">
        <f t="shared" si="0"/>
        <v>1902</v>
      </c>
      <c r="B4" s="13"/>
      <c r="C4" s="13"/>
      <c r="D4" s="13"/>
      <c r="E4" s="26">
        <f t="shared" si="1"/>
        <v>31.25</v>
      </c>
      <c r="F4" s="25">
        <v>3200</v>
      </c>
      <c r="AF4" t="s">
        <v>317</v>
      </c>
    </row>
    <row r="5" spans="1:32">
      <c r="A5" s="17">
        <f t="shared" si="0"/>
        <v>1903</v>
      </c>
      <c r="B5" s="13"/>
      <c r="C5" s="13"/>
      <c r="D5" s="13"/>
      <c r="E5" s="26">
        <f t="shared" si="1"/>
        <v>30.303030303030276</v>
      </c>
      <c r="F5" s="25">
        <v>3300</v>
      </c>
      <c r="AF5" t="s">
        <v>318</v>
      </c>
    </row>
    <row r="6" spans="1:32">
      <c r="A6" s="17">
        <f t="shared" si="0"/>
        <v>1904</v>
      </c>
      <c r="B6" s="13"/>
      <c r="C6" s="13"/>
      <c r="D6" s="13"/>
      <c r="E6" s="26">
        <f t="shared" si="1"/>
        <v>29.411764705882248</v>
      </c>
      <c r="F6" s="25">
        <v>3400</v>
      </c>
      <c r="AF6" t="s">
        <v>319</v>
      </c>
    </row>
    <row r="7" spans="1:32">
      <c r="A7" s="17">
        <f t="shared" si="0"/>
        <v>1905</v>
      </c>
      <c r="B7" s="13"/>
      <c r="C7" s="13"/>
      <c r="D7" s="13"/>
      <c r="E7" s="26">
        <f t="shared" si="1"/>
        <v>28.57142857142847</v>
      </c>
      <c r="F7" s="25">
        <v>3500</v>
      </c>
      <c r="AF7" t="s">
        <v>320</v>
      </c>
    </row>
    <row r="8" spans="1:32">
      <c r="A8" s="17">
        <f t="shared" si="0"/>
        <v>1906</v>
      </c>
      <c r="B8" s="13"/>
      <c r="C8" s="13"/>
      <c r="D8" s="13"/>
      <c r="E8" s="26">
        <f t="shared" si="1"/>
        <v>27.777777777777679</v>
      </c>
      <c r="F8" s="25">
        <v>3600</v>
      </c>
      <c r="AF8" t="s">
        <v>321</v>
      </c>
    </row>
    <row r="9" spans="1:32">
      <c r="A9" s="17">
        <f t="shared" si="0"/>
        <v>1907</v>
      </c>
      <c r="B9" s="13"/>
      <c r="C9" s="13"/>
      <c r="D9" s="13"/>
      <c r="E9" s="26">
        <f t="shared" si="1"/>
        <v>27.027027027026975</v>
      </c>
      <c r="F9" s="25">
        <v>3700</v>
      </c>
    </row>
    <row r="10" spans="1:32">
      <c r="A10" s="17">
        <f t="shared" si="0"/>
        <v>1908</v>
      </c>
      <c r="B10" s="13"/>
      <c r="C10" s="13"/>
      <c r="D10" s="13"/>
      <c r="E10" s="26">
        <f t="shared" si="1"/>
        <v>26.315789473684291</v>
      </c>
      <c r="F10" s="25">
        <v>3800</v>
      </c>
      <c r="AF10" t="s">
        <v>322</v>
      </c>
    </row>
    <row r="11" spans="1:32">
      <c r="A11" s="17">
        <f t="shared" si="0"/>
        <v>1909</v>
      </c>
      <c r="B11" s="13"/>
      <c r="C11" s="13"/>
      <c r="D11" s="13"/>
      <c r="E11" s="26">
        <f t="shared" si="1"/>
        <v>25.64102564102555</v>
      </c>
      <c r="F11" s="25">
        <v>3900</v>
      </c>
    </row>
    <row r="12" spans="1:32">
      <c r="A12" s="17">
        <f t="shared" si="0"/>
        <v>1910</v>
      </c>
      <c r="B12" s="13"/>
      <c r="C12" s="13"/>
      <c r="D12" s="13"/>
      <c r="E12" s="26">
        <f t="shared" si="1"/>
        <v>24.999999999999911</v>
      </c>
      <c r="F12" s="25">
        <v>4000</v>
      </c>
      <c r="AF12" t="s">
        <v>323</v>
      </c>
    </row>
    <row r="13" spans="1:32">
      <c r="A13" s="17">
        <f t="shared" si="0"/>
        <v>1911</v>
      </c>
      <c r="B13" s="13"/>
      <c r="C13" s="13"/>
      <c r="D13" s="13"/>
      <c r="E13" s="26">
        <f t="shared" si="1"/>
        <v>21.219512195121972</v>
      </c>
      <c r="F13" s="25">
        <v>4100</v>
      </c>
      <c r="AF13" t="s">
        <v>324</v>
      </c>
    </row>
    <row r="14" spans="1:32">
      <c r="A14" s="17">
        <f t="shared" si="0"/>
        <v>1912</v>
      </c>
      <c r="B14" s="13"/>
      <c r="C14" s="13"/>
      <c r="D14" s="13"/>
      <c r="E14" s="26">
        <f t="shared" si="1"/>
        <v>19.106759016001895</v>
      </c>
      <c r="F14" s="25">
        <v>4187</v>
      </c>
    </row>
    <row r="15" spans="1:32">
      <c r="A15" s="17">
        <f t="shared" si="0"/>
        <v>1913</v>
      </c>
      <c r="B15" s="13"/>
      <c r="C15" s="13"/>
      <c r="D15" s="13"/>
      <c r="E15" s="26">
        <f t="shared" si="1"/>
        <v>18.748535270681987</v>
      </c>
      <c r="F15" s="25">
        <v>4267</v>
      </c>
      <c r="AF15" t="s">
        <v>325</v>
      </c>
    </row>
    <row r="16" spans="1:32">
      <c r="A16" s="17">
        <f t="shared" si="0"/>
        <v>1914</v>
      </c>
      <c r="B16" s="13"/>
      <c r="C16" s="13"/>
      <c r="D16" s="13"/>
      <c r="E16" s="26">
        <f t="shared" si="1"/>
        <v>18.403496664366248</v>
      </c>
      <c r="F16" s="25">
        <v>4347</v>
      </c>
      <c r="AF16" t="s">
        <v>326</v>
      </c>
    </row>
    <row r="17" spans="1:32">
      <c r="A17" s="17">
        <f t="shared" si="0"/>
        <v>1915</v>
      </c>
      <c r="B17" s="13"/>
      <c r="C17" s="13"/>
      <c r="D17" s="13"/>
      <c r="E17" s="26">
        <f t="shared" si="1"/>
        <v>18.296814998870481</v>
      </c>
      <c r="F17" s="25">
        <v>4427</v>
      </c>
      <c r="AF17" t="s">
        <v>327</v>
      </c>
    </row>
    <row r="18" spans="1:32">
      <c r="A18" s="17">
        <f t="shared" si="0"/>
        <v>1916</v>
      </c>
      <c r="B18" s="13"/>
      <c r="C18" s="13"/>
      <c r="D18" s="13"/>
      <c r="E18" s="26">
        <f t="shared" si="1"/>
        <v>17.746228926353247</v>
      </c>
      <c r="F18" s="25">
        <v>4508</v>
      </c>
      <c r="AF18" t="s">
        <v>328</v>
      </c>
    </row>
    <row r="19" spans="1:32">
      <c r="A19" s="17">
        <f t="shared" si="0"/>
        <v>1917</v>
      </c>
      <c r="B19" s="13"/>
      <c r="C19" s="13"/>
      <c r="D19" s="13"/>
      <c r="E19" s="26">
        <f t="shared" si="1"/>
        <v>17.436791630339954</v>
      </c>
      <c r="F19" s="25">
        <v>4588</v>
      </c>
    </row>
    <row r="20" spans="1:32">
      <c r="A20" s="17">
        <f t="shared" si="0"/>
        <v>1918</v>
      </c>
      <c r="B20" s="13"/>
      <c r="C20" s="13"/>
      <c r="D20" s="13"/>
      <c r="E20" s="26">
        <f t="shared" si="1"/>
        <v>17.137960582690681</v>
      </c>
      <c r="F20" s="25">
        <v>4668</v>
      </c>
      <c r="AF20" t="s">
        <v>329</v>
      </c>
    </row>
    <row r="21" spans="1:32">
      <c r="A21" s="17">
        <f t="shared" si="0"/>
        <v>1919</v>
      </c>
      <c r="B21" s="13"/>
      <c r="C21" s="13"/>
      <c r="D21" s="13"/>
      <c r="E21" s="26">
        <f t="shared" si="1"/>
        <v>16.849199663016012</v>
      </c>
      <c r="F21" s="25">
        <v>4748</v>
      </c>
      <c r="AF21" t="s">
        <v>330</v>
      </c>
    </row>
    <row r="22" spans="1:32">
      <c r="A22" s="17">
        <f t="shared" si="0"/>
        <v>1920</v>
      </c>
      <c r="B22" s="13"/>
      <c r="C22" s="13"/>
      <c r="D22" s="13"/>
      <c r="E22" s="26">
        <f t="shared" si="1"/>
        <v>16.570008285004214</v>
      </c>
      <c r="F22" s="25">
        <v>4828</v>
      </c>
      <c r="AF22" t="s">
        <v>331</v>
      </c>
    </row>
    <row r="23" spans="1:32">
      <c r="A23" s="17">
        <f t="shared" si="0"/>
        <v>1921</v>
      </c>
      <c r="B23" s="13"/>
      <c r="C23" s="13"/>
      <c r="D23" s="13"/>
      <c r="E23" s="26">
        <f t="shared" si="1"/>
        <v>16.503667481662543</v>
      </c>
      <c r="F23" s="25">
        <v>4908</v>
      </c>
    </row>
    <row r="24" spans="1:32">
      <c r="A24" s="17">
        <f t="shared" si="0"/>
        <v>1922</v>
      </c>
      <c r="B24" s="13"/>
      <c r="C24" s="13"/>
      <c r="D24" s="13"/>
      <c r="E24" s="26">
        <f t="shared" si="1"/>
        <v>16.035277610743528</v>
      </c>
      <c r="F24" s="25">
        <v>4989</v>
      </c>
      <c r="AF24" t="s">
        <v>332</v>
      </c>
    </row>
    <row r="25" spans="1:32">
      <c r="A25" s="17">
        <f t="shared" si="0"/>
        <v>1923</v>
      </c>
      <c r="B25" s="13"/>
      <c r="C25" s="13"/>
      <c r="D25" s="13"/>
      <c r="E25" s="26">
        <f t="shared" si="1"/>
        <v>15.584927993687048</v>
      </c>
      <c r="F25" s="25">
        <v>5069</v>
      </c>
      <c r="AF25" t="s">
        <v>333</v>
      </c>
    </row>
    <row r="26" spans="1:32">
      <c r="A26" s="17">
        <f t="shared" si="0"/>
        <v>1924</v>
      </c>
      <c r="B26" s="13"/>
      <c r="C26" s="13"/>
      <c r="D26" s="13"/>
      <c r="E26" s="26">
        <f t="shared" si="1"/>
        <v>15.73426573426584</v>
      </c>
      <c r="F26" s="25">
        <v>5148</v>
      </c>
    </row>
    <row r="27" spans="1:32">
      <c r="A27" s="17">
        <f t="shared" si="0"/>
        <v>1925</v>
      </c>
      <c r="B27" s="13"/>
      <c r="C27" s="13"/>
      <c r="D27" s="13"/>
      <c r="E27" s="26">
        <f t="shared" si="1"/>
        <v>16.064257028112429</v>
      </c>
      <c r="F27" s="25">
        <v>5229</v>
      </c>
    </row>
    <row r="28" spans="1:32">
      <c r="A28" s="17">
        <f t="shared" si="0"/>
        <v>1926</v>
      </c>
      <c r="B28" s="13"/>
      <c r="C28" s="13"/>
      <c r="D28" s="13"/>
      <c r="E28" s="26">
        <f t="shared" si="1"/>
        <v>16.18671183888565</v>
      </c>
      <c r="F28" s="25">
        <v>5313</v>
      </c>
    </row>
    <row r="29" spans="1:32">
      <c r="A29" s="17">
        <f t="shared" si="0"/>
        <v>1927</v>
      </c>
      <c r="B29" s="13"/>
      <c r="C29" s="13"/>
      <c r="D29" s="13"/>
      <c r="E29" s="26">
        <f t="shared" si="1"/>
        <v>15.373217262456107</v>
      </c>
      <c r="F29" s="25">
        <v>5399</v>
      </c>
    </row>
    <row r="30" spans="1:32">
      <c r="A30" s="17">
        <f t="shared" si="0"/>
        <v>1928</v>
      </c>
      <c r="B30" s="13"/>
      <c r="C30" s="13"/>
      <c r="D30" s="13"/>
      <c r="E30" s="26">
        <f t="shared" si="1"/>
        <v>15.505290040131348</v>
      </c>
      <c r="F30" s="25">
        <v>5482</v>
      </c>
    </row>
    <row r="31" spans="1:32">
      <c r="A31" s="17">
        <f t="shared" si="0"/>
        <v>1929</v>
      </c>
      <c r="B31" s="13"/>
      <c r="C31" s="13"/>
      <c r="D31" s="13"/>
      <c r="E31" s="26">
        <f t="shared" si="1"/>
        <v>15.088916831327515</v>
      </c>
      <c r="F31" s="25">
        <v>5567</v>
      </c>
    </row>
    <row r="32" spans="1:32">
      <c r="A32" s="17">
        <f t="shared" si="0"/>
        <v>1930</v>
      </c>
      <c r="B32" s="13"/>
      <c r="C32" s="13"/>
      <c r="D32" s="13"/>
      <c r="E32" s="26">
        <f t="shared" si="1"/>
        <v>17.16510352150058</v>
      </c>
      <c r="F32" s="25">
        <v>5651</v>
      </c>
    </row>
    <row r="33" spans="1:33">
      <c r="A33" s="17">
        <f t="shared" si="0"/>
        <v>1931</v>
      </c>
      <c r="B33" s="13"/>
      <c r="C33" s="13"/>
      <c r="D33" s="13"/>
      <c r="E33" s="26">
        <f t="shared" si="1"/>
        <v>16.70146137787065</v>
      </c>
      <c r="F33" s="25">
        <v>5748</v>
      </c>
    </row>
    <row r="34" spans="1:33">
      <c r="A34" s="17">
        <f t="shared" si="0"/>
        <v>1932</v>
      </c>
      <c r="B34" s="13"/>
      <c r="C34" s="13"/>
      <c r="D34" s="13"/>
      <c r="E34" s="26">
        <f t="shared" si="1"/>
        <v>16.598220396988328</v>
      </c>
      <c r="F34" s="25">
        <v>5844</v>
      </c>
    </row>
    <row r="35" spans="1:33">
      <c r="A35" s="17">
        <f t="shared" si="0"/>
        <v>1933</v>
      </c>
      <c r="B35" s="13"/>
      <c r="C35" s="13"/>
      <c r="D35" s="13"/>
      <c r="E35" s="26">
        <f t="shared" si="1"/>
        <v>16.158895808786376</v>
      </c>
      <c r="F35" s="25">
        <v>5941</v>
      </c>
    </row>
    <row r="36" spans="1:33">
      <c r="A36" s="17">
        <f t="shared" si="0"/>
        <v>1934</v>
      </c>
      <c r="B36" s="13"/>
      <c r="C36" s="13"/>
      <c r="D36" s="13"/>
      <c r="E36" s="26">
        <f t="shared" si="1"/>
        <v>16.067583236706984</v>
      </c>
      <c r="F36" s="25">
        <v>6037</v>
      </c>
    </row>
    <row r="37" spans="1:33">
      <c r="A37" s="17">
        <f t="shared" si="0"/>
        <v>1935</v>
      </c>
      <c r="B37" s="13"/>
      <c r="C37" s="13"/>
      <c r="D37" s="13"/>
      <c r="E37" s="26">
        <f t="shared" si="1"/>
        <v>17.769807629605559</v>
      </c>
      <c r="F37" s="25">
        <v>6134</v>
      </c>
    </row>
    <row r="38" spans="1:33">
      <c r="A38" s="17">
        <f t="shared" si="0"/>
        <v>1936</v>
      </c>
      <c r="B38" s="13"/>
      <c r="C38" s="13"/>
      <c r="D38" s="13"/>
      <c r="E38" s="26">
        <f t="shared" si="1"/>
        <v>17.619734102194418</v>
      </c>
      <c r="F38" s="25">
        <v>6243</v>
      </c>
    </row>
    <row r="39" spans="1:33">
      <c r="A39" s="17">
        <f t="shared" si="0"/>
        <v>1937</v>
      </c>
      <c r="B39" s="13"/>
      <c r="C39" s="13"/>
      <c r="D39" s="13"/>
      <c r="E39" s="26">
        <f t="shared" si="1"/>
        <v>17.157248543995031</v>
      </c>
      <c r="F39" s="25">
        <v>6353</v>
      </c>
    </row>
    <row r="40" spans="1:33">
      <c r="A40" s="17">
        <f t="shared" si="0"/>
        <v>1938</v>
      </c>
      <c r="B40" s="13"/>
      <c r="C40" s="13"/>
      <c r="D40" s="13"/>
      <c r="E40" s="26">
        <f t="shared" si="1"/>
        <v>17.02259362426495</v>
      </c>
      <c r="F40" s="25">
        <v>6462</v>
      </c>
    </row>
    <row r="41" spans="1:33">
      <c r="A41" s="17">
        <f>A42-1</f>
        <v>1939</v>
      </c>
      <c r="B41" s="13"/>
      <c r="C41" s="13"/>
      <c r="D41" s="13"/>
      <c r="E41" s="26">
        <f t="shared" si="1"/>
        <v>16.585514303104176</v>
      </c>
      <c r="F41" s="25">
        <v>6572</v>
      </c>
    </row>
    <row r="42" spans="1:33">
      <c r="A42" s="17">
        <v>1940</v>
      </c>
      <c r="B42" s="3">
        <v>44.4</v>
      </c>
      <c r="C42" s="3">
        <v>29.8</v>
      </c>
      <c r="D42" s="3">
        <f>B42-C42</f>
        <v>14.599999999999998</v>
      </c>
      <c r="F42" s="25">
        <v>6681</v>
      </c>
    </row>
    <row r="43" spans="1:33">
      <c r="A43" s="17">
        <v>1941</v>
      </c>
      <c r="B43" s="3">
        <v>44.4</v>
      </c>
      <c r="C43" s="3">
        <v>29.5</v>
      </c>
      <c r="D43" s="3">
        <f t="shared" ref="D43:D106" si="2">B43-C43</f>
        <v>14.899999999999999</v>
      </c>
      <c r="AF43" s="25"/>
      <c r="AG43" s="3"/>
    </row>
    <row r="44" spans="1:33">
      <c r="A44" s="17">
        <v>1942</v>
      </c>
      <c r="B44" s="3">
        <v>44.5</v>
      </c>
      <c r="C44" s="3">
        <v>29.1</v>
      </c>
      <c r="D44" s="3">
        <f t="shared" si="2"/>
        <v>15.399999999999999</v>
      </c>
      <c r="AF44" s="25"/>
      <c r="AG44" s="3"/>
    </row>
    <row r="45" spans="1:33">
      <c r="A45" s="17">
        <v>1943</v>
      </c>
      <c r="B45" s="3">
        <v>44.5</v>
      </c>
      <c r="C45" s="3">
        <v>28.3</v>
      </c>
      <c r="D45" s="3">
        <f t="shared" si="2"/>
        <v>16.2</v>
      </c>
      <c r="AF45" s="25"/>
      <c r="AG45" s="3"/>
    </row>
    <row r="46" spans="1:33">
      <c r="A46" s="17">
        <v>1944</v>
      </c>
      <c r="B46" s="3">
        <v>44.6</v>
      </c>
      <c r="C46" s="3">
        <v>27.4</v>
      </c>
      <c r="D46" s="3">
        <f t="shared" si="2"/>
        <v>17.200000000000003</v>
      </c>
      <c r="AF46" s="25"/>
      <c r="AG46" s="3"/>
    </row>
    <row r="47" spans="1:33">
      <c r="A47" s="17">
        <v>1945</v>
      </c>
      <c r="B47" s="3">
        <v>44.7</v>
      </c>
      <c r="C47" s="3">
        <v>26.2</v>
      </c>
      <c r="D47" s="3">
        <f t="shared" si="2"/>
        <v>18.500000000000004</v>
      </c>
      <c r="AF47" s="25"/>
      <c r="AG47" s="3"/>
    </row>
    <row r="48" spans="1:33">
      <c r="A48" s="17">
        <v>1946</v>
      </c>
      <c r="B48" s="3">
        <v>44.8</v>
      </c>
      <c r="C48" s="3">
        <v>25.3</v>
      </c>
      <c r="D48" s="3">
        <f t="shared" si="2"/>
        <v>19.499999999999996</v>
      </c>
      <c r="AF48" s="25"/>
      <c r="AG48" s="3"/>
    </row>
    <row r="49" spans="1:33">
      <c r="A49" s="17">
        <v>1947</v>
      </c>
      <c r="B49" s="3">
        <v>44.9</v>
      </c>
      <c r="C49" s="3">
        <v>24.5</v>
      </c>
      <c r="D49" s="3">
        <f t="shared" si="2"/>
        <v>20.399999999999999</v>
      </c>
      <c r="AF49" s="25"/>
      <c r="AG49" s="3"/>
    </row>
    <row r="50" spans="1:33">
      <c r="A50" s="17">
        <v>1948</v>
      </c>
      <c r="B50" s="3">
        <v>45</v>
      </c>
      <c r="C50" s="3">
        <v>24</v>
      </c>
      <c r="D50" s="3">
        <f t="shared" si="2"/>
        <v>21</v>
      </c>
      <c r="AF50" s="25"/>
      <c r="AG50" s="3"/>
    </row>
    <row r="51" spans="1:33">
      <c r="A51" s="17">
        <v>1949</v>
      </c>
      <c r="B51" s="3">
        <v>45.1</v>
      </c>
      <c r="C51" s="3">
        <v>23.6</v>
      </c>
      <c r="D51" s="3">
        <f t="shared" si="2"/>
        <v>21.5</v>
      </c>
      <c r="AF51" s="25"/>
      <c r="AG51" s="3"/>
    </row>
    <row r="52" spans="1:33">
      <c r="A52" s="17">
        <v>1950</v>
      </c>
      <c r="B52" s="3">
        <v>45.2</v>
      </c>
      <c r="C52" s="3">
        <v>23.5</v>
      </c>
      <c r="D52" s="3">
        <f t="shared" si="2"/>
        <v>21.700000000000003</v>
      </c>
      <c r="AF52" s="25"/>
      <c r="AG52" s="3"/>
    </row>
    <row r="53" spans="1:33">
      <c r="A53" s="17">
        <v>1951</v>
      </c>
      <c r="B53" s="3">
        <v>45.4</v>
      </c>
      <c r="C53" s="3">
        <v>23.1</v>
      </c>
      <c r="D53" s="3">
        <f t="shared" si="2"/>
        <v>22.299999999999997</v>
      </c>
      <c r="AF53" s="25"/>
      <c r="AG53" s="3"/>
    </row>
    <row r="54" spans="1:33">
      <c r="A54" s="17">
        <v>1952</v>
      </c>
      <c r="B54" s="3">
        <v>45.6</v>
      </c>
      <c r="C54" s="3">
        <v>22.5</v>
      </c>
      <c r="D54" s="3">
        <f t="shared" si="2"/>
        <v>23.1</v>
      </c>
      <c r="AF54" s="25"/>
      <c r="AG54" s="3"/>
    </row>
    <row r="55" spans="1:33">
      <c r="A55" s="17">
        <v>1953</v>
      </c>
      <c r="B55" s="3">
        <v>46</v>
      </c>
      <c r="C55" s="3">
        <v>21.5</v>
      </c>
      <c r="D55" s="3">
        <f t="shared" si="2"/>
        <v>24.5</v>
      </c>
      <c r="AF55" s="25"/>
      <c r="AG55" s="3"/>
    </row>
    <row r="56" spans="1:33">
      <c r="A56" s="17">
        <v>1954</v>
      </c>
      <c r="B56" s="3">
        <v>46.5</v>
      </c>
      <c r="C56" s="3">
        <v>20.5</v>
      </c>
      <c r="D56" s="3">
        <f t="shared" si="2"/>
        <v>26</v>
      </c>
      <c r="AF56" s="25"/>
      <c r="AG56" s="3"/>
    </row>
    <row r="57" spans="1:33">
      <c r="A57" s="17">
        <v>1955</v>
      </c>
      <c r="B57" s="3">
        <v>46.9</v>
      </c>
      <c r="C57" s="3">
        <v>19.5</v>
      </c>
      <c r="D57" s="3">
        <f t="shared" si="2"/>
        <v>27.4</v>
      </c>
      <c r="AF57" s="25"/>
      <c r="AG57" s="3"/>
    </row>
    <row r="58" spans="1:33">
      <c r="A58" s="17">
        <v>1956</v>
      </c>
      <c r="B58" s="3">
        <v>47.2</v>
      </c>
      <c r="C58" s="3">
        <v>18.899999999999999</v>
      </c>
      <c r="D58" s="3">
        <f t="shared" si="2"/>
        <v>28.300000000000004</v>
      </c>
      <c r="AF58" s="25"/>
      <c r="AG58" s="3"/>
    </row>
    <row r="59" spans="1:33">
      <c r="A59" s="17">
        <v>1957</v>
      </c>
      <c r="B59" s="3">
        <v>47.4</v>
      </c>
      <c r="C59" s="3">
        <v>18.399999999999999</v>
      </c>
      <c r="D59" s="3">
        <f t="shared" si="2"/>
        <v>29</v>
      </c>
      <c r="AF59" s="25"/>
      <c r="AG59" s="3"/>
    </row>
    <row r="60" spans="1:33">
      <c r="A60" s="17">
        <v>1958</v>
      </c>
      <c r="B60" s="3">
        <v>47.3</v>
      </c>
      <c r="C60" s="3">
        <v>18</v>
      </c>
      <c r="D60" s="3">
        <f t="shared" si="2"/>
        <v>29.299999999999997</v>
      </c>
      <c r="AF60" s="25"/>
      <c r="AG60" s="3"/>
    </row>
    <row r="61" spans="1:33">
      <c r="A61" s="17">
        <v>1959</v>
      </c>
      <c r="B61" s="3">
        <v>47.2</v>
      </c>
      <c r="C61" s="3">
        <v>17.600000000000001</v>
      </c>
      <c r="D61" s="3">
        <f t="shared" si="2"/>
        <v>29.6</v>
      </c>
      <c r="AF61" s="25"/>
      <c r="AG61" s="3"/>
    </row>
    <row r="62" spans="1:33">
      <c r="A62" s="17">
        <v>1960</v>
      </c>
      <c r="B62" s="3">
        <v>46.9</v>
      </c>
      <c r="C62" s="3">
        <v>17.100000000000001</v>
      </c>
      <c r="D62" s="3">
        <f t="shared" si="2"/>
        <v>29.799999999999997</v>
      </c>
      <c r="AF62" s="25"/>
      <c r="AG62" s="3"/>
    </row>
    <row r="63" spans="1:33">
      <c r="A63" s="17">
        <v>1961</v>
      </c>
      <c r="B63" s="3">
        <v>46.6</v>
      </c>
      <c r="C63" s="3">
        <v>16.7</v>
      </c>
      <c r="D63" s="3">
        <f t="shared" si="2"/>
        <v>29.900000000000002</v>
      </c>
      <c r="AF63" s="25"/>
      <c r="AG63" s="3"/>
    </row>
    <row r="64" spans="1:33">
      <c r="A64" s="17">
        <v>1962</v>
      </c>
      <c r="B64" s="3">
        <v>46.2</v>
      </c>
      <c r="C64" s="3">
        <v>16.399999999999999</v>
      </c>
      <c r="D64" s="3">
        <f t="shared" si="2"/>
        <v>29.800000000000004</v>
      </c>
      <c r="AF64" s="25"/>
      <c r="AG64" s="3"/>
    </row>
    <row r="65" spans="1:33">
      <c r="A65" s="17">
        <v>1963</v>
      </c>
      <c r="B65" s="3">
        <v>45.8</v>
      </c>
      <c r="C65" s="3">
        <v>15.8</v>
      </c>
      <c r="D65" s="3">
        <f t="shared" si="2"/>
        <v>29.999999999999996</v>
      </c>
      <c r="AF65" s="25"/>
      <c r="AG65" s="3"/>
    </row>
    <row r="66" spans="1:33">
      <c r="A66" s="17">
        <v>1964</v>
      </c>
      <c r="B66" s="3">
        <v>45.4</v>
      </c>
      <c r="C66" s="3">
        <v>15.5</v>
      </c>
      <c r="D66" s="3">
        <f t="shared" si="2"/>
        <v>29.9</v>
      </c>
      <c r="AF66" s="25"/>
      <c r="AG66" s="3"/>
    </row>
    <row r="67" spans="1:33">
      <c r="A67" s="17">
        <v>1965</v>
      </c>
      <c r="B67" s="3">
        <v>44.9</v>
      </c>
      <c r="C67" s="3">
        <v>15.2</v>
      </c>
      <c r="D67" s="3">
        <f t="shared" si="2"/>
        <v>29.7</v>
      </c>
      <c r="AF67" s="25"/>
      <c r="AG67" s="3"/>
    </row>
    <row r="68" spans="1:33">
      <c r="A68" s="17">
        <v>1966</v>
      </c>
      <c r="B68" s="3">
        <v>44.4</v>
      </c>
      <c r="C68" s="3">
        <v>14.9</v>
      </c>
      <c r="D68" s="3">
        <f t="shared" si="2"/>
        <v>29.5</v>
      </c>
      <c r="AF68" s="25"/>
      <c r="AG68" s="3"/>
    </row>
    <row r="69" spans="1:33">
      <c r="A69" s="17">
        <v>1967</v>
      </c>
      <c r="B69" s="3">
        <v>44</v>
      </c>
      <c r="C69" s="3">
        <v>14.6</v>
      </c>
      <c r="D69" s="3">
        <f t="shared" si="2"/>
        <v>29.4</v>
      </c>
      <c r="AF69" s="25"/>
      <c r="AG69" s="3"/>
    </row>
    <row r="70" spans="1:33">
      <c r="A70" s="17">
        <v>1968</v>
      </c>
      <c r="B70" s="3">
        <v>43.4</v>
      </c>
      <c r="C70" s="3">
        <v>14.4</v>
      </c>
      <c r="D70" s="3">
        <f t="shared" si="2"/>
        <v>29</v>
      </c>
      <c r="AF70" s="25"/>
      <c r="AG70" s="3"/>
    </row>
    <row r="71" spans="1:33">
      <c r="A71" s="17">
        <v>1969</v>
      </c>
      <c r="B71" s="3">
        <v>42.9</v>
      </c>
      <c r="C71" s="3">
        <v>14.1</v>
      </c>
      <c r="D71" s="3">
        <f t="shared" si="2"/>
        <v>28.799999999999997</v>
      </c>
      <c r="AF71" s="25"/>
      <c r="AG71" s="3"/>
    </row>
    <row r="72" spans="1:33">
      <c r="A72" s="17">
        <v>1970</v>
      </c>
      <c r="B72" s="3">
        <v>42.4</v>
      </c>
      <c r="C72" s="3">
        <v>18.8</v>
      </c>
      <c r="D72" s="3">
        <f t="shared" si="2"/>
        <v>23.599999999999998</v>
      </c>
      <c r="AF72" s="25"/>
      <c r="AG72" s="3"/>
    </row>
    <row r="73" spans="1:33">
      <c r="A73" s="17">
        <v>1971</v>
      </c>
      <c r="B73" s="3">
        <v>41.8</v>
      </c>
      <c r="C73" s="3">
        <v>13.5</v>
      </c>
      <c r="D73" s="3">
        <f t="shared" si="2"/>
        <v>28.299999999999997</v>
      </c>
      <c r="AF73" s="25"/>
      <c r="AG73" s="3"/>
    </row>
    <row r="74" spans="1:33">
      <c r="A74" s="17">
        <v>1972</v>
      </c>
      <c r="B74" s="3">
        <v>41.2</v>
      </c>
      <c r="C74" s="3">
        <v>13.3</v>
      </c>
      <c r="D74" s="3">
        <f t="shared" si="2"/>
        <v>27.900000000000002</v>
      </c>
      <c r="AF74" s="25"/>
      <c r="AG74" s="3"/>
    </row>
    <row r="75" spans="1:33">
      <c r="A75" s="17">
        <v>1973</v>
      </c>
      <c r="B75" s="3">
        <v>40.700000000000003</v>
      </c>
      <c r="C75" s="3">
        <v>13.2</v>
      </c>
      <c r="D75" s="3">
        <f t="shared" si="2"/>
        <v>27.500000000000004</v>
      </c>
      <c r="AF75" s="25"/>
      <c r="AG75" s="3"/>
    </row>
    <row r="76" spans="1:33">
      <c r="A76" s="17">
        <v>1974</v>
      </c>
      <c r="B76" s="3">
        <v>40.1</v>
      </c>
      <c r="C76" s="3">
        <v>12.8</v>
      </c>
      <c r="D76" s="3">
        <f t="shared" si="2"/>
        <v>27.3</v>
      </c>
      <c r="AF76" s="25"/>
      <c r="AG76" s="3"/>
    </row>
    <row r="77" spans="1:33">
      <c r="A77" s="17">
        <v>1975</v>
      </c>
      <c r="B77" s="3">
        <v>39.5</v>
      </c>
      <c r="C77" s="3">
        <v>12.5</v>
      </c>
      <c r="D77" s="3">
        <f t="shared" si="2"/>
        <v>27</v>
      </c>
      <c r="AF77" s="25"/>
      <c r="AG77" s="3"/>
    </row>
    <row r="78" spans="1:33">
      <c r="A78" s="17">
        <v>1976</v>
      </c>
      <c r="B78" s="3">
        <v>38.9</v>
      </c>
      <c r="C78" s="3">
        <v>12.2</v>
      </c>
      <c r="D78" s="3">
        <f t="shared" si="2"/>
        <v>26.7</v>
      </c>
      <c r="AF78" s="25"/>
      <c r="AG78" s="3"/>
    </row>
    <row r="79" spans="1:33">
      <c r="A79" s="17">
        <v>1977</v>
      </c>
      <c r="B79" s="3">
        <v>38.299999999999997</v>
      </c>
      <c r="C79" s="3">
        <v>11.9</v>
      </c>
      <c r="D79" s="3">
        <f t="shared" si="2"/>
        <v>26.4</v>
      </c>
      <c r="AF79" s="25"/>
      <c r="AG79" s="3"/>
    </row>
    <row r="80" spans="1:33">
      <c r="A80" s="17">
        <v>1978</v>
      </c>
      <c r="B80" s="3">
        <v>37.700000000000003</v>
      </c>
      <c r="C80" s="3">
        <v>11.5</v>
      </c>
      <c r="D80" s="3">
        <f t="shared" si="2"/>
        <v>26.200000000000003</v>
      </c>
      <c r="AF80" s="25"/>
      <c r="AG80" s="3"/>
    </row>
    <row r="81" spans="1:33">
      <c r="A81" s="17">
        <v>1979</v>
      </c>
      <c r="B81" s="3">
        <v>37.1</v>
      </c>
      <c r="C81" s="3">
        <v>11.2</v>
      </c>
      <c r="D81" s="3">
        <f t="shared" si="2"/>
        <v>25.900000000000002</v>
      </c>
      <c r="AF81" s="25"/>
      <c r="AG81" s="3"/>
    </row>
    <row r="82" spans="1:33">
      <c r="A82" s="17">
        <v>1980</v>
      </c>
      <c r="B82" s="3">
        <v>36.5</v>
      </c>
      <c r="C82" s="3">
        <v>10.9</v>
      </c>
      <c r="D82" s="3">
        <f t="shared" si="2"/>
        <v>25.6</v>
      </c>
      <c r="AF82" s="25"/>
      <c r="AG82" s="3"/>
    </row>
    <row r="83" spans="1:33">
      <c r="A83" s="17">
        <v>1981</v>
      </c>
      <c r="B83" s="3">
        <v>35.9</v>
      </c>
      <c r="C83" s="3">
        <v>10.5</v>
      </c>
      <c r="D83" s="3">
        <f t="shared" si="2"/>
        <v>25.4</v>
      </c>
      <c r="AF83" s="25"/>
    </row>
    <row r="84" spans="1:33">
      <c r="A84" s="17">
        <v>1982</v>
      </c>
      <c r="B84" s="3">
        <v>35.4</v>
      </c>
      <c r="C84" s="3">
        <v>10.1</v>
      </c>
      <c r="D84" s="3">
        <f t="shared" si="2"/>
        <v>25.299999999999997</v>
      </c>
    </row>
    <row r="85" spans="1:33">
      <c r="A85" s="17">
        <v>1983</v>
      </c>
      <c r="B85" s="3">
        <v>35</v>
      </c>
      <c r="C85" s="3">
        <v>9.9</v>
      </c>
      <c r="D85" s="3">
        <f t="shared" si="2"/>
        <v>25.1</v>
      </c>
    </row>
    <row r="86" spans="1:33">
      <c r="A86" s="17">
        <v>1984</v>
      </c>
      <c r="B86" s="3">
        <v>34.5</v>
      </c>
      <c r="C86" s="3">
        <v>9.6</v>
      </c>
      <c r="D86" s="3">
        <f t="shared" si="2"/>
        <v>24.9</v>
      </c>
    </row>
    <row r="87" spans="1:33">
      <c r="A87" s="17">
        <v>1985</v>
      </c>
      <c r="B87" s="3">
        <v>34</v>
      </c>
      <c r="C87" s="3">
        <v>9.1999999999999993</v>
      </c>
      <c r="D87" s="3">
        <f t="shared" si="2"/>
        <v>24.8</v>
      </c>
    </row>
    <row r="88" spans="1:33">
      <c r="A88" s="17">
        <v>1986</v>
      </c>
      <c r="B88" s="3">
        <v>33.5</v>
      </c>
      <c r="C88" s="3">
        <v>8.9</v>
      </c>
      <c r="D88" s="3">
        <f t="shared" si="2"/>
        <v>24.6</v>
      </c>
    </row>
    <row r="89" spans="1:33">
      <c r="A89" s="17">
        <v>1987</v>
      </c>
      <c r="B89" s="3">
        <v>33</v>
      </c>
      <c r="C89" s="3">
        <v>8.6</v>
      </c>
      <c r="D89" s="3">
        <f t="shared" si="2"/>
        <v>24.4</v>
      </c>
    </row>
    <row r="90" spans="1:33">
      <c r="A90" s="17">
        <v>1988</v>
      </c>
      <c r="B90" s="3">
        <v>32.4</v>
      </c>
      <c r="C90" s="3">
        <v>8.3000000000000007</v>
      </c>
      <c r="D90" s="3">
        <f t="shared" si="2"/>
        <v>24.099999999999998</v>
      </c>
    </row>
    <row r="91" spans="1:33">
      <c r="A91" s="17">
        <v>1989</v>
      </c>
      <c r="B91" s="3">
        <v>31.8</v>
      </c>
      <c r="C91" s="3">
        <v>8</v>
      </c>
      <c r="D91" s="3">
        <f t="shared" si="2"/>
        <v>23.8</v>
      </c>
    </row>
    <row r="92" spans="1:33">
      <c r="A92" s="17">
        <v>1990</v>
      </c>
      <c r="B92" s="3">
        <v>31.1</v>
      </c>
      <c r="C92" s="3">
        <v>7.7</v>
      </c>
      <c r="D92" s="3">
        <f t="shared" si="2"/>
        <v>23.400000000000002</v>
      </c>
    </row>
    <row r="93" spans="1:33">
      <c r="A93" s="17">
        <v>1991</v>
      </c>
      <c r="B93" s="3">
        <v>30.4</v>
      </c>
      <c r="C93" s="3">
        <v>7.6</v>
      </c>
      <c r="D93" s="3">
        <f t="shared" si="2"/>
        <v>22.799999999999997</v>
      </c>
    </row>
    <row r="94" spans="1:33">
      <c r="A94" s="17">
        <v>1992</v>
      </c>
      <c r="B94" s="3">
        <v>29.6</v>
      </c>
      <c r="C94" s="3">
        <v>7.2</v>
      </c>
      <c r="D94" s="3">
        <f t="shared" si="2"/>
        <v>22.400000000000002</v>
      </c>
    </row>
    <row r="95" spans="1:33">
      <c r="A95" s="17">
        <v>1993</v>
      </c>
      <c r="B95" s="3">
        <v>28.8</v>
      </c>
      <c r="C95" s="3">
        <v>6.9</v>
      </c>
      <c r="D95" s="3">
        <f t="shared" si="2"/>
        <v>21.9</v>
      </c>
    </row>
    <row r="96" spans="1:33">
      <c r="A96" s="17">
        <v>1994</v>
      </c>
      <c r="B96" s="3">
        <v>28</v>
      </c>
      <c r="C96" s="3">
        <v>6.5</v>
      </c>
      <c r="D96" s="3">
        <f t="shared" si="2"/>
        <v>21.5</v>
      </c>
    </row>
    <row r="97" spans="1:4">
      <c r="A97" s="17">
        <v>1995</v>
      </c>
      <c r="B97" s="3">
        <v>27.2</v>
      </c>
      <c r="C97" s="3">
        <v>6.3</v>
      </c>
      <c r="D97" s="3">
        <f t="shared" si="2"/>
        <v>20.9</v>
      </c>
    </row>
    <row r="98" spans="1:4">
      <c r="A98" s="17">
        <v>1996</v>
      </c>
      <c r="B98" s="3">
        <v>26.4</v>
      </c>
      <c r="C98" s="3">
        <v>6.1</v>
      </c>
      <c r="D98" s="3">
        <f t="shared" si="2"/>
        <v>20.299999999999997</v>
      </c>
    </row>
    <row r="99" spans="1:4">
      <c r="A99" s="17">
        <v>1997</v>
      </c>
      <c r="B99" s="3">
        <v>25.6</v>
      </c>
      <c r="C99" s="3">
        <v>6</v>
      </c>
      <c r="D99" s="3">
        <f t="shared" si="2"/>
        <v>19.600000000000001</v>
      </c>
    </row>
    <row r="100" spans="1:4">
      <c r="A100" s="17">
        <v>1998</v>
      </c>
      <c r="B100" s="3">
        <v>24.9</v>
      </c>
      <c r="C100" s="3">
        <v>5.9</v>
      </c>
      <c r="D100" s="3">
        <f t="shared" si="2"/>
        <v>19</v>
      </c>
    </row>
    <row r="101" spans="1:4">
      <c r="A101" s="17">
        <v>1999</v>
      </c>
      <c r="B101" s="3">
        <v>24.3</v>
      </c>
      <c r="C101" s="3">
        <v>5.7</v>
      </c>
      <c r="D101" s="3">
        <f t="shared" si="2"/>
        <v>18.600000000000001</v>
      </c>
    </row>
    <row r="102" spans="1:4">
      <c r="A102" s="17">
        <v>2000</v>
      </c>
      <c r="B102" s="3">
        <v>23.8</v>
      </c>
      <c r="C102" s="3">
        <v>5.6</v>
      </c>
      <c r="D102" s="3">
        <f t="shared" si="2"/>
        <v>18.200000000000003</v>
      </c>
    </row>
    <row r="103" spans="1:4">
      <c r="A103" s="17">
        <v>2001</v>
      </c>
      <c r="B103" s="3">
        <v>23</v>
      </c>
      <c r="C103" s="3">
        <v>5.6</v>
      </c>
      <c r="D103" s="3">
        <f t="shared" si="2"/>
        <v>17.399999999999999</v>
      </c>
    </row>
    <row r="104" spans="1:4">
      <c r="A104" s="17">
        <v>2002</v>
      </c>
      <c r="B104" s="3">
        <v>22.6</v>
      </c>
      <c r="C104" s="3">
        <v>5.6</v>
      </c>
      <c r="D104" s="3">
        <f t="shared" si="2"/>
        <v>17</v>
      </c>
    </row>
    <row r="105" spans="1:4">
      <c r="A105" s="17">
        <v>2003</v>
      </c>
      <c r="B105" s="3">
        <v>22.3</v>
      </c>
      <c r="C105" s="3">
        <v>5.7</v>
      </c>
      <c r="D105" s="3">
        <f t="shared" si="2"/>
        <v>16.600000000000001</v>
      </c>
    </row>
    <row r="106" spans="1:4">
      <c r="A106" s="17">
        <v>2004</v>
      </c>
      <c r="B106" s="3">
        <v>22.4</v>
      </c>
      <c r="C106" s="3">
        <v>5.9</v>
      </c>
      <c r="D106" s="3">
        <f t="shared" si="2"/>
        <v>16.5</v>
      </c>
    </row>
    <row r="107" spans="1:4">
      <c r="A107" s="17">
        <v>2005</v>
      </c>
      <c r="B107" s="3">
        <v>22.1</v>
      </c>
      <c r="C107" s="3">
        <v>5.9</v>
      </c>
      <c r="D107" s="3">
        <f t="shared" ref="D107:D125" si="3">B107-C107</f>
        <v>16.200000000000003</v>
      </c>
    </row>
    <row r="108" spans="1:4">
      <c r="A108" s="17">
        <v>2006</v>
      </c>
      <c r="B108" s="3">
        <v>21.8</v>
      </c>
      <c r="C108" s="3">
        <v>6.1</v>
      </c>
      <c r="D108" s="3">
        <f t="shared" si="3"/>
        <v>15.700000000000001</v>
      </c>
    </row>
    <row r="109" spans="1:4">
      <c r="A109" s="17">
        <v>2007</v>
      </c>
      <c r="B109" s="3">
        <v>21.4</v>
      </c>
      <c r="C109" s="3">
        <v>6.2</v>
      </c>
      <c r="D109" s="3">
        <f t="shared" si="3"/>
        <v>15.2</v>
      </c>
    </row>
    <row r="110" spans="1:4">
      <c r="A110" s="17">
        <v>2008</v>
      </c>
      <c r="B110" s="3">
        <v>20.9</v>
      </c>
      <c r="C110" s="3">
        <v>6.5</v>
      </c>
      <c r="D110" s="3">
        <f t="shared" si="3"/>
        <v>14.399999999999999</v>
      </c>
    </row>
    <row r="111" spans="1:4">
      <c r="A111" s="17">
        <v>2009</v>
      </c>
      <c r="B111" s="3">
        <v>20.399999999999999</v>
      </c>
      <c r="C111" s="3">
        <v>6.7</v>
      </c>
      <c r="D111" s="3">
        <f t="shared" si="3"/>
        <v>13.7</v>
      </c>
    </row>
    <row r="112" spans="1:4">
      <c r="A112" s="17">
        <v>2010</v>
      </c>
      <c r="B112" s="3">
        <v>19.899999999999999</v>
      </c>
      <c r="C112" s="3">
        <v>6.7</v>
      </c>
      <c r="D112" s="3">
        <f t="shared" si="3"/>
        <v>13.2</v>
      </c>
    </row>
    <row r="113" spans="1:4">
      <c r="A113" s="17">
        <v>2011</v>
      </c>
      <c r="B113" s="3">
        <v>19.8</v>
      </c>
      <c r="C113" s="3">
        <v>6.7</v>
      </c>
      <c r="D113" s="3">
        <f t="shared" si="3"/>
        <v>13.100000000000001</v>
      </c>
    </row>
    <row r="114" spans="1:4">
      <c r="A114" s="17">
        <v>2012</v>
      </c>
      <c r="B114" s="3">
        <v>19.2</v>
      </c>
      <c r="C114" s="3">
        <v>6.5</v>
      </c>
      <c r="D114" s="3">
        <f t="shared" si="3"/>
        <v>12.7</v>
      </c>
    </row>
    <row r="115" spans="1:4">
      <c r="A115" s="17">
        <v>2013</v>
      </c>
      <c r="B115" s="3">
        <v>18.8</v>
      </c>
      <c r="C115" s="3">
        <v>6.3</v>
      </c>
      <c r="D115" s="3">
        <f t="shared" si="3"/>
        <v>12.5</v>
      </c>
    </row>
    <row r="116" spans="1:4">
      <c r="A116" s="17">
        <v>2014</v>
      </c>
      <c r="B116" s="3">
        <v>18.399999999999999</v>
      </c>
      <c r="C116" s="3">
        <v>6.1</v>
      </c>
      <c r="D116" s="3">
        <f t="shared" si="3"/>
        <v>12.299999999999999</v>
      </c>
    </row>
    <row r="117" spans="1:4">
      <c r="A117" s="17">
        <v>2015</v>
      </c>
      <c r="B117" s="3">
        <v>17.899999999999999</v>
      </c>
      <c r="C117" s="3">
        <v>6</v>
      </c>
      <c r="D117" s="3">
        <f t="shared" si="3"/>
        <v>11.899999999999999</v>
      </c>
    </row>
    <row r="118" spans="1:4">
      <c r="A118" s="17">
        <v>2016</v>
      </c>
      <c r="B118" s="3">
        <v>17.600000000000001</v>
      </c>
      <c r="C118" s="3">
        <v>6</v>
      </c>
      <c r="D118" s="3">
        <f t="shared" si="3"/>
        <v>11.600000000000001</v>
      </c>
    </row>
    <row r="119" spans="1:4">
      <c r="A119" s="17">
        <v>2017</v>
      </c>
      <c r="B119" s="3">
        <v>17.3</v>
      </c>
      <c r="C119" s="3">
        <v>6.1</v>
      </c>
      <c r="D119" s="3">
        <f t="shared" si="3"/>
        <v>11.200000000000001</v>
      </c>
    </row>
    <row r="120" spans="1:4">
      <c r="A120" s="17">
        <v>2018</v>
      </c>
      <c r="B120" s="3">
        <v>16.899999999999999</v>
      </c>
      <c r="C120" s="3">
        <v>6.2</v>
      </c>
      <c r="D120" s="3">
        <f t="shared" si="3"/>
        <v>10.7</v>
      </c>
    </row>
    <row r="121" spans="1:4">
      <c r="A121" s="17">
        <v>2019</v>
      </c>
      <c r="B121" s="3">
        <v>16.899999999999999</v>
      </c>
      <c r="C121" s="3">
        <v>6.2</v>
      </c>
      <c r="D121" s="3">
        <f t="shared" si="3"/>
        <v>10.7</v>
      </c>
    </row>
    <row r="122" spans="1:4">
      <c r="A122" s="17">
        <v>2020</v>
      </c>
      <c r="B122" s="3">
        <v>16.600000000000001</v>
      </c>
      <c r="C122" s="3">
        <v>7.4</v>
      </c>
      <c r="D122" s="3">
        <f t="shared" si="3"/>
        <v>9.2000000000000011</v>
      </c>
    </row>
    <row r="123" spans="1:4">
      <c r="A123" s="17">
        <v>2021</v>
      </c>
      <c r="B123" s="3">
        <v>16.399999999999999</v>
      </c>
      <c r="C123" s="3">
        <v>9.3000000000000007</v>
      </c>
      <c r="D123" s="3">
        <f t="shared" si="3"/>
        <v>7.0999999999999979</v>
      </c>
    </row>
    <row r="124" spans="1:4">
      <c r="A124" s="17">
        <v>2022</v>
      </c>
      <c r="B124" s="3">
        <v>16.2</v>
      </c>
      <c r="C124" s="3">
        <v>6.4</v>
      </c>
      <c r="D124" s="3">
        <f t="shared" si="3"/>
        <v>9.7999999999999989</v>
      </c>
    </row>
    <row r="125" spans="1:4">
      <c r="A125" s="17">
        <v>2023</v>
      </c>
      <c r="B125" s="3">
        <v>15.9</v>
      </c>
      <c r="C125" s="3">
        <v>5.5</v>
      </c>
      <c r="D125" s="3">
        <f t="shared" si="3"/>
        <v>10.4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7C1-F4B0-4280-8CC3-5A150888FA0E}">
  <dimension ref="A1:M127"/>
  <sheetViews>
    <sheetView workbookViewId="0">
      <selection activeCell="K4" sqref="K4:L127"/>
    </sheetView>
  </sheetViews>
  <sheetFormatPr defaultRowHeight="15"/>
  <sheetData>
    <row r="1" spans="1:13">
      <c r="A1" s="1"/>
      <c r="B1" s="55" t="s">
        <v>115</v>
      </c>
      <c r="C1" s="55"/>
      <c r="D1" s="55" t="s">
        <v>369</v>
      </c>
      <c r="E1" s="55"/>
      <c r="F1" s="55" t="s">
        <v>75</v>
      </c>
      <c r="G1" s="55"/>
    </row>
    <row r="2" spans="1:13">
      <c r="A2" s="13" t="s">
        <v>73</v>
      </c>
      <c r="B2" s="13" t="s">
        <v>368</v>
      </c>
      <c r="C2" s="13" t="s">
        <v>85</v>
      </c>
      <c r="D2" s="13" t="s">
        <v>368</v>
      </c>
      <c r="E2" s="13" t="s">
        <v>85</v>
      </c>
      <c r="F2" s="13" t="s">
        <v>368</v>
      </c>
      <c r="G2" s="13" t="s">
        <v>85</v>
      </c>
      <c r="H2" s="48" t="s">
        <v>83</v>
      </c>
      <c r="J2" s="38" t="s">
        <v>73</v>
      </c>
      <c r="K2" s="7" t="s">
        <v>89</v>
      </c>
      <c r="L2" s="7" t="s">
        <v>90</v>
      </c>
      <c r="M2" s="7" t="s">
        <v>88</v>
      </c>
    </row>
    <row r="3" spans="1:13">
      <c r="A3">
        <v>1899</v>
      </c>
      <c r="B3" s="21">
        <v>42.07</v>
      </c>
      <c r="C3" s="21">
        <v>24.48</v>
      </c>
      <c r="D3" s="21">
        <v>42.922400000000003</v>
      </c>
      <c r="E3" s="21">
        <v>23.369900000000001</v>
      </c>
      <c r="F3" s="21"/>
      <c r="G3" s="21"/>
      <c r="H3" s="47">
        <v>0</v>
      </c>
      <c r="J3" s="39">
        <f>A3</f>
        <v>1899</v>
      </c>
      <c r="K3" s="3">
        <f>D3*(1-H3)+F3*H3</f>
        <v>42.922400000000003</v>
      </c>
      <c r="L3" s="3">
        <f>E3*(1-H3)+G3*H3</f>
        <v>23.369900000000001</v>
      </c>
      <c r="M3" s="3">
        <f>K3-L3</f>
        <v>19.552500000000002</v>
      </c>
    </row>
    <row r="4" spans="1:13">
      <c r="A4">
        <v>1900</v>
      </c>
      <c r="B4" s="21">
        <v>44.49</v>
      </c>
      <c r="C4" s="21">
        <v>22.22</v>
      </c>
      <c r="D4" s="21">
        <v>43.319099999999999</v>
      </c>
      <c r="E4" s="21">
        <v>24.5138</v>
      </c>
      <c r="F4" s="21"/>
      <c r="G4" s="21"/>
      <c r="H4" s="47">
        <v>0</v>
      </c>
      <c r="J4" s="39">
        <f t="shared" ref="J4:J67" si="0">A4</f>
        <v>1900</v>
      </c>
      <c r="K4" s="3">
        <f t="shared" ref="K4:K67" si="1">D4*(1-H4)+F4*H4</f>
        <v>43.319099999999999</v>
      </c>
      <c r="L4" s="3">
        <f t="shared" ref="L4:L67" si="2">E4*(1-H4)+G4*H4</f>
        <v>24.5138</v>
      </c>
      <c r="M4" s="3">
        <f t="shared" ref="M4:M67" si="3">K4-L4</f>
        <v>18.805299999999999</v>
      </c>
    </row>
    <row r="5" spans="1:13">
      <c r="A5">
        <v>1901</v>
      </c>
      <c r="B5" s="21">
        <v>43.97</v>
      </c>
      <c r="C5" s="21">
        <v>25.34</v>
      </c>
      <c r="D5" s="21">
        <v>43.431800000000003</v>
      </c>
      <c r="E5" s="21">
        <v>25.8797</v>
      </c>
      <c r="F5" s="21"/>
      <c r="G5" s="21"/>
      <c r="H5" s="47">
        <v>0</v>
      </c>
      <c r="J5" s="39">
        <f t="shared" si="0"/>
        <v>1901</v>
      </c>
      <c r="K5" s="3">
        <f t="shared" si="1"/>
        <v>43.431800000000003</v>
      </c>
      <c r="L5" s="3">
        <f t="shared" si="2"/>
        <v>25.8797</v>
      </c>
      <c r="M5" s="3">
        <f t="shared" si="3"/>
        <v>17.552100000000003</v>
      </c>
    </row>
    <row r="6" spans="1:13">
      <c r="A6">
        <v>1902</v>
      </c>
      <c r="B6" s="21">
        <v>41.76</v>
      </c>
      <c r="C6" s="21">
        <v>27.33</v>
      </c>
      <c r="D6" s="21">
        <v>43.366500000000002</v>
      </c>
      <c r="E6" s="21">
        <v>27.230899999999998</v>
      </c>
      <c r="F6" s="21"/>
      <c r="G6" s="21"/>
      <c r="H6" s="47">
        <v>0</v>
      </c>
      <c r="J6" s="39">
        <f t="shared" si="0"/>
        <v>1902</v>
      </c>
      <c r="K6" s="3">
        <f t="shared" si="1"/>
        <v>43.366500000000002</v>
      </c>
      <c r="L6" s="3">
        <f t="shared" si="2"/>
        <v>27.230899999999998</v>
      </c>
      <c r="M6" s="3">
        <f t="shared" si="3"/>
        <v>16.135600000000004</v>
      </c>
    </row>
    <row r="7" spans="1:13">
      <c r="A7">
        <v>1903</v>
      </c>
      <c r="B7" s="21">
        <v>43.96</v>
      </c>
      <c r="C7" s="21">
        <v>31.81</v>
      </c>
      <c r="D7" s="21">
        <v>43.408799999999999</v>
      </c>
      <c r="E7" s="21">
        <v>28.2226</v>
      </c>
      <c r="F7" s="21"/>
      <c r="G7" s="21"/>
      <c r="H7" s="47">
        <v>0</v>
      </c>
      <c r="J7" s="39">
        <f t="shared" si="0"/>
        <v>1903</v>
      </c>
      <c r="K7" s="3">
        <f t="shared" si="1"/>
        <v>43.408799999999999</v>
      </c>
      <c r="L7" s="3">
        <f t="shared" si="2"/>
        <v>28.2226</v>
      </c>
      <c r="M7" s="3">
        <f t="shared" si="3"/>
        <v>15.186199999999999</v>
      </c>
    </row>
    <row r="8" spans="1:13">
      <c r="A8">
        <v>1904</v>
      </c>
      <c r="B8" s="21">
        <v>44.19</v>
      </c>
      <c r="C8" s="21">
        <v>27</v>
      </c>
      <c r="D8" s="21">
        <v>43.308799999999998</v>
      </c>
      <c r="E8" s="21">
        <v>28.530100000000001</v>
      </c>
      <c r="F8" s="21"/>
      <c r="G8" s="21"/>
      <c r="H8" s="47">
        <v>0</v>
      </c>
      <c r="J8" s="39">
        <f t="shared" si="0"/>
        <v>1904</v>
      </c>
      <c r="K8" s="3">
        <f t="shared" si="1"/>
        <v>43.308799999999998</v>
      </c>
      <c r="L8" s="3">
        <f t="shared" si="2"/>
        <v>28.530100000000001</v>
      </c>
      <c r="M8" s="3">
        <f t="shared" si="3"/>
        <v>14.778699999999997</v>
      </c>
    </row>
    <row r="9" spans="1:13">
      <c r="A9">
        <v>1905</v>
      </c>
      <c r="B9" s="21">
        <v>43.48</v>
      </c>
      <c r="C9" s="21">
        <v>29.08</v>
      </c>
      <c r="D9" s="21">
        <v>43.0002</v>
      </c>
      <c r="E9" s="21">
        <v>28.545999999999999</v>
      </c>
      <c r="F9" s="21"/>
      <c r="G9" s="21"/>
      <c r="H9" s="47">
        <v>0</v>
      </c>
      <c r="J9" s="39">
        <f t="shared" si="0"/>
        <v>1905</v>
      </c>
      <c r="K9" s="3">
        <f t="shared" si="1"/>
        <v>43.0002</v>
      </c>
      <c r="L9" s="3">
        <f t="shared" si="2"/>
        <v>28.545999999999999</v>
      </c>
      <c r="M9" s="3">
        <f t="shared" si="3"/>
        <v>14.4542</v>
      </c>
    </row>
    <row r="10" spans="1:13">
      <c r="A10">
        <v>1906</v>
      </c>
      <c r="B10" s="21">
        <v>41.16</v>
      </c>
      <c r="C10" s="21">
        <v>27.78</v>
      </c>
      <c r="D10" s="21">
        <v>42.710500000000003</v>
      </c>
      <c r="E10" s="21">
        <v>28.3569</v>
      </c>
      <c r="F10" s="21"/>
      <c r="G10" s="21"/>
      <c r="H10" s="47">
        <v>0</v>
      </c>
      <c r="J10" s="39">
        <f t="shared" si="0"/>
        <v>1906</v>
      </c>
      <c r="K10" s="3">
        <f t="shared" si="1"/>
        <v>42.710500000000003</v>
      </c>
      <c r="L10" s="3">
        <f t="shared" si="2"/>
        <v>28.3569</v>
      </c>
      <c r="M10" s="3">
        <f t="shared" si="3"/>
        <v>14.353600000000004</v>
      </c>
    </row>
    <row r="11" spans="1:13">
      <c r="A11">
        <v>1907</v>
      </c>
      <c r="B11" s="21">
        <v>41.95</v>
      </c>
      <c r="C11" s="21">
        <v>27.82</v>
      </c>
      <c r="D11" s="21">
        <v>42.827300000000001</v>
      </c>
      <c r="E11" s="21">
        <v>28.156199999999998</v>
      </c>
      <c r="F11" s="21"/>
      <c r="G11" s="21"/>
      <c r="H11" s="47">
        <v>0</v>
      </c>
      <c r="J11" s="39">
        <f t="shared" si="0"/>
        <v>1907</v>
      </c>
      <c r="K11" s="3">
        <f t="shared" si="1"/>
        <v>42.827300000000001</v>
      </c>
      <c r="L11" s="3">
        <f t="shared" si="2"/>
        <v>28.156199999999998</v>
      </c>
      <c r="M11" s="3">
        <f t="shared" si="3"/>
        <v>14.671100000000003</v>
      </c>
    </row>
    <row r="12" spans="1:13">
      <c r="A12">
        <v>1908</v>
      </c>
      <c r="B12" s="21">
        <v>44.57</v>
      </c>
      <c r="C12" s="21">
        <v>27.71</v>
      </c>
      <c r="D12" s="21">
        <v>43.221200000000003</v>
      </c>
      <c r="E12" s="21">
        <v>28.021799999999999</v>
      </c>
      <c r="F12" s="21"/>
      <c r="G12" s="21"/>
      <c r="H12" s="47">
        <v>0</v>
      </c>
      <c r="J12" s="39">
        <f t="shared" si="0"/>
        <v>1908</v>
      </c>
      <c r="K12" s="3">
        <f t="shared" si="1"/>
        <v>43.221200000000003</v>
      </c>
      <c r="L12" s="3">
        <f t="shared" si="2"/>
        <v>28.021799999999999</v>
      </c>
      <c r="M12" s="3">
        <f t="shared" si="3"/>
        <v>15.199400000000004</v>
      </c>
    </row>
    <row r="13" spans="1:13">
      <c r="A13">
        <v>1909</v>
      </c>
      <c r="B13" s="21">
        <v>43.94</v>
      </c>
      <c r="C13" s="21">
        <v>27.96</v>
      </c>
      <c r="D13" s="21">
        <v>43.470399999999998</v>
      </c>
      <c r="E13" s="21">
        <v>27.964600000000001</v>
      </c>
      <c r="F13" s="21"/>
      <c r="G13" s="21"/>
      <c r="H13" s="47">
        <v>0</v>
      </c>
      <c r="J13" s="39">
        <f t="shared" si="0"/>
        <v>1909</v>
      </c>
      <c r="K13" s="3">
        <f t="shared" si="1"/>
        <v>43.470399999999998</v>
      </c>
      <c r="L13" s="3">
        <f t="shared" si="2"/>
        <v>27.964600000000001</v>
      </c>
      <c r="M13" s="3">
        <f t="shared" si="3"/>
        <v>15.505799999999997</v>
      </c>
    </row>
    <row r="14" spans="1:13">
      <c r="A14">
        <v>1910</v>
      </c>
      <c r="B14" s="21">
        <v>42.43</v>
      </c>
      <c r="C14" s="21">
        <v>29.72</v>
      </c>
      <c r="D14" s="21">
        <v>43.602699999999999</v>
      </c>
      <c r="E14" s="21">
        <v>27.933</v>
      </c>
      <c r="F14" s="21"/>
      <c r="G14" s="21"/>
      <c r="H14" s="47">
        <v>0</v>
      </c>
      <c r="J14" s="39">
        <f t="shared" si="0"/>
        <v>1910</v>
      </c>
      <c r="K14" s="3">
        <f t="shared" si="1"/>
        <v>43.602699999999999</v>
      </c>
      <c r="L14" s="3">
        <f t="shared" si="2"/>
        <v>27.933</v>
      </c>
      <c r="M14" s="3">
        <f t="shared" si="3"/>
        <v>15.669699999999999</v>
      </c>
    </row>
    <row r="15" spans="1:13">
      <c r="A15">
        <v>1911</v>
      </c>
      <c r="B15" s="21">
        <v>43.97</v>
      </c>
      <c r="C15" s="21">
        <v>28.9</v>
      </c>
      <c r="D15" s="21">
        <v>43.802500000000002</v>
      </c>
      <c r="E15" s="21">
        <v>27.874500000000001</v>
      </c>
      <c r="F15" s="21"/>
      <c r="G15" s="21"/>
      <c r="H15" s="47">
        <v>0</v>
      </c>
      <c r="J15" s="39">
        <f t="shared" si="0"/>
        <v>1911</v>
      </c>
      <c r="K15" s="3">
        <f t="shared" si="1"/>
        <v>43.802500000000002</v>
      </c>
      <c r="L15" s="3">
        <f t="shared" si="2"/>
        <v>27.874500000000001</v>
      </c>
      <c r="M15" s="3">
        <f t="shared" si="3"/>
        <v>15.928000000000001</v>
      </c>
    </row>
    <row r="16" spans="1:13">
      <c r="A16">
        <v>1912</v>
      </c>
      <c r="B16" s="21">
        <v>44.03</v>
      </c>
      <c r="C16" s="21">
        <v>26.34</v>
      </c>
      <c r="D16" s="21">
        <v>43.863199999999999</v>
      </c>
      <c r="E16" s="21">
        <v>28.093900000000001</v>
      </c>
      <c r="F16" s="21"/>
      <c r="G16" s="21"/>
      <c r="H16" s="47">
        <v>0</v>
      </c>
      <c r="J16" s="39">
        <f t="shared" si="0"/>
        <v>1912</v>
      </c>
      <c r="K16" s="3">
        <f t="shared" si="1"/>
        <v>43.863199999999999</v>
      </c>
      <c r="L16" s="3">
        <f t="shared" si="2"/>
        <v>28.093900000000001</v>
      </c>
      <c r="M16" s="3">
        <f t="shared" si="3"/>
        <v>15.769299999999998</v>
      </c>
    </row>
    <row r="17" spans="1:13">
      <c r="A17">
        <v>1913</v>
      </c>
      <c r="B17" s="21">
        <v>44.13</v>
      </c>
      <c r="C17" s="21">
        <v>26.11</v>
      </c>
      <c r="D17" s="21">
        <v>43.634399999999999</v>
      </c>
      <c r="E17" s="21">
        <v>29.101400000000002</v>
      </c>
      <c r="F17" s="21"/>
      <c r="G17" s="21"/>
      <c r="H17" s="47">
        <v>0</v>
      </c>
      <c r="J17" s="39">
        <f t="shared" si="0"/>
        <v>1913</v>
      </c>
      <c r="K17" s="3">
        <f t="shared" si="1"/>
        <v>43.634399999999999</v>
      </c>
      <c r="L17" s="3">
        <f t="shared" si="2"/>
        <v>29.101400000000002</v>
      </c>
      <c r="M17" s="3">
        <f t="shared" si="3"/>
        <v>14.532999999999998</v>
      </c>
    </row>
    <row r="18" spans="1:13">
      <c r="A18">
        <v>1914</v>
      </c>
      <c r="B18" s="21">
        <v>44.08</v>
      </c>
      <c r="C18" s="21">
        <v>25.92</v>
      </c>
      <c r="D18" s="21">
        <v>43.020699999999998</v>
      </c>
      <c r="E18" s="21">
        <v>31.055900000000001</v>
      </c>
      <c r="F18" s="21"/>
      <c r="G18" s="21"/>
      <c r="H18" s="47">
        <v>0</v>
      </c>
      <c r="J18" s="39">
        <f t="shared" si="0"/>
        <v>1914</v>
      </c>
      <c r="K18" s="3">
        <f t="shared" si="1"/>
        <v>43.020699999999998</v>
      </c>
      <c r="L18" s="3">
        <f t="shared" si="2"/>
        <v>31.055900000000001</v>
      </c>
      <c r="M18" s="3">
        <f t="shared" si="3"/>
        <v>11.964799999999997</v>
      </c>
    </row>
    <row r="19" spans="1:13">
      <c r="A19">
        <v>1915</v>
      </c>
      <c r="B19" s="21">
        <v>42.63</v>
      </c>
      <c r="C19" s="21">
        <v>37.520000000000003</v>
      </c>
      <c r="D19" s="21">
        <v>42.092500000000001</v>
      </c>
      <c r="E19" s="21">
        <v>33.518599999999999</v>
      </c>
      <c r="F19" s="21"/>
      <c r="G19" s="21"/>
      <c r="H19" s="47">
        <v>0</v>
      </c>
      <c r="J19" s="39">
        <f t="shared" si="0"/>
        <v>1915</v>
      </c>
      <c r="K19" s="3">
        <f t="shared" si="1"/>
        <v>42.092500000000001</v>
      </c>
      <c r="L19" s="3">
        <f t="shared" si="2"/>
        <v>33.518599999999999</v>
      </c>
      <c r="M19" s="3">
        <f t="shared" si="3"/>
        <v>8.5739000000000019</v>
      </c>
    </row>
    <row r="20" spans="1:13">
      <c r="A20">
        <v>1916</v>
      </c>
      <c r="B20" s="21">
        <v>38.68</v>
      </c>
      <c r="C20" s="21">
        <v>41.62</v>
      </c>
      <c r="D20" s="21">
        <v>41.272799999999997</v>
      </c>
      <c r="E20" s="21">
        <v>35.023099999999999</v>
      </c>
      <c r="F20" s="21"/>
      <c r="G20" s="21"/>
      <c r="H20" s="47">
        <v>0</v>
      </c>
      <c r="J20" s="39">
        <f t="shared" si="0"/>
        <v>1916</v>
      </c>
      <c r="K20" s="3">
        <f t="shared" si="1"/>
        <v>41.272799999999997</v>
      </c>
      <c r="L20" s="3">
        <f t="shared" si="2"/>
        <v>35.023099999999999</v>
      </c>
      <c r="M20" s="3">
        <f t="shared" si="3"/>
        <v>6.2496999999999971</v>
      </c>
    </row>
    <row r="21" spans="1:13">
      <c r="A21">
        <v>1917</v>
      </c>
      <c r="B21" s="21">
        <v>41.63</v>
      </c>
      <c r="C21" s="21">
        <v>34</v>
      </c>
      <c r="D21" s="21">
        <v>41.164200000000001</v>
      </c>
      <c r="E21" s="21">
        <v>34.903500000000001</v>
      </c>
      <c r="F21" s="21"/>
      <c r="G21" s="21"/>
      <c r="H21" s="47">
        <v>0</v>
      </c>
      <c r="J21" s="39">
        <f t="shared" si="0"/>
        <v>1917</v>
      </c>
      <c r="K21" s="3">
        <f t="shared" si="1"/>
        <v>41.164200000000001</v>
      </c>
      <c r="L21" s="3">
        <f t="shared" si="2"/>
        <v>34.903500000000001</v>
      </c>
      <c r="M21" s="3">
        <f t="shared" si="3"/>
        <v>6.2606999999999999</v>
      </c>
    </row>
    <row r="22" spans="1:13">
      <c r="A22">
        <v>1918</v>
      </c>
      <c r="B22" s="21">
        <v>41.16</v>
      </c>
      <c r="C22" s="21">
        <v>33.619999999999997</v>
      </c>
      <c r="D22" s="21">
        <v>41.504800000000003</v>
      </c>
      <c r="E22" s="21">
        <v>33.813200000000002</v>
      </c>
      <c r="F22" s="21"/>
      <c r="G22" s="21"/>
      <c r="H22" s="47">
        <v>0</v>
      </c>
      <c r="J22" s="39">
        <f t="shared" si="0"/>
        <v>1918</v>
      </c>
      <c r="K22" s="3">
        <f t="shared" si="1"/>
        <v>41.504800000000003</v>
      </c>
      <c r="L22" s="3">
        <f t="shared" si="2"/>
        <v>33.813200000000002</v>
      </c>
      <c r="M22" s="3">
        <f t="shared" si="3"/>
        <v>7.6916000000000011</v>
      </c>
    </row>
    <row r="23" spans="1:13">
      <c r="A23">
        <v>1919</v>
      </c>
      <c r="B23" s="21">
        <v>41.52</v>
      </c>
      <c r="C23" s="21">
        <v>31.22</v>
      </c>
      <c r="D23" s="21">
        <v>42.187899999999999</v>
      </c>
      <c r="E23" s="21">
        <v>32.224699999999999</v>
      </c>
      <c r="F23" s="21"/>
      <c r="G23" s="21"/>
      <c r="H23" s="47">
        <v>0</v>
      </c>
      <c r="J23" s="39">
        <f t="shared" si="0"/>
        <v>1919</v>
      </c>
      <c r="K23" s="3">
        <f t="shared" si="1"/>
        <v>42.187899999999999</v>
      </c>
      <c r="L23" s="3">
        <f t="shared" si="2"/>
        <v>32.224699999999999</v>
      </c>
      <c r="M23" s="3">
        <f t="shared" si="3"/>
        <v>9.9632000000000005</v>
      </c>
    </row>
    <row r="24" spans="1:13">
      <c r="A24">
        <v>1920</v>
      </c>
      <c r="B24" s="21">
        <v>44.49</v>
      </c>
      <c r="C24" s="21">
        <v>30.64</v>
      </c>
      <c r="D24" s="21">
        <v>42.992100000000001</v>
      </c>
      <c r="E24" s="21">
        <v>30.572299999999998</v>
      </c>
      <c r="F24" s="21"/>
      <c r="G24" s="21"/>
      <c r="H24" s="47">
        <v>0</v>
      </c>
      <c r="J24" s="39">
        <f t="shared" si="0"/>
        <v>1920</v>
      </c>
      <c r="K24" s="3">
        <f t="shared" si="1"/>
        <v>42.992100000000001</v>
      </c>
      <c r="L24" s="3">
        <f t="shared" si="2"/>
        <v>30.572299999999998</v>
      </c>
      <c r="M24" s="3">
        <f t="shared" si="3"/>
        <v>12.419800000000002</v>
      </c>
    </row>
    <row r="25" spans="1:13">
      <c r="A25">
        <v>1921</v>
      </c>
      <c r="B25" s="21">
        <v>44.5</v>
      </c>
      <c r="C25" s="21">
        <v>29.43</v>
      </c>
      <c r="D25" s="21">
        <v>43.473199999999999</v>
      </c>
      <c r="E25" s="21">
        <v>29.089099999999998</v>
      </c>
      <c r="F25" s="21"/>
      <c r="G25" s="21"/>
      <c r="H25" s="47">
        <v>0</v>
      </c>
      <c r="J25" s="39">
        <f t="shared" si="0"/>
        <v>1921</v>
      </c>
      <c r="K25" s="3">
        <f t="shared" si="1"/>
        <v>43.473199999999999</v>
      </c>
      <c r="L25" s="3">
        <f t="shared" si="2"/>
        <v>29.089099999999998</v>
      </c>
      <c r="M25" s="3">
        <f t="shared" si="3"/>
        <v>14.3841</v>
      </c>
    </row>
    <row r="26" spans="1:13">
      <c r="A26">
        <v>1922</v>
      </c>
      <c r="B26" s="21">
        <v>41.96</v>
      </c>
      <c r="C26" s="21">
        <v>26.96</v>
      </c>
      <c r="D26" s="21">
        <v>43.686199999999999</v>
      </c>
      <c r="E26" s="21">
        <v>28.021599999999999</v>
      </c>
      <c r="F26" s="21"/>
      <c r="G26" s="21"/>
      <c r="H26" s="47">
        <v>0</v>
      </c>
      <c r="J26" s="39">
        <f t="shared" si="0"/>
        <v>1922</v>
      </c>
      <c r="K26" s="3">
        <f t="shared" si="1"/>
        <v>43.686199999999999</v>
      </c>
      <c r="L26" s="3">
        <f t="shared" si="2"/>
        <v>28.021599999999999</v>
      </c>
      <c r="M26" s="3">
        <f t="shared" si="3"/>
        <v>15.6646</v>
      </c>
    </row>
    <row r="27" spans="1:13">
      <c r="A27">
        <v>1923</v>
      </c>
      <c r="B27" s="21">
        <v>44.03</v>
      </c>
      <c r="C27" s="21">
        <v>23.4</v>
      </c>
      <c r="D27" s="21">
        <v>44.028700000000001</v>
      </c>
      <c r="E27" s="21">
        <v>27.684699999999999</v>
      </c>
      <c r="F27" s="21"/>
      <c r="G27" s="21"/>
      <c r="H27" s="47">
        <v>0</v>
      </c>
      <c r="J27" s="39">
        <f t="shared" si="0"/>
        <v>1923</v>
      </c>
      <c r="K27" s="3">
        <f t="shared" si="1"/>
        <v>44.028700000000001</v>
      </c>
      <c r="L27" s="3">
        <f t="shared" si="2"/>
        <v>27.684699999999999</v>
      </c>
      <c r="M27" s="3">
        <f t="shared" si="3"/>
        <v>16.344000000000001</v>
      </c>
    </row>
    <row r="28" spans="1:13">
      <c r="A28">
        <v>1924</v>
      </c>
      <c r="B28" s="21">
        <v>46.16</v>
      </c>
      <c r="C28" s="21">
        <v>30.21</v>
      </c>
      <c r="D28" s="21">
        <v>44.322699999999998</v>
      </c>
      <c r="E28" s="21">
        <v>28.180900000000001</v>
      </c>
      <c r="F28" s="21"/>
      <c r="G28" s="21"/>
      <c r="H28" s="47">
        <v>0</v>
      </c>
      <c r="J28" s="39">
        <f t="shared" si="0"/>
        <v>1924</v>
      </c>
      <c r="K28" s="3">
        <f t="shared" si="1"/>
        <v>44.322699999999998</v>
      </c>
      <c r="L28" s="3">
        <f t="shared" si="2"/>
        <v>28.180900000000001</v>
      </c>
      <c r="M28" s="3">
        <f t="shared" si="3"/>
        <v>16.141799999999996</v>
      </c>
    </row>
    <row r="29" spans="1:13">
      <c r="A29">
        <v>1925</v>
      </c>
      <c r="B29" s="21">
        <v>42.63</v>
      </c>
      <c r="C29" s="21">
        <v>29.12</v>
      </c>
      <c r="D29" s="21">
        <v>44.3904</v>
      </c>
      <c r="E29" s="21">
        <v>28.755800000000001</v>
      </c>
      <c r="F29" s="21"/>
      <c r="G29" s="21"/>
      <c r="H29" s="47">
        <v>0</v>
      </c>
      <c r="J29" s="39">
        <f t="shared" si="0"/>
        <v>1925</v>
      </c>
      <c r="K29" s="3">
        <f t="shared" si="1"/>
        <v>44.3904</v>
      </c>
      <c r="L29" s="3">
        <f t="shared" si="2"/>
        <v>28.755800000000001</v>
      </c>
      <c r="M29" s="3">
        <f t="shared" si="3"/>
        <v>15.634599999999999</v>
      </c>
    </row>
    <row r="30" spans="1:13">
      <c r="A30">
        <v>1926</v>
      </c>
      <c r="B30" s="21">
        <v>44.69</v>
      </c>
      <c r="C30" s="21">
        <v>33.21</v>
      </c>
      <c r="D30" s="21">
        <v>44.666800000000002</v>
      </c>
      <c r="E30" s="21">
        <v>29.0609</v>
      </c>
      <c r="F30" s="21"/>
      <c r="G30" s="21"/>
      <c r="H30" s="47">
        <v>0</v>
      </c>
      <c r="J30" s="39">
        <f t="shared" si="0"/>
        <v>1926</v>
      </c>
      <c r="K30" s="3">
        <f t="shared" si="1"/>
        <v>44.666800000000002</v>
      </c>
      <c r="L30" s="3">
        <f t="shared" si="2"/>
        <v>29.0609</v>
      </c>
      <c r="M30" s="3">
        <f t="shared" si="3"/>
        <v>15.605900000000002</v>
      </c>
    </row>
    <row r="31" spans="1:13">
      <c r="A31">
        <v>1927</v>
      </c>
      <c r="B31" s="21">
        <v>44.51</v>
      </c>
      <c r="C31" s="21">
        <v>26.22</v>
      </c>
      <c r="D31" s="21">
        <v>45</v>
      </c>
      <c r="E31" s="21">
        <v>28.8203</v>
      </c>
      <c r="F31" s="21"/>
      <c r="G31" s="21"/>
      <c r="H31" s="47">
        <v>0</v>
      </c>
      <c r="J31" s="39">
        <f t="shared" si="0"/>
        <v>1927</v>
      </c>
      <c r="K31" s="3">
        <f t="shared" si="1"/>
        <v>45</v>
      </c>
      <c r="L31" s="3">
        <f t="shared" si="2"/>
        <v>28.8203</v>
      </c>
      <c r="M31" s="3">
        <f t="shared" si="3"/>
        <v>16.1797</v>
      </c>
    </row>
    <row r="32" spans="1:13">
      <c r="A32">
        <v>1928</v>
      </c>
      <c r="B32" s="21">
        <v>47.01</v>
      </c>
      <c r="C32" s="21">
        <v>28.44</v>
      </c>
      <c r="D32" s="21">
        <v>45.245699999999999</v>
      </c>
      <c r="E32" s="21">
        <v>28.588100000000001</v>
      </c>
      <c r="F32" s="21"/>
      <c r="G32" s="21"/>
      <c r="H32" s="47">
        <v>0</v>
      </c>
      <c r="J32" s="39">
        <f t="shared" si="0"/>
        <v>1928</v>
      </c>
      <c r="K32" s="3">
        <f t="shared" si="1"/>
        <v>45.245699999999999</v>
      </c>
      <c r="L32" s="3">
        <f t="shared" si="2"/>
        <v>28.588100000000001</v>
      </c>
      <c r="M32" s="3">
        <f t="shared" si="3"/>
        <v>16.657599999999999</v>
      </c>
    </row>
    <row r="33" spans="1:13">
      <c r="A33">
        <v>1929</v>
      </c>
      <c r="B33" s="21">
        <v>43.09</v>
      </c>
      <c r="C33" s="21">
        <v>29.36</v>
      </c>
      <c r="D33" s="21">
        <v>45.096299999999999</v>
      </c>
      <c r="E33" s="21">
        <v>28.398399999999999</v>
      </c>
      <c r="F33" s="21"/>
      <c r="G33" s="21"/>
      <c r="H33" s="47">
        <v>0</v>
      </c>
      <c r="J33" s="39">
        <f t="shared" si="0"/>
        <v>1929</v>
      </c>
      <c r="K33" s="3">
        <f t="shared" si="1"/>
        <v>45.096299999999999</v>
      </c>
      <c r="L33" s="3">
        <f t="shared" si="2"/>
        <v>28.398399999999999</v>
      </c>
      <c r="M33" s="3">
        <f t="shared" si="3"/>
        <v>16.697900000000001</v>
      </c>
    </row>
    <row r="34" spans="1:13">
      <c r="A34">
        <v>1930</v>
      </c>
      <c r="B34" s="21">
        <v>46.2</v>
      </c>
      <c r="C34" s="21">
        <v>27.3</v>
      </c>
      <c r="D34" s="21">
        <v>44.832500000000003</v>
      </c>
      <c r="E34" s="21">
        <v>28.255500000000001</v>
      </c>
      <c r="F34" s="21"/>
      <c r="G34" s="21"/>
      <c r="H34" s="47">
        <v>0</v>
      </c>
      <c r="J34" s="39">
        <f t="shared" si="0"/>
        <v>1930</v>
      </c>
      <c r="K34" s="3">
        <f t="shared" si="1"/>
        <v>44.832500000000003</v>
      </c>
      <c r="L34" s="3">
        <f t="shared" si="2"/>
        <v>28.255500000000001</v>
      </c>
      <c r="M34" s="3">
        <f t="shared" si="3"/>
        <v>16.577000000000002</v>
      </c>
    </row>
    <row r="35" spans="1:13">
      <c r="A35">
        <v>1931</v>
      </c>
      <c r="B35" s="21">
        <v>46.09</v>
      </c>
      <c r="C35" s="21">
        <v>27.87</v>
      </c>
      <c r="D35" s="21">
        <v>44.066099999999999</v>
      </c>
      <c r="E35" s="21">
        <v>28.356200000000001</v>
      </c>
      <c r="F35" s="21"/>
      <c r="G35" s="21"/>
      <c r="H35" s="47">
        <v>0</v>
      </c>
      <c r="J35" s="39">
        <f t="shared" si="0"/>
        <v>1931</v>
      </c>
      <c r="K35" s="3">
        <f t="shared" si="1"/>
        <v>44.066099999999999</v>
      </c>
      <c r="L35" s="3">
        <f t="shared" si="2"/>
        <v>28.356200000000001</v>
      </c>
      <c r="M35" s="3">
        <f t="shared" si="3"/>
        <v>15.709899999999998</v>
      </c>
    </row>
    <row r="36" spans="1:13">
      <c r="A36">
        <v>1932</v>
      </c>
      <c r="B36" s="21">
        <v>41.05</v>
      </c>
      <c r="C36" s="21">
        <v>27.04</v>
      </c>
      <c r="D36" s="21">
        <v>42.864600000000003</v>
      </c>
      <c r="E36" s="21">
        <v>28.706</v>
      </c>
      <c r="F36" s="21"/>
      <c r="G36" s="21"/>
      <c r="H36" s="47">
        <v>0</v>
      </c>
      <c r="J36" s="39">
        <f t="shared" si="0"/>
        <v>1932</v>
      </c>
      <c r="K36" s="3">
        <f t="shared" si="1"/>
        <v>42.864600000000003</v>
      </c>
      <c r="L36" s="3">
        <f t="shared" si="2"/>
        <v>28.706</v>
      </c>
      <c r="M36" s="3">
        <f t="shared" si="3"/>
        <v>14.158600000000003</v>
      </c>
    </row>
    <row r="37" spans="1:13">
      <c r="A37">
        <v>1933</v>
      </c>
      <c r="B37" s="21">
        <v>41.75</v>
      </c>
      <c r="C37" s="21">
        <v>29.14</v>
      </c>
      <c r="D37" s="21">
        <v>41.970399999999998</v>
      </c>
      <c r="E37" s="21">
        <v>29.2133</v>
      </c>
      <c r="F37" s="21"/>
      <c r="G37" s="21"/>
      <c r="H37" s="47">
        <v>0</v>
      </c>
      <c r="J37" s="39">
        <f t="shared" si="0"/>
        <v>1933</v>
      </c>
      <c r="K37" s="3">
        <f t="shared" si="1"/>
        <v>41.970399999999998</v>
      </c>
      <c r="L37" s="3">
        <f t="shared" si="2"/>
        <v>29.2133</v>
      </c>
      <c r="M37" s="3">
        <f t="shared" si="3"/>
        <v>12.757099999999998</v>
      </c>
    </row>
    <row r="38" spans="1:13">
      <c r="A38">
        <v>1934</v>
      </c>
      <c r="B38" s="21">
        <v>41.44</v>
      </c>
      <c r="C38" s="21">
        <v>31.73</v>
      </c>
      <c r="D38" s="21">
        <v>41.520800000000001</v>
      </c>
      <c r="E38" s="21">
        <v>29.453299999999999</v>
      </c>
      <c r="F38" s="21"/>
      <c r="G38" s="21"/>
      <c r="H38" s="47">
        <v>0</v>
      </c>
      <c r="J38" s="39">
        <f t="shared" si="0"/>
        <v>1934</v>
      </c>
      <c r="K38" s="3">
        <f t="shared" si="1"/>
        <v>41.520800000000001</v>
      </c>
      <c r="L38" s="3">
        <f t="shared" si="2"/>
        <v>29.453299999999999</v>
      </c>
      <c r="M38" s="3">
        <f t="shared" si="3"/>
        <v>12.067500000000003</v>
      </c>
    </row>
    <row r="39" spans="1:13">
      <c r="A39">
        <v>1935</v>
      </c>
      <c r="B39" s="21">
        <v>39.86</v>
      </c>
      <c r="C39" s="21">
        <v>31.55</v>
      </c>
      <c r="D39" s="21">
        <v>41.579900000000002</v>
      </c>
      <c r="E39" s="21">
        <v>28.9864</v>
      </c>
      <c r="F39" s="21"/>
      <c r="G39" s="21"/>
      <c r="H39" s="47">
        <v>0</v>
      </c>
      <c r="J39" s="39">
        <f t="shared" si="0"/>
        <v>1935</v>
      </c>
      <c r="K39" s="3">
        <f t="shared" si="1"/>
        <v>41.579900000000002</v>
      </c>
      <c r="L39" s="3">
        <f t="shared" si="2"/>
        <v>28.9864</v>
      </c>
      <c r="M39" s="3">
        <f t="shared" si="3"/>
        <v>12.593500000000002</v>
      </c>
    </row>
    <row r="40" spans="1:13">
      <c r="A40">
        <v>1936</v>
      </c>
      <c r="B40" s="21">
        <v>43.73</v>
      </c>
      <c r="C40" s="21">
        <v>26.95</v>
      </c>
      <c r="D40" s="21">
        <v>42.1845</v>
      </c>
      <c r="E40" s="21">
        <v>27.828399999999998</v>
      </c>
      <c r="F40" s="21"/>
      <c r="G40" s="21"/>
      <c r="H40" s="47">
        <v>0</v>
      </c>
      <c r="J40" s="39">
        <f t="shared" si="0"/>
        <v>1936</v>
      </c>
      <c r="K40" s="3">
        <f t="shared" si="1"/>
        <v>42.1845</v>
      </c>
      <c r="L40" s="3">
        <f t="shared" si="2"/>
        <v>27.828399999999998</v>
      </c>
      <c r="M40" s="3">
        <f t="shared" si="3"/>
        <v>14.356100000000001</v>
      </c>
    </row>
    <row r="41" spans="1:13">
      <c r="A41">
        <v>1937</v>
      </c>
      <c r="B41" s="21">
        <v>41.93</v>
      </c>
      <c r="C41" s="21">
        <v>25.97</v>
      </c>
      <c r="D41" s="21">
        <v>42.798400000000001</v>
      </c>
      <c r="E41" s="21">
        <v>26.507999999999999</v>
      </c>
      <c r="F41" s="21"/>
      <c r="G41" s="21"/>
      <c r="H41" s="47">
        <v>0</v>
      </c>
      <c r="J41" s="39">
        <f t="shared" si="0"/>
        <v>1937</v>
      </c>
      <c r="K41" s="3">
        <f t="shared" si="1"/>
        <v>42.798400000000001</v>
      </c>
      <c r="L41" s="3">
        <f t="shared" si="2"/>
        <v>26.507999999999999</v>
      </c>
      <c r="M41" s="3">
        <f t="shared" si="3"/>
        <v>16.290400000000002</v>
      </c>
    </row>
    <row r="42" spans="1:13">
      <c r="A42">
        <v>1938</v>
      </c>
      <c r="B42" s="21">
        <v>43.9</v>
      </c>
      <c r="C42" s="21">
        <v>24.33</v>
      </c>
      <c r="D42" s="21">
        <v>43.400399999999998</v>
      </c>
      <c r="E42" s="21">
        <v>25.3779</v>
      </c>
      <c r="F42" s="21"/>
      <c r="G42" s="21"/>
      <c r="H42" s="47">
        <v>0</v>
      </c>
      <c r="J42" s="39">
        <f t="shared" si="0"/>
        <v>1938</v>
      </c>
      <c r="K42" s="3">
        <f t="shared" si="1"/>
        <v>43.400399999999998</v>
      </c>
      <c r="L42" s="3">
        <f t="shared" si="2"/>
        <v>25.3779</v>
      </c>
      <c r="M42" s="3">
        <f t="shared" si="3"/>
        <v>18.022499999999997</v>
      </c>
    </row>
    <row r="43" spans="1:13">
      <c r="A43">
        <v>1939</v>
      </c>
      <c r="B43" s="21">
        <v>43.92</v>
      </c>
      <c r="C43" s="21">
        <v>24.24</v>
      </c>
      <c r="D43" s="21">
        <v>43.68</v>
      </c>
      <c r="E43" s="21">
        <v>24.683499999999999</v>
      </c>
      <c r="F43" s="21"/>
      <c r="G43" s="21"/>
      <c r="H43" s="47">
        <v>0</v>
      </c>
      <c r="J43" s="39">
        <f t="shared" si="0"/>
        <v>1939</v>
      </c>
      <c r="K43" s="3">
        <f t="shared" si="1"/>
        <v>43.68</v>
      </c>
      <c r="L43" s="3">
        <f t="shared" si="2"/>
        <v>24.683499999999999</v>
      </c>
      <c r="M43" s="3">
        <f t="shared" si="3"/>
        <v>18.996500000000001</v>
      </c>
    </row>
    <row r="44" spans="1:13">
      <c r="A44">
        <v>1940</v>
      </c>
      <c r="B44" s="21">
        <v>44.87</v>
      </c>
      <c r="C44" s="21">
        <v>23.48</v>
      </c>
      <c r="D44" s="21">
        <v>43.493000000000002</v>
      </c>
      <c r="E44" s="21">
        <v>24.4605</v>
      </c>
      <c r="F44" s="21"/>
      <c r="G44" s="21"/>
      <c r="H44" s="47">
        <v>0</v>
      </c>
      <c r="J44" s="39">
        <f t="shared" si="0"/>
        <v>1940</v>
      </c>
      <c r="K44" s="3">
        <f t="shared" si="1"/>
        <v>43.493000000000002</v>
      </c>
      <c r="L44" s="3">
        <f t="shared" si="2"/>
        <v>24.4605</v>
      </c>
      <c r="M44" s="3">
        <f t="shared" si="3"/>
        <v>19.032500000000002</v>
      </c>
    </row>
    <row r="45" spans="1:13">
      <c r="A45">
        <v>1941</v>
      </c>
      <c r="B45" s="21">
        <v>42.65</v>
      </c>
      <c r="C45" s="21">
        <v>22.46</v>
      </c>
      <c r="D45" s="21">
        <v>42.775500000000001</v>
      </c>
      <c r="E45" s="21">
        <v>24.655899999999999</v>
      </c>
      <c r="F45" s="21"/>
      <c r="G45" s="21"/>
      <c r="H45" s="47">
        <v>0</v>
      </c>
      <c r="J45" s="39">
        <f t="shared" si="0"/>
        <v>1941</v>
      </c>
      <c r="K45" s="3">
        <f t="shared" si="1"/>
        <v>42.775500000000001</v>
      </c>
      <c r="L45" s="3">
        <f t="shared" si="2"/>
        <v>24.655899999999999</v>
      </c>
      <c r="M45" s="3">
        <f t="shared" si="3"/>
        <v>18.119600000000002</v>
      </c>
    </row>
    <row r="46" spans="1:13">
      <c r="A46">
        <v>1942</v>
      </c>
      <c r="B46" s="21">
        <v>41.3</v>
      </c>
      <c r="C46" s="21">
        <v>27.65</v>
      </c>
      <c r="D46" s="21">
        <v>41.9223</v>
      </c>
      <c r="E46" s="21">
        <v>25.020499999999998</v>
      </c>
      <c r="F46" s="21"/>
      <c r="G46" s="21"/>
      <c r="H46" s="47">
        <v>0</v>
      </c>
      <c r="J46" s="39">
        <f t="shared" si="0"/>
        <v>1942</v>
      </c>
      <c r="K46" s="3">
        <f t="shared" si="1"/>
        <v>41.9223</v>
      </c>
      <c r="L46" s="3">
        <f t="shared" si="2"/>
        <v>25.020499999999998</v>
      </c>
      <c r="M46" s="3">
        <f t="shared" si="3"/>
        <v>16.901800000000001</v>
      </c>
    </row>
    <row r="47" spans="1:13">
      <c r="A47">
        <v>1943</v>
      </c>
      <c r="B47" s="21">
        <v>40.869999999999997</v>
      </c>
      <c r="C47" s="21">
        <v>27.39</v>
      </c>
      <c r="D47" s="21">
        <v>41.2866</v>
      </c>
      <c r="E47" s="21">
        <v>24.866</v>
      </c>
      <c r="F47" s="21"/>
      <c r="G47" s="21"/>
      <c r="H47" s="47">
        <v>0</v>
      </c>
      <c r="J47" s="39">
        <f t="shared" si="0"/>
        <v>1943</v>
      </c>
      <c r="K47" s="3">
        <f t="shared" si="1"/>
        <v>41.2866</v>
      </c>
      <c r="L47" s="3">
        <f t="shared" si="2"/>
        <v>24.866</v>
      </c>
      <c r="M47" s="3">
        <f t="shared" si="3"/>
        <v>16.4206</v>
      </c>
    </row>
    <row r="48" spans="1:13">
      <c r="A48">
        <v>1944</v>
      </c>
      <c r="B48" s="21">
        <v>40.96</v>
      </c>
      <c r="C48" s="21">
        <v>23.86</v>
      </c>
      <c r="D48" s="21">
        <v>41.014200000000002</v>
      </c>
      <c r="E48" s="21">
        <v>24.030200000000001</v>
      </c>
      <c r="F48" s="21"/>
      <c r="G48" s="21"/>
      <c r="H48" s="47">
        <v>0</v>
      </c>
      <c r="J48" s="39">
        <f t="shared" si="0"/>
        <v>1944</v>
      </c>
      <c r="K48" s="3">
        <f t="shared" si="1"/>
        <v>41.014200000000002</v>
      </c>
      <c r="L48" s="3">
        <f t="shared" si="2"/>
        <v>24.030200000000001</v>
      </c>
      <c r="M48" s="3">
        <f t="shared" si="3"/>
        <v>16.984000000000002</v>
      </c>
    </row>
    <row r="49" spans="1:13">
      <c r="A49">
        <v>1945</v>
      </c>
      <c r="B49" s="21">
        <v>41.46</v>
      </c>
      <c r="C49" s="21">
        <v>22.04</v>
      </c>
      <c r="D49" s="21">
        <v>41.111800000000002</v>
      </c>
      <c r="E49" s="21">
        <v>22.855399999999999</v>
      </c>
      <c r="F49" s="21"/>
      <c r="G49" s="21"/>
      <c r="H49" s="47">
        <v>0</v>
      </c>
      <c r="J49" s="39">
        <f t="shared" si="0"/>
        <v>1945</v>
      </c>
      <c r="K49" s="3">
        <f t="shared" si="1"/>
        <v>41.111800000000002</v>
      </c>
      <c r="L49" s="3">
        <f t="shared" si="2"/>
        <v>22.855399999999999</v>
      </c>
      <c r="M49" s="3">
        <f t="shared" si="3"/>
        <v>18.256400000000003</v>
      </c>
    </row>
    <row r="50" spans="1:13">
      <c r="A50">
        <v>1946</v>
      </c>
      <c r="B50" s="21">
        <v>39.29</v>
      </c>
      <c r="C50" s="21">
        <v>21.13</v>
      </c>
      <c r="D50" s="21">
        <v>41.568199999999997</v>
      </c>
      <c r="E50" s="21">
        <v>21.65</v>
      </c>
      <c r="F50" s="21"/>
      <c r="G50" s="21"/>
      <c r="H50" s="47">
        <v>0</v>
      </c>
      <c r="J50" s="39">
        <f t="shared" si="0"/>
        <v>1946</v>
      </c>
      <c r="K50" s="3">
        <f t="shared" si="1"/>
        <v>41.568199999999997</v>
      </c>
      <c r="L50" s="3">
        <f t="shared" si="2"/>
        <v>21.65</v>
      </c>
      <c r="M50" s="3">
        <f t="shared" si="3"/>
        <v>19.918199999999999</v>
      </c>
    </row>
    <row r="51" spans="1:13">
      <c r="A51">
        <v>1947</v>
      </c>
      <c r="B51" s="21">
        <v>45.22</v>
      </c>
      <c r="C51" s="21">
        <v>20.59</v>
      </c>
      <c r="D51" s="21">
        <v>42.488199999999999</v>
      </c>
      <c r="E51" s="21">
        <v>20.559200000000001</v>
      </c>
      <c r="F51" s="21"/>
      <c r="G51" s="21"/>
      <c r="H51" s="47">
        <v>0</v>
      </c>
      <c r="J51" s="39">
        <f t="shared" si="0"/>
        <v>1947</v>
      </c>
      <c r="K51" s="3">
        <f t="shared" si="1"/>
        <v>42.488199999999999</v>
      </c>
      <c r="L51" s="3">
        <f t="shared" si="2"/>
        <v>20.559200000000001</v>
      </c>
      <c r="M51" s="3">
        <f t="shared" si="3"/>
        <v>21.928999999999998</v>
      </c>
    </row>
    <row r="52" spans="1:13">
      <c r="A52">
        <v>1948</v>
      </c>
      <c r="B52" s="21">
        <v>42.31</v>
      </c>
      <c r="C52" s="21">
        <v>19.989999999999998</v>
      </c>
      <c r="D52" s="21">
        <v>43.217199999999998</v>
      </c>
      <c r="E52" s="21">
        <v>19.624400000000001</v>
      </c>
      <c r="F52" s="21"/>
      <c r="G52" s="21"/>
      <c r="H52" s="47">
        <v>0</v>
      </c>
      <c r="J52" s="39">
        <f t="shared" si="0"/>
        <v>1948</v>
      </c>
      <c r="K52" s="3">
        <f t="shared" si="1"/>
        <v>43.217199999999998</v>
      </c>
      <c r="L52" s="3">
        <f t="shared" si="2"/>
        <v>19.624400000000001</v>
      </c>
      <c r="M52" s="3">
        <f t="shared" si="3"/>
        <v>23.592799999999997</v>
      </c>
    </row>
    <row r="53" spans="1:13">
      <c r="A53">
        <v>1949</v>
      </c>
      <c r="B53" s="21">
        <v>43.52</v>
      </c>
      <c r="C53" s="21">
        <v>18.170000000000002</v>
      </c>
      <c r="D53" s="21">
        <v>44.011299999999999</v>
      </c>
      <c r="E53" s="21">
        <v>18.893000000000001</v>
      </c>
      <c r="F53" s="21"/>
      <c r="G53" s="21"/>
      <c r="H53" s="47">
        <v>0</v>
      </c>
      <c r="J53" s="39">
        <f t="shared" si="0"/>
        <v>1949</v>
      </c>
      <c r="K53" s="3">
        <f t="shared" si="1"/>
        <v>44.011299999999999</v>
      </c>
      <c r="L53" s="3">
        <f t="shared" si="2"/>
        <v>18.893000000000001</v>
      </c>
      <c r="M53" s="3">
        <f t="shared" si="3"/>
        <v>25.118299999999998</v>
      </c>
    </row>
    <row r="54" spans="1:13">
      <c r="A54">
        <v>1950</v>
      </c>
      <c r="B54" s="21">
        <v>45.35</v>
      </c>
      <c r="C54" s="21">
        <v>17.600000000000001</v>
      </c>
      <c r="D54" s="21">
        <v>44.823900000000002</v>
      </c>
      <c r="E54" s="21">
        <v>18.485600000000002</v>
      </c>
      <c r="F54" s="3">
        <v>46.9</v>
      </c>
      <c r="G54" s="3">
        <v>21</v>
      </c>
      <c r="H54" s="44">
        <v>9.0909000000000004E-2</v>
      </c>
      <c r="J54" s="39">
        <f t="shared" si="0"/>
        <v>1950</v>
      </c>
      <c r="K54" s="3">
        <f t="shared" si="1"/>
        <v>45.012636174900003</v>
      </c>
      <c r="L54" s="3">
        <f t="shared" si="2"/>
        <v>18.714181589600003</v>
      </c>
      <c r="M54" s="3">
        <f t="shared" si="3"/>
        <v>26.2984545853</v>
      </c>
    </row>
    <row r="55" spans="1:13">
      <c r="A55">
        <v>1951</v>
      </c>
      <c r="B55" s="21">
        <v>45.71</v>
      </c>
      <c r="C55" s="21">
        <v>18.14</v>
      </c>
      <c r="D55" s="21">
        <v>45.445</v>
      </c>
      <c r="E55" s="21">
        <v>18.3781</v>
      </c>
      <c r="F55" s="3">
        <v>47</v>
      </c>
      <c r="G55" s="3">
        <v>21.4</v>
      </c>
      <c r="H55" s="44">
        <v>0.18181800000000001</v>
      </c>
      <c r="J55" s="39">
        <f t="shared" si="0"/>
        <v>1951</v>
      </c>
      <c r="K55" s="3">
        <f t="shared" si="1"/>
        <v>45.727726989999994</v>
      </c>
      <c r="L55" s="3">
        <f t="shared" si="2"/>
        <v>18.927535814199999</v>
      </c>
      <c r="M55" s="3">
        <f t="shared" si="3"/>
        <v>26.800191175799995</v>
      </c>
    </row>
    <row r="56" spans="1:13">
      <c r="A56">
        <v>1952</v>
      </c>
      <c r="B56" s="21">
        <v>46.08</v>
      </c>
      <c r="C56" s="21">
        <v>19.760000000000002</v>
      </c>
      <c r="D56" s="21">
        <v>45.839799999999997</v>
      </c>
      <c r="E56" s="21">
        <v>18.369499999999999</v>
      </c>
      <c r="F56" s="3">
        <v>47.2</v>
      </c>
      <c r="G56" s="3">
        <v>20.7</v>
      </c>
      <c r="H56" s="44">
        <v>0.272727</v>
      </c>
      <c r="J56" s="39">
        <f t="shared" si="0"/>
        <v>1952</v>
      </c>
      <c r="K56" s="3">
        <f t="shared" si="1"/>
        <v>46.210763265399997</v>
      </c>
      <c r="L56" s="3">
        <f t="shared" si="2"/>
        <v>19.005090273500002</v>
      </c>
      <c r="M56" s="3">
        <f t="shared" si="3"/>
        <v>27.205672991899995</v>
      </c>
    </row>
    <row r="57" spans="1:13">
      <c r="A57">
        <v>1953</v>
      </c>
      <c r="B57" s="21">
        <v>45.76</v>
      </c>
      <c r="C57" s="21">
        <v>18.010000000000002</v>
      </c>
      <c r="D57" s="21">
        <v>46.061799999999998</v>
      </c>
      <c r="E57" s="21">
        <v>18.210999999999999</v>
      </c>
      <c r="F57" s="3">
        <v>47.3</v>
      </c>
      <c r="G57" s="3">
        <v>20.5</v>
      </c>
      <c r="H57" s="44">
        <v>0.36363600000000001</v>
      </c>
      <c r="J57" s="39">
        <f t="shared" si="0"/>
        <v>1953</v>
      </c>
      <c r="K57" s="3">
        <f t="shared" si="1"/>
        <v>46.5120540952</v>
      </c>
      <c r="L57" s="3">
        <f t="shared" si="2"/>
        <v>19.043362803999997</v>
      </c>
      <c r="M57" s="3">
        <f t="shared" si="3"/>
        <v>27.468691291200003</v>
      </c>
    </row>
    <row r="58" spans="1:13">
      <c r="A58">
        <v>1954</v>
      </c>
      <c r="B58" s="21">
        <v>46.2</v>
      </c>
      <c r="C58" s="21">
        <v>18.440000000000001</v>
      </c>
      <c r="D58" s="21">
        <v>46.244500000000002</v>
      </c>
      <c r="E58" s="21">
        <v>17.931799999999999</v>
      </c>
      <c r="F58" s="3">
        <v>47.4</v>
      </c>
      <c r="G58" s="3">
        <v>20.100000000000001</v>
      </c>
      <c r="H58" s="44">
        <v>0.45454499999999998</v>
      </c>
      <c r="J58" s="39">
        <f t="shared" si="0"/>
        <v>1954</v>
      </c>
      <c r="K58" s="3">
        <f t="shared" si="1"/>
        <v>46.769726747500002</v>
      </c>
      <c r="L58" s="3">
        <f t="shared" si="2"/>
        <v>18.917344469</v>
      </c>
      <c r="M58" s="3">
        <f t="shared" si="3"/>
        <v>27.852382278500002</v>
      </c>
    </row>
    <row r="59" spans="1:13">
      <c r="A59">
        <v>1955</v>
      </c>
      <c r="B59" s="21">
        <v>46.37</v>
      </c>
      <c r="C59" s="21">
        <v>17.600000000000001</v>
      </c>
      <c r="D59" s="21">
        <v>46.420999999999999</v>
      </c>
      <c r="E59" s="21">
        <v>17.5212</v>
      </c>
      <c r="F59" s="3">
        <v>47.5</v>
      </c>
      <c r="G59" s="3">
        <v>19.7</v>
      </c>
      <c r="H59" s="44">
        <v>0.54545500000000002</v>
      </c>
      <c r="J59" s="39">
        <f t="shared" si="0"/>
        <v>1955</v>
      </c>
      <c r="K59" s="3">
        <f t="shared" si="1"/>
        <v>47.009545944999999</v>
      </c>
      <c r="L59" s="3">
        <f t="shared" si="2"/>
        <v>18.709637353999998</v>
      </c>
      <c r="M59" s="3">
        <f t="shared" si="3"/>
        <v>28.299908591000001</v>
      </c>
    </row>
    <row r="60" spans="1:13">
      <c r="A60">
        <v>1956</v>
      </c>
      <c r="B60" s="21">
        <v>45.82</v>
      </c>
      <c r="C60" s="21">
        <v>15.48</v>
      </c>
      <c r="D60" s="21">
        <v>46.609400000000001</v>
      </c>
      <c r="E60" s="21">
        <v>17.069800000000001</v>
      </c>
      <c r="F60" s="3">
        <v>47.4</v>
      </c>
      <c r="G60" s="3">
        <v>19.3</v>
      </c>
      <c r="H60" s="44">
        <v>0.63636400000000004</v>
      </c>
      <c r="J60" s="39">
        <f t="shared" si="0"/>
        <v>1956</v>
      </c>
      <c r="K60" s="3">
        <f t="shared" si="1"/>
        <v>47.112509378399999</v>
      </c>
      <c r="L60" s="3">
        <f t="shared" si="2"/>
        <v>18.489018992800002</v>
      </c>
      <c r="M60" s="3">
        <f t="shared" si="3"/>
        <v>28.623490385599997</v>
      </c>
    </row>
    <row r="61" spans="1:13">
      <c r="A61">
        <v>1957</v>
      </c>
      <c r="B61" s="21">
        <v>48.07</v>
      </c>
      <c r="C61" s="21">
        <v>17.61</v>
      </c>
      <c r="D61" s="21">
        <v>46.810899999999997</v>
      </c>
      <c r="E61" s="21">
        <v>16.684200000000001</v>
      </c>
      <c r="F61" s="3">
        <v>47.5</v>
      </c>
      <c r="G61" s="3">
        <v>18.899999999999999</v>
      </c>
      <c r="H61" s="44">
        <v>0.72727299999999995</v>
      </c>
      <c r="J61" s="39">
        <f t="shared" si="0"/>
        <v>1957</v>
      </c>
      <c r="K61" s="3">
        <f t="shared" si="1"/>
        <v>47.312063824300004</v>
      </c>
      <c r="L61" s="3">
        <f t="shared" si="2"/>
        <v>18.295691513399998</v>
      </c>
      <c r="M61" s="3">
        <f t="shared" si="3"/>
        <v>29.016372310900007</v>
      </c>
    </row>
    <row r="62" spans="1:13">
      <c r="A62">
        <v>1958</v>
      </c>
      <c r="B62" s="21">
        <v>46.84</v>
      </c>
      <c r="C62" s="21">
        <v>17.100000000000001</v>
      </c>
      <c r="D62" s="21">
        <v>46.763300000000001</v>
      </c>
      <c r="E62" s="21">
        <v>16.152899999999999</v>
      </c>
      <c r="F62" s="3">
        <v>47.4</v>
      </c>
      <c r="G62" s="3">
        <v>18.399999999999999</v>
      </c>
      <c r="H62" s="44">
        <v>0.81818199999999996</v>
      </c>
      <c r="J62" s="39">
        <f t="shared" si="0"/>
        <v>1958</v>
      </c>
      <c r="K62" s="3">
        <f t="shared" si="1"/>
        <v>47.284236479400001</v>
      </c>
      <c r="L62" s="3">
        <f t="shared" si="2"/>
        <v>17.991436772199997</v>
      </c>
      <c r="M62" s="3">
        <f t="shared" si="3"/>
        <v>29.292799707200004</v>
      </c>
    </row>
    <row r="63" spans="1:13">
      <c r="A63">
        <v>1959</v>
      </c>
      <c r="B63" s="21">
        <v>45.76</v>
      </c>
      <c r="C63" s="21">
        <v>15.22</v>
      </c>
      <c r="D63" s="21">
        <v>46.624499999999998</v>
      </c>
      <c r="E63" s="21">
        <v>15.4497</v>
      </c>
      <c r="F63" s="3">
        <v>47.2</v>
      </c>
      <c r="G63" s="3">
        <v>18.100000000000001</v>
      </c>
      <c r="H63" s="44">
        <v>0.90909099999999998</v>
      </c>
      <c r="J63" s="39">
        <f t="shared" si="0"/>
        <v>1959</v>
      </c>
      <c r="K63" s="3">
        <f t="shared" si="1"/>
        <v>47.147681870500001</v>
      </c>
      <c r="L63" s="3">
        <f t="shared" si="2"/>
        <v>17.859063877299999</v>
      </c>
      <c r="M63" s="3">
        <f t="shared" si="3"/>
        <v>29.288617993200003</v>
      </c>
    </row>
    <row r="64" spans="1:13">
      <c r="A64">
        <v>1960</v>
      </c>
      <c r="B64" s="21">
        <v>46.71</v>
      </c>
      <c r="C64" s="21">
        <v>14.17</v>
      </c>
      <c r="D64" s="21">
        <v>46.5777</v>
      </c>
      <c r="E64" s="21">
        <v>14.7376</v>
      </c>
      <c r="F64" s="3">
        <v>47</v>
      </c>
      <c r="G64" s="3">
        <v>17.8</v>
      </c>
      <c r="H64" s="44">
        <v>1</v>
      </c>
      <c r="J64" s="39">
        <f t="shared" si="0"/>
        <v>1960</v>
      </c>
      <c r="K64" s="3">
        <f t="shared" si="1"/>
        <v>47</v>
      </c>
      <c r="L64" s="3">
        <f t="shared" si="2"/>
        <v>17.8</v>
      </c>
      <c r="M64" s="3">
        <f t="shared" si="3"/>
        <v>29.2</v>
      </c>
    </row>
    <row r="65" spans="1:13">
      <c r="A65">
        <v>1961</v>
      </c>
      <c r="B65" s="21">
        <v>46.62</v>
      </c>
      <c r="C65" s="21">
        <v>13.61</v>
      </c>
      <c r="D65" s="21">
        <v>46.518000000000001</v>
      </c>
      <c r="E65" s="21">
        <v>14.133800000000001</v>
      </c>
      <c r="F65" s="3">
        <v>47</v>
      </c>
      <c r="G65" s="3">
        <v>17.5</v>
      </c>
      <c r="H65" s="44">
        <v>1</v>
      </c>
      <c r="J65" s="39">
        <f t="shared" si="0"/>
        <v>1961</v>
      </c>
      <c r="K65" s="3">
        <f t="shared" si="1"/>
        <v>47</v>
      </c>
      <c r="L65" s="3">
        <f t="shared" si="2"/>
        <v>17.5</v>
      </c>
      <c r="M65" s="3">
        <f t="shared" si="3"/>
        <v>29.5</v>
      </c>
    </row>
    <row r="66" spans="1:13">
      <c r="A66">
        <v>1962</v>
      </c>
      <c r="B66" s="21">
        <v>46.04</v>
      </c>
      <c r="C66" s="21">
        <v>14.06</v>
      </c>
      <c r="D66" s="21">
        <v>46.384599999999999</v>
      </c>
      <c r="E66" s="21">
        <v>13.642099999999999</v>
      </c>
      <c r="F66" s="3">
        <v>47.1</v>
      </c>
      <c r="G66" s="3">
        <v>17.2</v>
      </c>
      <c r="H66" s="44">
        <v>1</v>
      </c>
      <c r="J66" s="39">
        <f t="shared" si="0"/>
        <v>1962</v>
      </c>
      <c r="K66" s="3">
        <f t="shared" si="1"/>
        <v>47.1</v>
      </c>
      <c r="L66" s="3">
        <f t="shared" si="2"/>
        <v>17.2</v>
      </c>
      <c r="M66" s="3">
        <f t="shared" si="3"/>
        <v>29.900000000000002</v>
      </c>
    </row>
    <row r="67" spans="1:13">
      <c r="A67">
        <v>1963</v>
      </c>
      <c r="B67" s="21">
        <v>46.88</v>
      </c>
      <c r="C67" s="21">
        <v>13.32</v>
      </c>
      <c r="D67" s="21">
        <v>46.150700000000001</v>
      </c>
      <c r="E67" s="21">
        <v>13.1614</v>
      </c>
      <c r="F67" s="3">
        <v>47</v>
      </c>
      <c r="G67" s="3">
        <v>17</v>
      </c>
      <c r="H67" s="44">
        <v>1</v>
      </c>
      <c r="J67" s="39">
        <f t="shared" si="0"/>
        <v>1963</v>
      </c>
      <c r="K67" s="3">
        <f t="shared" si="1"/>
        <v>47</v>
      </c>
      <c r="L67" s="3">
        <f t="shared" si="2"/>
        <v>17</v>
      </c>
      <c r="M67" s="3">
        <f t="shared" si="3"/>
        <v>30</v>
      </c>
    </row>
    <row r="68" spans="1:13">
      <c r="A68">
        <v>1964</v>
      </c>
      <c r="B68" s="21">
        <v>45.33</v>
      </c>
      <c r="C68" s="21">
        <v>12.86</v>
      </c>
      <c r="D68" s="21">
        <v>45.674700000000001</v>
      </c>
      <c r="E68" s="21">
        <v>12.674099999999999</v>
      </c>
      <c r="F68" s="3">
        <v>46.8</v>
      </c>
      <c r="G68" s="3">
        <v>16.8</v>
      </c>
      <c r="H68" s="44">
        <v>1</v>
      </c>
      <c r="J68" s="39">
        <f t="shared" ref="J68:J127" si="4">A68</f>
        <v>1964</v>
      </c>
      <c r="K68" s="3">
        <f t="shared" ref="K68:K127" si="5">D68*(1-H68)+F68*H68</f>
        <v>46.8</v>
      </c>
      <c r="L68" s="3">
        <f t="shared" ref="L68:L127" si="6">E68*(1-H68)+G68*H68</f>
        <v>16.8</v>
      </c>
      <c r="M68" s="3">
        <f t="shared" ref="M68:M127" si="7">K68-L68</f>
        <v>29.999999999999996</v>
      </c>
    </row>
    <row r="69" spans="1:13">
      <c r="A69">
        <v>1965</v>
      </c>
      <c r="B69" s="21">
        <v>45.42</v>
      </c>
      <c r="C69" s="21">
        <v>12.26</v>
      </c>
      <c r="D69" s="21">
        <v>45.0578</v>
      </c>
      <c r="E69" s="21">
        <v>12.1944</v>
      </c>
      <c r="F69" s="3">
        <v>46.3</v>
      </c>
      <c r="G69" s="3">
        <v>16.5</v>
      </c>
      <c r="H69" s="44">
        <v>1</v>
      </c>
      <c r="J69" s="39">
        <f t="shared" si="4"/>
        <v>1965</v>
      </c>
      <c r="K69" s="3">
        <f t="shared" si="5"/>
        <v>46.3</v>
      </c>
      <c r="L69" s="3">
        <f t="shared" si="6"/>
        <v>16.5</v>
      </c>
      <c r="M69" s="3">
        <f t="shared" si="7"/>
        <v>29.799999999999997</v>
      </c>
    </row>
    <row r="70" spans="1:13">
      <c r="A70">
        <v>1966</v>
      </c>
      <c r="B70" s="21">
        <v>44.24</v>
      </c>
      <c r="C70" s="21">
        <v>11.72</v>
      </c>
      <c r="D70" s="21">
        <v>44.2866</v>
      </c>
      <c r="E70" s="21">
        <v>11.773899999999999</v>
      </c>
      <c r="F70" s="3">
        <v>45.7</v>
      </c>
      <c r="G70" s="3">
        <v>16.2</v>
      </c>
      <c r="H70" s="44">
        <v>1</v>
      </c>
      <c r="J70" s="39">
        <f t="shared" si="4"/>
        <v>1966</v>
      </c>
      <c r="K70" s="3">
        <f t="shared" si="5"/>
        <v>45.7</v>
      </c>
      <c r="L70" s="3">
        <f t="shared" si="6"/>
        <v>16.2</v>
      </c>
      <c r="M70" s="3">
        <f t="shared" si="7"/>
        <v>29.500000000000004</v>
      </c>
    </row>
    <row r="71" spans="1:13">
      <c r="A71">
        <v>1967</v>
      </c>
      <c r="B71" s="21">
        <v>43.58</v>
      </c>
      <c r="C71" s="21">
        <v>10.83</v>
      </c>
      <c r="D71" s="21">
        <v>43.468499999999999</v>
      </c>
      <c r="E71" s="21">
        <v>11.477</v>
      </c>
      <c r="F71" s="3">
        <v>45.1</v>
      </c>
      <c r="G71" s="3">
        <v>16</v>
      </c>
      <c r="H71" s="44">
        <v>1</v>
      </c>
      <c r="J71" s="39">
        <f t="shared" si="4"/>
        <v>1967</v>
      </c>
      <c r="K71" s="3">
        <f t="shared" si="5"/>
        <v>45.1</v>
      </c>
      <c r="L71" s="3">
        <f t="shared" si="6"/>
        <v>16</v>
      </c>
      <c r="M71" s="3">
        <f t="shared" si="7"/>
        <v>29.1</v>
      </c>
    </row>
    <row r="72" spans="1:13">
      <c r="A72">
        <v>1968</v>
      </c>
      <c r="B72" s="21">
        <v>42.61</v>
      </c>
      <c r="C72" s="21">
        <v>10.84</v>
      </c>
      <c r="D72" s="21">
        <v>42.695</v>
      </c>
      <c r="E72" s="21">
        <v>11.3574</v>
      </c>
      <c r="F72" s="3">
        <v>44.3</v>
      </c>
      <c r="G72" s="3">
        <v>15.9</v>
      </c>
      <c r="H72" s="44">
        <v>1</v>
      </c>
      <c r="J72" s="39">
        <f t="shared" si="4"/>
        <v>1968</v>
      </c>
      <c r="K72" s="3">
        <f t="shared" si="5"/>
        <v>44.3</v>
      </c>
      <c r="L72" s="3">
        <f t="shared" si="6"/>
        <v>15.9</v>
      </c>
      <c r="M72" s="3">
        <f t="shared" si="7"/>
        <v>28.4</v>
      </c>
    </row>
    <row r="73" spans="1:13">
      <c r="A73">
        <v>1969</v>
      </c>
      <c r="B73" s="21">
        <v>41.9</v>
      </c>
      <c r="C73" s="21">
        <v>11.86</v>
      </c>
      <c r="D73" s="21">
        <v>42.095100000000002</v>
      </c>
      <c r="E73" s="21">
        <v>11.339600000000001</v>
      </c>
      <c r="F73" s="3">
        <v>43.5</v>
      </c>
      <c r="G73" s="3">
        <v>15.5</v>
      </c>
      <c r="H73" s="44">
        <v>1</v>
      </c>
      <c r="J73" s="39">
        <f t="shared" si="4"/>
        <v>1969</v>
      </c>
      <c r="K73" s="3">
        <f t="shared" si="5"/>
        <v>43.5</v>
      </c>
      <c r="L73" s="3">
        <f t="shared" si="6"/>
        <v>15.5</v>
      </c>
      <c r="M73" s="3">
        <f t="shared" si="7"/>
        <v>28</v>
      </c>
    </row>
    <row r="74" spans="1:13">
      <c r="A74">
        <v>1970</v>
      </c>
      <c r="B74" s="21">
        <v>40.42</v>
      </c>
      <c r="C74" s="21">
        <v>12.53</v>
      </c>
      <c r="D74" s="21">
        <v>41.769199999999998</v>
      </c>
      <c r="E74" s="21">
        <v>11.244400000000001</v>
      </c>
      <c r="F74" s="3">
        <v>42.8</v>
      </c>
      <c r="G74" s="3">
        <v>15.4</v>
      </c>
      <c r="H74" s="44">
        <v>1</v>
      </c>
      <c r="J74" s="39">
        <f t="shared" si="4"/>
        <v>1970</v>
      </c>
      <c r="K74" s="3">
        <f t="shared" si="5"/>
        <v>42.8</v>
      </c>
      <c r="L74" s="3">
        <f t="shared" si="6"/>
        <v>15.4</v>
      </c>
      <c r="M74" s="3">
        <f t="shared" si="7"/>
        <v>27.4</v>
      </c>
    </row>
    <row r="75" spans="1:13">
      <c r="A75">
        <v>1971</v>
      </c>
      <c r="B75" s="21">
        <v>43.16</v>
      </c>
      <c r="C75" s="21">
        <v>10.050000000000001</v>
      </c>
      <c r="D75" s="21">
        <v>41.753</v>
      </c>
      <c r="E75" s="21">
        <v>10.9968</v>
      </c>
      <c r="F75" s="3">
        <v>42.8</v>
      </c>
      <c r="G75" s="3">
        <v>15</v>
      </c>
      <c r="H75" s="44">
        <v>1</v>
      </c>
      <c r="J75" s="39">
        <f t="shared" si="4"/>
        <v>1971</v>
      </c>
      <c r="K75" s="3">
        <f t="shared" si="5"/>
        <v>42.8</v>
      </c>
      <c r="L75" s="3">
        <f t="shared" si="6"/>
        <v>15</v>
      </c>
      <c r="M75" s="3">
        <f t="shared" si="7"/>
        <v>27.799999999999997</v>
      </c>
    </row>
    <row r="76" spans="1:13">
      <c r="A76">
        <v>1972</v>
      </c>
      <c r="B76" s="21">
        <v>41.81</v>
      </c>
      <c r="C76" s="21">
        <v>11.03</v>
      </c>
      <c r="D76" s="21">
        <v>41.632100000000001</v>
      </c>
      <c r="E76" s="21">
        <v>10.778700000000001</v>
      </c>
      <c r="F76" s="3">
        <v>42.5</v>
      </c>
      <c r="G76" s="3">
        <v>14.6</v>
      </c>
      <c r="H76" s="44">
        <v>1</v>
      </c>
      <c r="J76" s="39">
        <f t="shared" si="4"/>
        <v>1972</v>
      </c>
      <c r="K76" s="3">
        <f t="shared" si="5"/>
        <v>42.5</v>
      </c>
      <c r="L76" s="3">
        <f t="shared" si="6"/>
        <v>14.6</v>
      </c>
      <c r="M76" s="3">
        <f t="shared" si="7"/>
        <v>27.9</v>
      </c>
    </row>
    <row r="77" spans="1:13">
      <c r="A77">
        <v>1973</v>
      </c>
      <c r="B77" s="21">
        <v>41.39</v>
      </c>
      <c r="C77" s="21">
        <v>10.59</v>
      </c>
      <c r="D77" s="21">
        <v>41.461399999999998</v>
      </c>
      <c r="E77" s="21">
        <v>10.5831</v>
      </c>
      <c r="F77" s="3">
        <v>42.2</v>
      </c>
      <c r="G77" s="3">
        <v>13.9</v>
      </c>
      <c r="H77" s="44">
        <v>1</v>
      </c>
      <c r="J77" s="39">
        <f t="shared" si="4"/>
        <v>1973</v>
      </c>
      <c r="K77" s="3">
        <f t="shared" si="5"/>
        <v>42.2</v>
      </c>
      <c r="L77" s="3">
        <f t="shared" si="6"/>
        <v>13.9</v>
      </c>
      <c r="M77" s="3">
        <f t="shared" si="7"/>
        <v>28.300000000000004</v>
      </c>
    </row>
    <row r="78" spans="1:13">
      <c r="A78">
        <v>1974</v>
      </c>
      <c r="B78" s="21">
        <v>41.14</v>
      </c>
      <c r="C78" s="21">
        <v>9.89</v>
      </c>
      <c r="D78" s="21">
        <v>41.354999999999997</v>
      </c>
      <c r="E78" s="21">
        <v>10.4527</v>
      </c>
      <c r="F78" s="3">
        <v>41.9</v>
      </c>
      <c r="G78" s="3">
        <v>13.7</v>
      </c>
      <c r="H78" s="44">
        <v>1</v>
      </c>
      <c r="J78" s="39">
        <f t="shared" si="4"/>
        <v>1974</v>
      </c>
      <c r="K78" s="3">
        <f t="shared" si="5"/>
        <v>41.9</v>
      </c>
      <c r="L78" s="3">
        <f t="shared" si="6"/>
        <v>13.7</v>
      </c>
      <c r="M78" s="3">
        <f t="shared" si="7"/>
        <v>28.2</v>
      </c>
    </row>
    <row r="79" spans="1:13">
      <c r="A79">
        <v>1975</v>
      </c>
      <c r="B79" s="21">
        <v>40.43</v>
      </c>
      <c r="C79" s="21">
        <v>10.8</v>
      </c>
      <c r="D79" s="21">
        <v>41.402999999999999</v>
      </c>
      <c r="E79" s="21">
        <v>10.432</v>
      </c>
      <c r="F79" s="3">
        <v>41.5</v>
      </c>
      <c r="G79" s="3">
        <v>13.2</v>
      </c>
      <c r="H79" s="44">
        <v>1</v>
      </c>
      <c r="J79" s="39">
        <f t="shared" si="4"/>
        <v>1975</v>
      </c>
      <c r="K79" s="3">
        <f t="shared" si="5"/>
        <v>41.5</v>
      </c>
      <c r="L79" s="3">
        <f t="shared" si="6"/>
        <v>13.2</v>
      </c>
      <c r="M79" s="3">
        <f t="shared" si="7"/>
        <v>28.3</v>
      </c>
    </row>
    <row r="80" spans="1:13">
      <c r="A80">
        <v>1976</v>
      </c>
      <c r="B80" s="21">
        <v>41.19</v>
      </c>
      <c r="C80" s="21">
        <v>10.34</v>
      </c>
      <c r="D80" s="21">
        <v>41.624099999999999</v>
      </c>
      <c r="E80" s="21">
        <v>10.4528</v>
      </c>
      <c r="F80" s="3">
        <v>41.2</v>
      </c>
      <c r="G80" s="3">
        <v>12.5</v>
      </c>
      <c r="H80" s="44">
        <v>1</v>
      </c>
      <c r="J80" s="39">
        <f t="shared" si="4"/>
        <v>1976</v>
      </c>
      <c r="K80" s="3">
        <f t="shared" si="5"/>
        <v>41.2</v>
      </c>
      <c r="L80" s="3">
        <f t="shared" si="6"/>
        <v>12.5</v>
      </c>
      <c r="M80" s="3">
        <f t="shared" si="7"/>
        <v>28.700000000000003</v>
      </c>
    </row>
    <row r="81" spans="1:13">
      <c r="A81">
        <v>1977</v>
      </c>
      <c r="B81" s="21">
        <v>43.22</v>
      </c>
      <c r="C81" s="21">
        <v>10.85</v>
      </c>
      <c r="D81" s="21">
        <v>41.712699999999998</v>
      </c>
      <c r="E81" s="21">
        <v>10.5205</v>
      </c>
      <c r="F81" s="3">
        <v>40.799999999999997</v>
      </c>
      <c r="G81" s="3">
        <v>12.5</v>
      </c>
      <c r="H81" s="44">
        <v>1</v>
      </c>
      <c r="J81" s="39">
        <f t="shared" si="4"/>
        <v>1977</v>
      </c>
      <c r="K81" s="3">
        <f t="shared" si="5"/>
        <v>40.799999999999997</v>
      </c>
      <c r="L81" s="3">
        <f t="shared" si="6"/>
        <v>12.5</v>
      </c>
      <c r="M81" s="3">
        <f t="shared" si="7"/>
        <v>28.299999999999997</v>
      </c>
    </row>
    <row r="82" spans="1:13">
      <c r="A82">
        <v>1978</v>
      </c>
      <c r="B82" s="21">
        <v>41.18</v>
      </c>
      <c r="C82" s="21">
        <v>9.67</v>
      </c>
      <c r="D82" s="21">
        <v>41.2181</v>
      </c>
      <c r="E82" s="21">
        <v>10.617900000000001</v>
      </c>
      <c r="F82" s="3">
        <v>40.4</v>
      </c>
      <c r="G82" s="3">
        <v>12.1</v>
      </c>
      <c r="H82" s="44">
        <v>1</v>
      </c>
      <c r="J82" s="39">
        <f t="shared" si="4"/>
        <v>1978</v>
      </c>
      <c r="K82" s="3">
        <f t="shared" si="5"/>
        <v>40.4</v>
      </c>
      <c r="L82" s="3">
        <f t="shared" si="6"/>
        <v>12.1</v>
      </c>
      <c r="M82" s="3">
        <f t="shared" si="7"/>
        <v>28.299999999999997</v>
      </c>
    </row>
    <row r="83" spans="1:13">
      <c r="A83">
        <v>1979</v>
      </c>
      <c r="B83" s="21">
        <v>40.61</v>
      </c>
      <c r="C83" s="21">
        <v>10.37</v>
      </c>
      <c r="D83" s="21">
        <v>40.192500000000003</v>
      </c>
      <c r="E83" s="21">
        <v>10.793699999999999</v>
      </c>
      <c r="F83" s="3">
        <v>40.1</v>
      </c>
      <c r="G83" s="3">
        <v>12.5</v>
      </c>
      <c r="H83" s="44">
        <v>1</v>
      </c>
      <c r="J83" s="39">
        <f t="shared" si="4"/>
        <v>1979</v>
      </c>
      <c r="K83" s="3">
        <f t="shared" si="5"/>
        <v>40.1</v>
      </c>
      <c r="L83" s="3">
        <f t="shared" si="6"/>
        <v>12.5</v>
      </c>
      <c r="M83" s="3">
        <f t="shared" si="7"/>
        <v>27.6</v>
      </c>
    </row>
    <row r="84" spans="1:13">
      <c r="A84">
        <v>1980</v>
      </c>
      <c r="B84" s="21">
        <v>38.83</v>
      </c>
      <c r="C84" s="21">
        <v>12.02</v>
      </c>
      <c r="D84" s="21">
        <v>38.675199999999997</v>
      </c>
      <c r="E84" s="37">
        <v>12.02</v>
      </c>
      <c r="F84" s="3">
        <v>39.799999999999997</v>
      </c>
      <c r="G84" s="3">
        <v>15.2</v>
      </c>
      <c r="H84" s="44">
        <v>1</v>
      </c>
      <c r="J84" s="39">
        <f t="shared" si="4"/>
        <v>1980</v>
      </c>
      <c r="K84" s="3">
        <f t="shared" si="5"/>
        <v>39.799999999999997</v>
      </c>
      <c r="L84" s="3">
        <f t="shared" si="6"/>
        <v>15.2</v>
      </c>
      <c r="M84" s="3">
        <f t="shared" si="7"/>
        <v>24.599999999999998</v>
      </c>
    </row>
    <row r="85" spans="1:13">
      <c r="A85">
        <v>1981</v>
      </c>
      <c r="B85" s="21">
        <v>36.979999999999997</v>
      </c>
      <c r="C85" s="21">
        <v>11.45</v>
      </c>
      <c r="D85" s="21">
        <v>36.8446</v>
      </c>
      <c r="E85" s="37">
        <v>11.45</v>
      </c>
      <c r="F85" s="3">
        <v>39.6</v>
      </c>
      <c r="G85" s="3">
        <v>13.9</v>
      </c>
      <c r="H85" s="44">
        <v>1</v>
      </c>
      <c r="J85" s="39">
        <f t="shared" si="4"/>
        <v>1981</v>
      </c>
      <c r="K85" s="3">
        <f t="shared" si="5"/>
        <v>39.6</v>
      </c>
      <c r="L85" s="3">
        <f t="shared" si="6"/>
        <v>13.9</v>
      </c>
      <c r="M85" s="3">
        <f t="shared" si="7"/>
        <v>25.700000000000003</v>
      </c>
    </row>
    <row r="86" spans="1:13">
      <c r="A86">
        <v>1982</v>
      </c>
      <c r="B86" s="21">
        <v>35.229999999999997</v>
      </c>
      <c r="C86" s="21">
        <v>10.1</v>
      </c>
      <c r="D86" s="21">
        <v>34.930700000000002</v>
      </c>
      <c r="E86" s="21">
        <v>10.2668</v>
      </c>
      <c r="F86" s="3">
        <v>38.6</v>
      </c>
      <c r="G86" s="3">
        <v>12.4</v>
      </c>
      <c r="H86" s="44">
        <v>1</v>
      </c>
      <c r="J86" s="39">
        <f t="shared" si="4"/>
        <v>1982</v>
      </c>
      <c r="K86" s="3">
        <f t="shared" si="5"/>
        <v>38.6</v>
      </c>
      <c r="L86" s="3">
        <f t="shared" si="6"/>
        <v>12.4</v>
      </c>
      <c r="M86" s="3">
        <f t="shared" si="7"/>
        <v>26.200000000000003</v>
      </c>
    </row>
    <row r="87" spans="1:13">
      <c r="A87">
        <v>1983</v>
      </c>
      <c r="B87" s="21">
        <v>32.15</v>
      </c>
      <c r="C87" s="21">
        <v>9.84</v>
      </c>
      <c r="D87" s="21">
        <v>33.2089</v>
      </c>
      <c r="E87" s="21">
        <v>9.6508000000000003</v>
      </c>
      <c r="F87" s="3">
        <v>37.700000000000003</v>
      </c>
      <c r="G87" s="3">
        <v>11.8</v>
      </c>
      <c r="H87" s="44">
        <v>1</v>
      </c>
      <c r="J87" s="39">
        <f t="shared" si="4"/>
        <v>1983</v>
      </c>
      <c r="K87" s="3">
        <f t="shared" si="5"/>
        <v>37.700000000000003</v>
      </c>
      <c r="L87" s="3">
        <f t="shared" si="6"/>
        <v>11.8</v>
      </c>
      <c r="M87" s="3">
        <f t="shared" si="7"/>
        <v>25.900000000000002</v>
      </c>
    </row>
    <row r="88" spans="1:13">
      <c r="A88">
        <v>1984</v>
      </c>
      <c r="B88" s="21">
        <v>31.55</v>
      </c>
      <c r="C88" s="21">
        <v>8.64</v>
      </c>
      <c r="D88" s="21">
        <v>32.054000000000002</v>
      </c>
      <c r="E88" s="21">
        <v>8.9915000000000003</v>
      </c>
      <c r="F88" s="3">
        <v>36.700000000000003</v>
      </c>
      <c r="G88" s="3">
        <v>10.6</v>
      </c>
      <c r="H88" s="44">
        <v>1</v>
      </c>
      <c r="J88" s="39">
        <f t="shared" si="4"/>
        <v>1984</v>
      </c>
      <c r="K88" s="3">
        <f t="shared" si="5"/>
        <v>36.700000000000003</v>
      </c>
      <c r="L88" s="3">
        <f t="shared" si="6"/>
        <v>10.6</v>
      </c>
      <c r="M88" s="3">
        <f t="shared" si="7"/>
        <v>26.1</v>
      </c>
    </row>
    <row r="89" spans="1:13">
      <c r="A89">
        <v>1985</v>
      </c>
      <c r="B89" s="21">
        <v>31.06</v>
      </c>
      <c r="C89" s="21">
        <v>8.11</v>
      </c>
      <c r="D89" s="21">
        <v>31.488099999999999</v>
      </c>
      <c r="E89" s="21">
        <v>8.4338999999999995</v>
      </c>
      <c r="F89" s="3">
        <v>35.700000000000003</v>
      </c>
      <c r="G89" s="3">
        <v>9.6999999999999993</v>
      </c>
      <c r="H89" s="44">
        <v>1</v>
      </c>
      <c r="J89" s="39">
        <f t="shared" si="4"/>
        <v>1985</v>
      </c>
      <c r="K89" s="3">
        <f t="shared" si="5"/>
        <v>35.700000000000003</v>
      </c>
      <c r="L89" s="3">
        <f t="shared" si="6"/>
        <v>9.6999999999999993</v>
      </c>
      <c r="M89" s="3">
        <f t="shared" si="7"/>
        <v>26.000000000000004</v>
      </c>
    </row>
    <row r="90" spans="1:13">
      <c r="A90">
        <v>1986</v>
      </c>
      <c r="B90" s="21">
        <v>31.6</v>
      </c>
      <c r="C90" s="21">
        <v>7.56</v>
      </c>
      <c r="D90" s="21">
        <v>31.365200000000002</v>
      </c>
      <c r="E90" s="21">
        <v>8.0527999999999995</v>
      </c>
      <c r="F90" s="3">
        <v>35.1</v>
      </c>
      <c r="G90" s="3">
        <v>9</v>
      </c>
      <c r="H90" s="44">
        <v>1</v>
      </c>
      <c r="J90" s="39">
        <f t="shared" si="4"/>
        <v>1986</v>
      </c>
      <c r="K90" s="3">
        <f t="shared" si="5"/>
        <v>35.1</v>
      </c>
      <c r="L90" s="3">
        <f t="shared" si="6"/>
        <v>9</v>
      </c>
      <c r="M90" s="3">
        <f t="shared" si="7"/>
        <v>26.1</v>
      </c>
    </row>
    <row r="91" spans="1:13">
      <c r="A91">
        <v>1987</v>
      </c>
      <c r="B91" s="21">
        <v>31.83</v>
      </c>
      <c r="C91" s="21">
        <v>7.98</v>
      </c>
      <c r="D91" s="21">
        <v>31.3965</v>
      </c>
      <c r="E91" s="21">
        <v>7.8579999999999997</v>
      </c>
      <c r="F91" s="3">
        <v>35.200000000000003</v>
      </c>
      <c r="G91" s="3">
        <v>9</v>
      </c>
      <c r="H91" s="44">
        <v>1</v>
      </c>
      <c r="J91" s="39">
        <f t="shared" si="4"/>
        <v>1987</v>
      </c>
      <c r="K91" s="3">
        <f t="shared" si="5"/>
        <v>35.200000000000003</v>
      </c>
      <c r="L91" s="3">
        <f t="shared" si="6"/>
        <v>9</v>
      </c>
      <c r="M91" s="3">
        <f t="shared" si="7"/>
        <v>26.200000000000003</v>
      </c>
    </row>
    <row r="92" spans="1:13">
      <c r="A92">
        <v>1988</v>
      </c>
      <c r="B92" s="21">
        <v>31.57</v>
      </c>
      <c r="C92" s="21">
        <v>7.93</v>
      </c>
      <c r="D92" s="21">
        <v>31.371600000000001</v>
      </c>
      <c r="E92" s="21">
        <v>7.7611999999999997</v>
      </c>
      <c r="F92" s="3">
        <v>34.9</v>
      </c>
      <c r="G92" s="3">
        <v>8.6999999999999993</v>
      </c>
      <c r="H92" s="44">
        <v>1</v>
      </c>
      <c r="J92" s="39">
        <f t="shared" si="4"/>
        <v>1988</v>
      </c>
      <c r="K92" s="3">
        <f t="shared" si="5"/>
        <v>34.9</v>
      </c>
      <c r="L92" s="3">
        <f t="shared" si="6"/>
        <v>8.6999999999999993</v>
      </c>
      <c r="M92" s="3">
        <f t="shared" si="7"/>
        <v>26.2</v>
      </c>
    </row>
    <row r="93" spans="1:13">
      <c r="A93">
        <v>1989</v>
      </c>
      <c r="B93" s="21">
        <v>31.65</v>
      </c>
      <c r="C93" s="21">
        <v>7.81</v>
      </c>
      <c r="D93" s="21">
        <v>31.224599999999999</v>
      </c>
      <c r="E93" s="21">
        <v>7.6978999999999997</v>
      </c>
      <c r="F93" s="3">
        <v>34.4</v>
      </c>
      <c r="G93" s="3">
        <v>8.1</v>
      </c>
      <c r="H93" s="44">
        <v>1</v>
      </c>
      <c r="J93" s="39">
        <f t="shared" si="4"/>
        <v>1989</v>
      </c>
      <c r="K93" s="3">
        <f t="shared" si="5"/>
        <v>34.4</v>
      </c>
      <c r="L93" s="3">
        <f t="shared" si="6"/>
        <v>8.1</v>
      </c>
      <c r="M93" s="3">
        <f t="shared" si="7"/>
        <v>26.299999999999997</v>
      </c>
    </row>
    <row r="94" spans="1:13">
      <c r="A94">
        <v>1990</v>
      </c>
      <c r="B94" s="21">
        <v>30.47</v>
      </c>
      <c r="C94" s="21">
        <v>7.82</v>
      </c>
      <c r="D94" s="21">
        <v>30.955500000000001</v>
      </c>
      <c r="E94" s="21">
        <v>7.6376999999999997</v>
      </c>
      <c r="F94" s="3">
        <v>33.700000000000003</v>
      </c>
      <c r="G94" s="3">
        <v>7.7</v>
      </c>
      <c r="H94" s="44">
        <v>1</v>
      </c>
      <c r="J94" s="39">
        <f t="shared" si="4"/>
        <v>1990</v>
      </c>
      <c r="K94" s="3">
        <f t="shared" si="5"/>
        <v>33.700000000000003</v>
      </c>
      <c r="L94" s="3">
        <f t="shared" si="6"/>
        <v>7.7</v>
      </c>
      <c r="M94" s="3">
        <f t="shared" si="7"/>
        <v>26.000000000000004</v>
      </c>
    </row>
    <row r="95" spans="1:13">
      <c r="A95">
        <v>1991</v>
      </c>
      <c r="B95" s="21">
        <v>30.52</v>
      </c>
      <c r="C95" s="21">
        <v>7.38</v>
      </c>
      <c r="D95" s="21">
        <v>30.706499999999998</v>
      </c>
      <c r="E95" s="21">
        <v>7.5728</v>
      </c>
      <c r="F95" s="3">
        <v>33.1</v>
      </c>
      <c r="G95" s="3">
        <v>7.5</v>
      </c>
      <c r="H95" s="44">
        <v>1</v>
      </c>
      <c r="J95" s="39">
        <f t="shared" si="4"/>
        <v>1991</v>
      </c>
      <c r="K95" s="3">
        <f t="shared" si="5"/>
        <v>33.1</v>
      </c>
      <c r="L95" s="3">
        <f t="shared" si="6"/>
        <v>7.5</v>
      </c>
      <c r="M95" s="3">
        <f t="shared" si="7"/>
        <v>25.6</v>
      </c>
    </row>
    <row r="96" spans="1:13">
      <c r="A96">
        <v>1992</v>
      </c>
      <c r="B96" s="21">
        <v>30.54</v>
      </c>
      <c r="C96" s="21">
        <v>7.46</v>
      </c>
      <c r="D96" s="21">
        <v>30.457599999999999</v>
      </c>
      <c r="E96" s="21">
        <v>7.5313999999999997</v>
      </c>
      <c r="F96" s="3">
        <v>32.200000000000003</v>
      </c>
      <c r="G96" s="3">
        <v>7.3</v>
      </c>
      <c r="H96" s="44">
        <v>1</v>
      </c>
      <c r="J96" s="39">
        <f t="shared" si="4"/>
        <v>1992</v>
      </c>
      <c r="K96" s="3">
        <f t="shared" si="5"/>
        <v>32.200000000000003</v>
      </c>
      <c r="L96" s="3">
        <f t="shared" si="6"/>
        <v>7.3</v>
      </c>
      <c r="M96" s="3">
        <f t="shared" si="7"/>
        <v>24.900000000000002</v>
      </c>
    </row>
    <row r="97" spans="1:13">
      <c r="A97">
        <v>1993</v>
      </c>
      <c r="B97" s="21">
        <v>30.7</v>
      </c>
      <c r="C97" s="21">
        <v>7.68</v>
      </c>
      <c r="D97" s="21">
        <v>30.126799999999999</v>
      </c>
      <c r="E97" s="21">
        <v>7.5034000000000001</v>
      </c>
      <c r="F97" s="3">
        <v>31.3</v>
      </c>
      <c r="G97" s="3">
        <v>6.9</v>
      </c>
      <c r="H97" s="44">
        <v>1</v>
      </c>
      <c r="J97" s="39">
        <f t="shared" si="4"/>
        <v>1993</v>
      </c>
      <c r="K97" s="3">
        <f t="shared" si="5"/>
        <v>31.3</v>
      </c>
      <c r="L97" s="3">
        <f t="shared" si="6"/>
        <v>6.9</v>
      </c>
      <c r="M97" s="3">
        <f t="shared" si="7"/>
        <v>24.4</v>
      </c>
    </row>
    <row r="98" spans="1:13">
      <c r="A98">
        <v>1994</v>
      </c>
      <c r="B98" s="21">
        <v>29.25</v>
      </c>
      <c r="C98" s="21">
        <v>7.41</v>
      </c>
      <c r="D98" s="21">
        <v>29.659500000000001</v>
      </c>
      <c r="E98" s="21">
        <v>7.4645999999999999</v>
      </c>
      <c r="F98" s="3">
        <v>31</v>
      </c>
      <c r="G98" s="3">
        <v>6.8</v>
      </c>
      <c r="H98" s="44">
        <v>1</v>
      </c>
      <c r="J98" s="39">
        <f t="shared" si="4"/>
        <v>1994</v>
      </c>
      <c r="K98" s="3">
        <f t="shared" si="5"/>
        <v>31</v>
      </c>
      <c r="L98" s="3">
        <f t="shared" si="6"/>
        <v>6.8</v>
      </c>
      <c r="M98" s="3">
        <f t="shared" si="7"/>
        <v>24.2</v>
      </c>
    </row>
    <row r="99" spans="1:13">
      <c r="A99">
        <f>A98+1</f>
        <v>1995</v>
      </c>
      <c r="B99" s="21"/>
      <c r="C99" s="21"/>
      <c r="D99" s="21"/>
      <c r="E99" s="21"/>
      <c r="F99" s="3">
        <v>30.8</v>
      </c>
      <c r="G99" s="3">
        <v>6.8</v>
      </c>
      <c r="H99" s="44">
        <v>1</v>
      </c>
      <c r="J99" s="39">
        <f t="shared" si="4"/>
        <v>1995</v>
      </c>
      <c r="K99" s="3">
        <f t="shared" si="5"/>
        <v>30.8</v>
      </c>
      <c r="L99" s="3">
        <f t="shared" si="6"/>
        <v>6.8</v>
      </c>
      <c r="M99" s="3">
        <f t="shared" si="7"/>
        <v>24</v>
      </c>
    </row>
    <row r="100" spans="1:13">
      <c r="A100">
        <f t="shared" ref="A100:A127" si="8">A99+1</f>
        <v>1996</v>
      </c>
      <c r="B100" s="21"/>
      <c r="C100" s="21"/>
      <c r="D100" s="21"/>
      <c r="E100" s="21"/>
      <c r="F100" s="3">
        <v>30.3</v>
      </c>
      <c r="G100" s="3">
        <v>6.7</v>
      </c>
      <c r="H100" s="44">
        <v>1</v>
      </c>
      <c r="J100" s="39">
        <f t="shared" si="4"/>
        <v>1996</v>
      </c>
      <c r="K100" s="3">
        <f t="shared" si="5"/>
        <v>30.3</v>
      </c>
      <c r="L100" s="3">
        <f t="shared" si="6"/>
        <v>6.7</v>
      </c>
      <c r="M100" s="3">
        <f t="shared" si="7"/>
        <v>23.6</v>
      </c>
    </row>
    <row r="101" spans="1:13">
      <c r="A101">
        <f t="shared" si="8"/>
        <v>1997</v>
      </c>
      <c r="B101" s="21"/>
      <c r="C101" s="21"/>
      <c r="D101" s="21"/>
      <c r="E101" s="21"/>
      <c r="F101" s="3">
        <v>29.6</v>
      </c>
      <c r="G101" s="3">
        <v>6.6</v>
      </c>
      <c r="H101" s="44">
        <v>1</v>
      </c>
      <c r="J101" s="39">
        <f t="shared" si="4"/>
        <v>1997</v>
      </c>
      <c r="K101" s="3">
        <f t="shared" si="5"/>
        <v>29.6</v>
      </c>
      <c r="L101" s="3">
        <f t="shared" si="6"/>
        <v>6.6</v>
      </c>
      <c r="M101" s="3">
        <f t="shared" si="7"/>
        <v>23</v>
      </c>
    </row>
    <row r="102" spans="1:13">
      <c r="A102">
        <f t="shared" si="8"/>
        <v>1998</v>
      </c>
      <c r="B102" s="21"/>
      <c r="C102" s="21"/>
      <c r="D102" s="21"/>
      <c r="E102" s="21"/>
      <c r="F102" s="3">
        <v>29.4</v>
      </c>
      <c r="G102" s="3">
        <v>6.6</v>
      </c>
      <c r="H102" s="44">
        <v>1</v>
      </c>
      <c r="J102" s="39">
        <f t="shared" si="4"/>
        <v>1998</v>
      </c>
      <c r="K102" s="3">
        <f t="shared" si="5"/>
        <v>29.4</v>
      </c>
      <c r="L102" s="3">
        <f t="shared" si="6"/>
        <v>6.6</v>
      </c>
      <c r="M102" s="3">
        <f t="shared" si="7"/>
        <v>22.799999999999997</v>
      </c>
    </row>
    <row r="103" spans="1:13">
      <c r="A103">
        <f t="shared" si="8"/>
        <v>1999</v>
      </c>
      <c r="B103" s="21"/>
      <c r="C103" s="21"/>
      <c r="D103" s="21"/>
      <c r="E103" s="21"/>
      <c r="F103" s="3">
        <v>28.3</v>
      </c>
      <c r="G103" s="3">
        <v>6.5</v>
      </c>
      <c r="H103" s="44">
        <v>1</v>
      </c>
      <c r="J103" s="39">
        <f t="shared" si="4"/>
        <v>1999</v>
      </c>
      <c r="K103" s="3">
        <f t="shared" si="5"/>
        <v>28.3</v>
      </c>
      <c r="L103" s="3">
        <f t="shared" si="6"/>
        <v>6.5</v>
      </c>
      <c r="M103" s="3">
        <f t="shared" si="7"/>
        <v>21.8</v>
      </c>
    </row>
    <row r="104" spans="1:13">
      <c r="A104">
        <f t="shared" si="8"/>
        <v>2000</v>
      </c>
      <c r="B104" s="21"/>
      <c r="C104" s="21"/>
      <c r="D104" s="21"/>
      <c r="E104" s="21"/>
      <c r="F104" s="3">
        <v>27.1</v>
      </c>
      <c r="G104" s="3">
        <v>6.6</v>
      </c>
      <c r="H104" s="44">
        <v>1</v>
      </c>
      <c r="J104" s="39">
        <f t="shared" si="4"/>
        <v>2000</v>
      </c>
      <c r="K104" s="3">
        <f t="shared" si="5"/>
        <v>27.1</v>
      </c>
      <c r="L104" s="3">
        <f t="shared" si="6"/>
        <v>6.6</v>
      </c>
      <c r="M104" s="3">
        <f t="shared" si="7"/>
        <v>20.5</v>
      </c>
    </row>
    <row r="105" spans="1:13">
      <c r="A105">
        <f t="shared" si="8"/>
        <v>2001</v>
      </c>
      <c r="B105" s="21"/>
      <c r="C105" s="21"/>
      <c r="D105" s="21"/>
      <c r="E105" s="21"/>
      <c r="F105" s="3">
        <v>25.8</v>
      </c>
      <c r="G105" s="3">
        <v>6.7</v>
      </c>
      <c r="H105" s="44">
        <v>1</v>
      </c>
      <c r="J105" s="39">
        <f t="shared" si="4"/>
        <v>2001</v>
      </c>
      <c r="K105" s="3">
        <f t="shared" si="5"/>
        <v>25.8</v>
      </c>
      <c r="L105" s="3">
        <f t="shared" si="6"/>
        <v>6.7</v>
      </c>
      <c r="M105" s="3">
        <f t="shared" si="7"/>
        <v>19.100000000000001</v>
      </c>
    </row>
    <row r="106" spans="1:13">
      <c r="A106">
        <f t="shared" si="8"/>
        <v>2002</v>
      </c>
      <c r="B106" s="21"/>
      <c r="C106" s="21"/>
      <c r="D106" s="21"/>
      <c r="E106" s="21"/>
      <c r="F106" s="3">
        <v>24.4</v>
      </c>
      <c r="G106" s="3">
        <v>6.7</v>
      </c>
      <c r="H106" s="44">
        <v>1</v>
      </c>
      <c r="J106" s="39">
        <f t="shared" si="4"/>
        <v>2002</v>
      </c>
      <c r="K106" s="3">
        <f t="shared" si="5"/>
        <v>24.4</v>
      </c>
      <c r="L106" s="3">
        <f t="shared" si="6"/>
        <v>6.7</v>
      </c>
      <c r="M106" s="3">
        <f t="shared" si="7"/>
        <v>17.7</v>
      </c>
    </row>
    <row r="107" spans="1:13">
      <c r="A107">
        <f t="shared" si="8"/>
        <v>2003</v>
      </c>
      <c r="B107" s="21"/>
      <c r="C107" s="21"/>
      <c r="D107" s="21"/>
      <c r="E107" s="21"/>
      <c r="F107" s="3">
        <v>23.1</v>
      </c>
      <c r="G107" s="3">
        <v>6.8</v>
      </c>
      <c r="H107" s="44">
        <v>1</v>
      </c>
      <c r="J107" s="39">
        <f t="shared" si="4"/>
        <v>2003</v>
      </c>
      <c r="K107" s="3">
        <f t="shared" si="5"/>
        <v>23.1</v>
      </c>
      <c r="L107" s="3">
        <f t="shared" si="6"/>
        <v>6.8</v>
      </c>
      <c r="M107" s="3">
        <f t="shared" si="7"/>
        <v>16.3</v>
      </c>
    </row>
    <row r="108" spans="1:13">
      <c r="A108">
        <f t="shared" si="8"/>
        <v>2004</v>
      </c>
      <c r="B108" s="21"/>
      <c r="C108" s="21"/>
      <c r="D108" s="21"/>
      <c r="E108" s="21"/>
      <c r="F108" s="3">
        <v>22.1</v>
      </c>
      <c r="G108" s="3">
        <v>6.9</v>
      </c>
      <c r="H108" s="44">
        <v>1</v>
      </c>
      <c r="J108" s="39">
        <f t="shared" si="4"/>
        <v>2004</v>
      </c>
      <c r="K108" s="3">
        <f t="shared" si="5"/>
        <v>22.1</v>
      </c>
      <c r="L108" s="3">
        <f t="shared" si="6"/>
        <v>6.9</v>
      </c>
      <c r="M108" s="3">
        <f t="shared" si="7"/>
        <v>15.200000000000001</v>
      </c>
    </row>
    <row r="109" spans="1:13">
      <c r="A109">
        <f t="shared" si="8"/>
        <v>2005</v>
      </c>
      <c r="B109" s="21"/>
      <c r="C109" s="21"/>
      <c r="D109" s="21"/>
      <c r="E109" s="21"/>
      <c r="F109" s="3">
        <v>21.4</v>
      </c>
      <c r="G109" s="3">
        <v>7.2</v>
      </c>
      <c r="H109" s="44">
        <v>1</v>
      </c>
      <c r="J109" s="39">
        <f t="shared" si="4"/>
        <v>2005</v>
      </c>
      <c r="K109" s="3">
        <f t="shared" si="5"/>
        <v>21.4</v>
      </c>
      <c r="L109" s="3">
        <f t="shared" si="6"/>
        <v>7.2</v>
      </c>
      <c r="M109" s="3">
        <f t="shared" si="7"/>
        <v>14.2</v>
      </c>
    </row>
    <row r="110" spans="1:13">
      <c r="A110">
        <f t="shared" si="8"/>
        <v>2006</v>
      </c>
      <c r="B110" s="21"/>
      <c r="C110" s="21"/>
      <c r="D110" s="21"/>
      <c r="E110" s="21"/>
      <c r="F110" s="3">
        <v>21</v>
      </c>
      <c r="G110" s="3">
        <v>7.5</v>
      </c>
      <c r="H110" s="44">
        <v>1</v>
      </c>
      <c r="J110" s="39">
        <f t="shared" si="4"/>
        <v>2006</v>
      </c>
      <c r="K110" s="3">
        <f t="shared" si="5"/>
        <v>21</v>
      </c>
      <c r="L110" s="3">
        <f t="shared" si="6"/>
        <v>7.5</v>
      </c>
      <c r="M110" s="3">
        <f t="shared" si="7"/>
        <v>13.5</v>
      </c>
    </row>
    <row r="111" spans="1:13">
      <c r="A111">
        <f t="shared" si="8"/>
        <v>2007</v>
      </c>
      <c r="B111" s="21"/>
      <c r="C111" s="21"/>
      <c r="D111" s="21"/>
      <c r="E111" s="21"/>
      <c r="F111" s="3">
        <v>20.6</v>
      </c>
      <c r="G111" s="3">
        <v>7.8</v>
      </c>
      <c r="H111" s="44">
        <v>1</v>
      </c>
      <c r="J111" s="39">
        <f t="shared" si="4"/>
        <v>2007</v>
      </c>
      <c r="K111" s="3">
        <f t="shared" si="5"/>
        <v>20.6</v>
      </c>
      <c r="L111" s="3">
        <f t="shared" si="6"/>
        <v>7.8</v>
      </c>
      <c r="M111" s="3">
        <f t="shared" si="7"/>
        <v>12.8</v>
      </c>
    </row>
    <row r="112" spans="1:13">
      <c r="A112">
        <f t="shared" si="8"/>
        <v>2008</v>
      </c>
      <c r="B112" s="21"/>
      <c r="C112" s="21"/>
      <c r="D112" s="21"/>
      <c r="E112" s="21"/>
      <c r="F112" s="3">
        <v>20</v>
      </c>
      <c r="G112" s="3">
        <v>7.6</v>
      </c>
      <c r="H112" s="44">
        <v>1</v>
      </c>
      <c r="J112" s="39">
        <f t="shared" si="4"/>
        <v>2008</v>
      </c>
      <c r="K112" s="3">
        <f t="shared" si="5"/>
        <v>20</v>
      </c>
      <c r="L112" s="3">
        <f t="shared" si="6"/>
        <v>7.6</v>
      </c>
      <c r="M112" s="3">
        <f t="shared" si="7"/>
        <v>12.4</v>
      </c>
    </row>
    <row r="113" spans="1:13">
      <c r="A113">
        <f t="shared" si="8"/>
        <v>2009</v>
      </c>
      <c r="B113" s="21"/>
      <c r="C113" s="21"/>
      <c r="D113" s="21"/>
      <c r="E113" s="21"/>
      <c r="F113" s="3">
        <v>19.8</v>
      </c>
      <c r="G113" s="3">
        <v>7.5</v>
      </c>
      <c r="H113" s="44">
        <v>1</v>
      </c>
      <c r="J113" s="39">
        <f t="shared" si="4"/>
        <v>2009</v>
      </c>
      <c r="K113" s="3">
        <f t="shared" si="5"/>
        <v>19.8</v>
      </c>
      <c r="L113" s="3">
        <f t="shared" si="6"/>
        <v>7.5</v>
      </c>
      <c r="M113" s="3">
        <f t="shared" si="7"/>
        <v>12.3</v>
      </c>
    </row>
    <row r="114" spans="1:13">
      <c r="A114">
        <f t="shared" si="8"/>
        <v>2010</v>
      </c>
      <c r="B114" s="21"/>
      <c r="C114" s="21"/>
      <c r="D114" s="21"/>
      <c r="E114" s="21"/>
      <c r="F114" s="3">
        <v>19.7</v>
      </c>
      <c r="G114" s="3">
        <v>7.2</v>
      </c>
      <c r="H114" s="44">
        <v>1</v>
      </c>
      <c r="J114" s="39">
        <f t="shared" si="4"/>
        <v>2010</v>
      </c>
      <c r="K114" s="3">
        <f t="shared" si="5"/>
        <v>19.7</v>
      </c>
      <c r="L114" s="3">
        <f t="shared" si="6"/>
        <v>7.2</v>
      </c>
      <c r="M114" s="3">
        <f t="shared" si="7"/>
        <v>12.5</v>
      </c>
    </row>
    <row r="115" spans="1:13">
      <c r="A115">
        <f t="shared" si="8"/>
        <v>2011</v>
      </c>
      <c r="B115" s="21"/>
      <c r="C115" s="21"/>
      <c r="D115" s="21"/>
      <c r="E115" s="21"/>
      <c r="F115" s="3">
        <v>19.600000000000001</v>
      </c>
      <c r="G115" s="3">
        <v>7.1</v>
      </c>
      <c r="H115" s="44">
        <v>1</v>
      </c>
      <c r="J115" s="39">
        <f t="shared" si="4"/>
        <v>2011</v>
      </c>
      <c r="K115" s="3">
        <f t="shared" si="5"/>
        <v>19.600000000000001</v>
      </c>
      <c r="L115" s="3">
        <f t="shared" si="6"/>
        <v>7.1</v>
      </c>
      <c r="M115" s="3">
        <f t="shared" si="7"/>
        <v>12.500000000000002</v>
      </c>
    </row>
    <row r="116" spans="1:13">
      <c r="A116">
        <f t="shared" si="8"/>
        <v>2012</v>
      </c>
      <c r="B116" s="21"/>
      <c r="C116" s="21"/>
      <c r="D116" s="21"/>
      <c r="E116" s="21"/>
      <c r="F116" s="3">
        <v>19.399999999999999</v>
      </c>
      <c r="G116" s="3">
        <v>7</v>
      </c>
      <c r="H116" s="44">
        <v>1</v>
      </c>
      <c r="J116" s="39">
        <f t="shared" si="4"/>
        <v>2012</v>
      </c>
      <c r="K116" s="3">
        <f t="shared" si="5"/>
        <v>19.399999999999999</v>
      </c>
      <c r="L116" s="3">
        <f t="shared" si="6"/>
        <v>7</v>
      </c>
      <c r="M116" s="3">
        <f t="shared" si="7"/>
        <v>12.399999999999999</v>
      </c>
    </row>
    <row r="117" spans="1:13">
      <c r="A117">
        <f t="shared" si="8"/>
        <v>2013</v>
      </c>
      <c r="B117" s="21"/>
      <c r="C117" s="21"/>
      <c r="D117" s="21"/>
      <c r="E117" s="21"/>
      <c r="F117" s="3">
        <v>19.2</v>
      </c>
      <c r="G117" s="3">
        <v>7.2</v>
      </c>
      <c r="H117" s="44">
        <v>1</v>
      </c>
      <c r="J117" s="39">
        <f t="shared" si="4"/>
        <v>2013</v>
      </c>
      <c r="K117" s="3">
        <f t="shared" si="5"/>
        <v>19.2</v>
      </c>
      <c r="L117" s="3">
        <f t="shared" si="6"/>
        <v>7.2</v>
      </c>
      <c r="M117" s="3">
        <f t="shared" si="7"/>
        <v>12</v>
      </c>
    </row>
    <row r="118" spans="1:13">
      <c r="A118">
        <f t="shared" si="8"/>
        <v>2014</v>
      </c>
      <c r="B118" s="21"/>
      <c r="C118" s="21"/>
      <c r="D118" s="21"/>
      <c r="E118" s="21"/>
      <c r="F118" s="3">
        <v>19</v>
      </c>
      <c r="G118" s="3">
        <v>7.2</v>
      </c>
      <c r="H118" s="44">
        <v>1</v>
      </c>
      <c r="J118" s="39">
        <f t="shared" si="4"/>
        <v>2014</v>
      </c>
      <c r="K118" s="3">
        <f t="shared" si="5"/>
        <v>19</v>
      </c>
      <c r="L118" s="3">
        <f t="shared" si="6"/>
        <v>7.2</v>
      </c>
      <c r="M118" s="3">
        <f t="shared" si="7"/>
        <v>11.8</v>
      </c>
    </row>
    <row r="119" spans="1:13">
      <c r="A119">
        <f t="shared" si="8"/>
        <v>2015</v>
      </c>
      <c r="B119" s="21"/>
      <c r="C119" s="21"/>
      <c r="D119" s="21"/>
      <c r="E119" s="21"/>
      <c r="F119" s="3">
        <v>18.600000000000001</v>
      </c>
      <c r="G119" s="3">
        <v>7.4</v>
      </c>
      <c r="H119" s="44">
        <v>1</v>
      </c>
      <c r="J119" s="39">
        <f t="shared" si="4"/>
        <v>2015</v>
      </c>
      <c r="K119" s="3">
        <f t="shared" si="5"/>
        <v>18.600000000000001</v>
      </c>
      <c r="L119" s="3">
        <f t="shared" si="6"/>
        <v>7.4</v>
      </c>
      <c r="M119" s="3">
        <f t="shared" si="7"/>
        <v>11.200000000000001</v>
      </c>
    </row>
    <row r="120" spans="1:13">
      <c r="A120">
        <f t="shared" si="8"/>
        <v>2016</v>
      </c>
      <c r="B120" s="21"/>
      <c r="C120" s="21"/>
      <c r="D120" s="21"/>
      <c r="E120" s="21"/>
      <c r="F120" s="3">
        <v>17.7</v>
      </c>
      <c r="G120" s="3">
        <v>7.4</v>
      </c>
      <c r="H120" s="44">
        <v>1</v>
      </c>
      <c r="J120" s="39">
        <f t="shared" si="4"/>
        <v>2016</v>
      </c>
      <c r="K120" s="3">
        <f t="shared" si="5"/>
        <v>17.7</v>
      </c>
      <c r="L120" s="3">
        <f t="shared" si="6"/>
        <v>7.4</v>
      </c>
      <c r="M120" s="3">
        <f t="shared" si="7"/>
        <v>10.299999999999999</v>
      </c>
    </row>
    <row r="121" spans="1:13">
      <c r="A121">
        <f t="shared" si="8"/>
        <v>2017</v>
      </c>
      <c r="B121" s="21"/>
      <c r="C121" s="21"/>
      <c r="D121" s="21"/>
      <c r="E121" s="21"/>
      <c r="F121" s="3">
        <v>17.100000000000001</v>
      </c>
      <c r="G121" s="3">
        <v>7.5</v>
      </c>
      <c r="H121" s="44">
        <v>1</v>
      </c>
      <c r="J121" s="39">
        <f t="shared" si="4"/>
        <v>2017</v>
      </c>
      <c r="K121" s="3">
        <f t="shared" si="5"/>
        <v>17.100000000000001</v>
      </c>
      <c r="L121" s="3">
        <f t="shared" si="6"/>
        <v>7.5</v>
      </c>
      <c r="M121" s="3">
        <f t="shared" si="7"/>
        <v>9.6000000000000014</v>
      </c>
    </row>
    <row r="122" spans="1:13">
      <c r="A122">
        <f t="shared" si="8"/>
        <v>2018</v>
      </c>
      <c r="B122" s="21"/>
      <c r="C122" s="21"/>
      <c r="D122" s="21"/>
      <c r="E122" s="21"/>
      <c r="F122" s="3">
        <v>16.7</v>
      </c>
      <c r="G122" s="3">
        <v>7.4</v>
      </c>
      <c r="H122" s="44">
        <v>1</v>
      </c>
      <c r="J122" s="39">
        <f t="shared" si="4"/>
        <v>2018</v>
      </c>
      <c r="K122" s="3">
        <f t="shared" si="5"/>
        <v>16.7</v>
      </c>
      <c r="L122" s="3">
        <f t="shared" si="6"/>
        <v>7.4</v>
      </c>
      <c r="M122" s="3">
        <f t="shared" si="7"/>
        <v>9.2999999999999989</v>
      </c>
    </row>
    <row r="123" spans="1:13">
      <c r="A123">
        <f t="shared" si="8"/>
        <v>2019</v>
      </c>
      <c r="B123" s="21"/>
      <c r="C123" s="21"/>
      <c r="D123" s="21"/>
      <c r="E123" s="21"/>
      <c r="F123" s="3">
        <v>16.600000000000001</v>
      </c>
      <c r="G123" s="3">
        <v>7.4</v>
      </c>
      <c r="H123" s="44">
        <v>1</v>
      </c>
      <c r="J123" s="39">
        <f t="shared" si="4"/>
        <v>2019</v>
      </c>
      <c r="K123" s="3">
        <f t="shared" si="5"/>
        <v>16.600000000000001</v>
      </c>
      <c r="L123" s="3">
        <f t="shared" si="6"/>
        <v>7.4</v>
      </c>
      <c r="M123" s="3">
        <f t="shared" si="7"/>
        <v>9.2000000000000011</v>
      </c>
    </row>
    <row r="124" spans="1:13">
      <c r="A124">
        <f t="shared" si="8"/>
        <v>2020</v>
      </c>
      <c r="B124" s="21"/>
      <c r="C124" s="21"/>
      <c r="D124" s="21"/>
      <c r="E124" s="21"/>
      <c r="F124" s="3">
        <v>16.3</v>
      </c>
      <c r="G124" s="3">
        <v>8.6</v>
      </c>
      <c r="H124" s="44">
        <v>1</v>
      </c>
      <c r="J124" s="39">
        <f t="shared" si="4"/>
        <v>2020</v>
      </c>
      <c r="K124" s="3">
        <f t="shared" si="5"/>
        <v>16.3</v>
      </c>
      <c r="L124" s="3">
        <f t="shared" si="6"/>
        <v>8.6</v>
      </c>
      <c r="M124" s="3">
        <f t="shared" si="7"/>
        <v>7.7000000000000011</v>
      </c>
    </row>
    <row r="125" spans="1:13">
      <c r="A125">
        <f t="shared" si="8"/>
        <v>2021</v>
      </c>
      <c r="B125" s="21"/>
      <c r="C125" s="21"/>
      <c r="D125" s="21"/>
      <c r="E125" s="21"/>
      <c r="F125" s="3">
        <v>16.2</v>
      </c>
      <c r="G125" s="3">
        <v>8.6999999999999993</v>
      </c>
      <c r="H125" s="44">
        <v>1</v>
      </c>
      <c r="J125" s="39">
        <f t="shared" si="4"/>
        <v>2021</v>
      </c>
      <c r="K125" s="3">
        <f t="shared" si="5"/>
        <v>16.2</v>
      </c>
      <c r="L125" s="3">
        <f t="shared" si="6"/>
        <v>8.6999999999999993</v>
      </c>
      <c r="M125" s="3">
        <f t="shared" si="7"/>
        <v>7.5</v>
      </c>
    </row>
    <row r="126" spans="1:13">
      <c r="A126">
        <f t="shared" si="8"/>
        <v>2022</v>
      </c>
      <c r="B126" s="21"/>
      <c r="C126" s="21"/>
      <c r="D126" s="21"/>
      <c r="E126" s="21"/>
      <c r="F126" s="3">
        <v>15.9</v>
      </c>
      <c r="G126" s="3">
        <v>7.5</v>
      </c>
      <c r="H126" s="44">
        <v>1</v>
      </c>
      <c r="J126" s="39">
        <f t="shared" si="4"/>
        <v>2022</v>
      </c>
      <c r="K126" s="3">
        <f t="shared" si="5"/>
        <v>15.9</v>
      </c>
      <c r="L126" s="3">
        <f t="shared" si="6"/>
        <v>7.5</v>
      </c>
      <c r="M126" s="3">
        <f t="shared" si="7"/>
        <v>8.4</v>
      </c>
    </row>
    <row r="127" spans="1:13">
      <c r="A127">
        <f t="shared" si="8"/>
        <v>2023</v>
      </c>
      <c r="B127" s="21"/>
      <c r="C127" s="21"/>
      <c r="D127" s="21"/>
      <c r="E127" s="21"/>
      <c r="F127" s="3">
        <v>15.8</v>
      </c>
      <c r="G127" s="3">
        <v>7.5</v>
      </c>
      <c r="H127" s="44">
        <v>1</v>
      </c>
      <c r="J127" s="39">
        <f t="shared" si="4"/>
        <v>2023</v>
      </c>
      <c r="K127" s="3">
        <f t="shared" si="5"/>
        <v>15.8</v>
      </c>
      <c r="L127" s="3">
        <f t="shared" si="6"/>
        <v>7.5</v>
      </c>
      <c r="M127" s="3">
        <f t="shared" si="7"/>
        <v>8.3000000000000007</v>
      </c>
    </row>
  </sheetData>
  <mergeCells count="3">
    <mergeCell ref="B1:C1"/>
    <mergeCell ref="F1:G1"/>
    <mergeCell ref="D1:E1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F2AB-F2BE-4A68-98BF-E9B55CDF490C}">
  <dimension ref="A1:AD125"/>
  <sheetViews>
    <sheetView workbookViewId="0">
      <selection activeCell="B2" sqref="B2:C125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30">
      <c r="A1" s="13" t="s">
        <v>73</v>
      </c>
      <c r="B1" s="13" t="s">
        <v>89</v>
      </c>
      <c r="C1" s="13" t="s">
        <v>90</v>
      </c>
      <c r="D1" s="13" t="s">
        <v>88</v>
      </c>
    </row>
    <row r="2" spans="1:30">
      <c r="A2" s="17">
        <v>1900</v>
      </c>
      <c r="B2" s="3">
        <v>44</v>
      </c>
      <c r="C2" s="3">
        <v>29.1</v>
      </c>
      <c r="D2" s="3">
        <f>B2-C2</f>
        <v>14.899999999999999</v>
      </c>
    </row>
    <row r="3" spans="1:30">
      <c r="A3" s="17">
        <v>1901</v>
      </c>
      <c r="B3" s="3">
        <v>43.9</v>
      </c>
      <c r="C3" s="3">
        <v>29.2</v>
      </c>
      <c r="D3" s="3">
        <f t="shared" ref="D3:D66" si="0">B3-C3</f>
        <v>14.7</v>
      </c>
      <c r="AD3" t="s">
        <v>228</v>
      </c>
    </row>
    <row r="4" spans="1:30">
      <c r="A4" s="17">
        <v>1902</v>
      </c>
      <c r="B4" s="3">
        <v>43.9</v>
      </c>
      <c r="C4" s="3">
        <v>29.5</v>
      </c>
      <c r="D4" s="3">
        <f t="shared" si="0"/>
        <v>14.399999999999999</v>
      </c>
      <c r="AD4" t="s">
        <v>229</v>
      </c>
    </row>
    <row r="5" spans="1:30">
      <c r="A5" s="17">
        <v>1903</v>
      </c>
      <c r="B5" s="3">
        <v>43.7</v>
      </c>
      <c r="C5" s="3">
        <v>30</v>
      </c>
      <c r="D5" s="3">
        <f t="shared" si="0"/>
        <v>13.700000000000003</v>
      </c>
    </row>
    <row r="6" spans="1:30">
      <c r="A6" s="17">
        <v>1904</v>
      </c>
      <c r="B6" s="3">
        <v>43.5</v>
      </c>
      <c r="C6" s="3">
        <v>30.6</v>
      </c>
      <c r="D6" s="3">
        <f t="shared" si="0"/>
        <v>12.899999999999999</v>
      </c>
      <c r="AD6" t="s">
        <v>241</v>
      </c>
    </row>
    <row r="7" spans="1:30">
      <c r="A7" s="17">
        <v>1905</v>
      </c>
      <c r="B7" s="3">
        <v>43.3</v>
      </c>
      <c r="C7" s="3">
        <v>31.4</v>
      </c>
      <c r="D7" s="3">
        <f t="shared" si="0"/>
        <v>11.899999999999999</v>
      </c>
      <c r="AD7" t="s">
        <v>230</v>
      </c>
    </row>
    <row r="8" spans="1:30">
      <c r="A8" s="17">
        <v>1906</v>
      </c>
      <c r="B8" s="3">
        <v>43.2</v>
      </c>
      <c r="C8" s="3">
        <v>31.8</v>
      </c>
      <c r="D8" s="3">
        <f t="shared" si="0"/>
        <v>11.400000000000002</v>
      </c>
      <c r="AD8" t="s">
        <v>231</v>
      </c>
    </row>
    <row r="9" spans="1:30">
      <c r="A9" s="17">
        <v>1907</v>
      </c>
      <c r="B9" s="3">
        <v>43.3</v>
      </c>
      <c r="C9" s="3">
        <v>31.8</v>
      </c>
      <c r="D9" s="3">
        <f t="shared" si="0"/>
        <v>11.499999999999996</v>
      </c>
      <c r="AD9" t="s">
        <v>232</v>
      </c>
    </row>
    <row r="10" spans="1:30">
      <c r="A10" s="17">
        <v>1908</v>
      </c>
      <c r="B10" s="3">
        <v>43.6</v>
      </c>
      <c r="C10" s="3">
        <v>31.4</v>
      </c>
      <c r="D10" s="3">
        <f t="shared" si="0"/>
        <v>12.200000000000003</v>
      </c>
    </row>
    <row r="11" spans="1:30">
      <c r="A11" s="17">
        <v>1909</v>
      </c>
      <c r="B11" s="3">
        <v>44.1</v>
      </c>
      <c r="C11" s="3">
        <v>30.6</v>
      </c>
      <c r="D11" s="3">
        <f t="shared" si="0"/>
        <v>13.5</v>
      </c>
      <c r="AD11" t="s">
        <v>237</v>
      </c>
    </row>
    <row r="12" spans="1:30">
      <c r="A12" s="17">
        <v>1910</v>
      </c>
      <c r="B12" s="3">
        <v>44.7</v>
      </c>
      <c r="C12" s="3">
        <v>29.4</v>
      </c>
      <c r="D12" s="3">
        <f t="shared" si="0"/>
        <v>15.300000000000004</v>
      </c>
      <c r="AD12" t="s">
        <v>238</v>
      </c>
    </row>
    <row r="13" spans="1:30">
      <c r="A13" s="17">
        <v>1911</v>
      </c>
      <c r="B13" s="3">
        <v>45</v>
      </c>
      <c r="C13" s="3">
        <v>29.2</v>
      </c>
      <c r="D13" s="3">
        <f t="shared" si="0"/>
        <v>15.8</v>
      </c>
      <c r="AD13" t="s">
        <v>239</v>
      </c>
    </row>
    <row r="14" spans="1:30">
      <c r="A14" s="17">
        <v>1912</v>
      </c>
      <c r="B14" s="3">
        <v>45</v>
      </c>
      <c r="C14" s="3">
        <v>30</v>
      </c>
      <c r="D14" s="3">
        <f t="shared" si="0"/>
        <v>15</v>
      </c>
    </row>
    <row r="15" spans="1:30">
      <c r="A15" s="17">
        <v>1913</v>
      </c>
      <c r="B15" s="3">
        <v>44.7</v>
      </c>
      <c r="C15" s="3">
        <v>31.9</v>
      </c>
      <c r="D15" s="3">
        <f t="shared" si="0"/>
        <v>12.800000000000004</v>
      </c>
      <c r="AD15" t="s">
        <v>242</v>
      </c>
    </row>
    <row r="16" spans="1:30">
      <c r="A16" s="17">
        <v>1914</v>
      </c>
      <c r="B16" s="3">
        <v>44</v>
      </c>
      <c r="C16" s="3">
        <v>34.9</v>
      </c>
      <c r="D16" s="3">
        <f t="shared" si="0"/>
        <v>9.1000000000000014</v>
      </c>
      <c r="AD16" t="s">
        <v>240</v>
      </c>
    </row>
    <row r="17" spans="1:30">
      <c r="A17" s="17">
        <v>1915</v>
      </c>
      <c r="B17" s="3">
        <v>43</v>
      </c>
      <c r="C17" s="3">
        <v>39.1</v>
      </c>
      <c r="D17" s="3">
        <f t="shared" si="0"/>
        <v>3.8999999999999986</v>
      </c>
    </row>
    <row r="18" spans="1:30">
      <c r="A18" s="17">
        <v>1916</v>
      </c>
      <c r="B18" s="3">
        <v>42.5</v>
      </c>
      <c r="C18" s="3">
        <v>41.8</v>
      </c>
      <c r="D18" s="3">
        <f t="shared" si="0"/>
        <v>0.70000000000000284</v>
      </c>
      <c r="AD18" t="s">
        <v>233</v>
      </c>
    </row>
    <row r="19" spans="1:30">
      <c r="A19" s="17">
        <v>1917</v>
      </c>
      <c r="B19" s="3">
        <v>42.4</v>
      </c>
      <c r="C19" s="3">
        <v>42.9</v>
      </c>
      <c r="D19" s="3">
        <f t="shared" si="0"/>
        <v>-0.5</v>
      </c>
      <c r="AD19" t="s">
        <v>234</v>
      </c>
    </row>
    <row r="20" spans="1:30">
      <c r="A20" s="17">
        <v>1918</v>
      </c>
      <c r="B20" s="3">
        <v>42.8</v>
      </c>
      <c r="C20" s="3">
        <v>42.2</v>
      </c>
      <c r="D20" s="3">
        <f t="shared" si="0"/>
        <v>0.59999999999999432</v>
      </c>
    </row>
    <row r="21" spans="1:30">
      <c r="A21" s="17">
        <v>1919</v>
      </c>
      <c r="B21" s="3">
        <v>43.7</v>
      </c>
      <c r="C21" s="3">
        <v>40</v>
      </c>
      <c r="D21" s="3">
        <f t="shared" si="0"/>
        <v>3.7000000000000028</v>
      </c>
      <c r="AD21" t="s">
        <v>235</v>
      </c>
    </row>
    <row r="22" spans="1:30">
      <c r="A22" s="17">
        <v>1920</v>
      </c>
      <c r="B22" s="3">
        <v>45.1</v>
      </c>
      <c r="C22" s="3">
        <v>36.200000000000003</v>
      </c>
      <c r="D22" s="3">
        <f t="shared" si="0"/>
        <v>8.8999999999999986</v>
      </c>
      <c r="AD22" t="s">
        <v>236</v>
      </c>
    </row>
    <row r="23" spans="1:30">
      <c r="A23" s="17">
        <v>1921</v>
      </c>
      <c r="B23" s="3">
        <v>46.1</v>
      </c>
      <c r="C23" s="3">
        <v>33.5</v>
      </c>
      <c r="D23" s="3">
        <f t="shared" si="0"/>
        <v>12.600000000000001</v>
      </c>
    </row>
    <row r="24" spans="1:30">
      <c r="A24" s="17">
        <v>1922</v>
      </c>
      <c r="B24" s="3">
        <v>46.9</v>
      </c>
      <c r="C24" s="3">
        <v>31.8</v>
      </c>
      <c r="D24" s="3">
        <f t="shared" si="0"/>
        <v>15.099999999999998</v>
      </c>
    </row>
    <row r="25" spans="1:30">
      <c r="A25" s="17">
        <v>1923</v>
      </c>
      <c r="B25" s="3">
        <v>47.3</v>
      </c>
      <c r="C25" s="3">
        <v>31.2</v>
      </c>
      <c r="D25" s="3">
        <f t="shared" si="0"/>
        <v>16.099999999999998</v>
      </c>
    </row>
    <row r="26" spans="1:30">
      <c r="A26" s="17">
        <v>1924</v>
      </c>
      <c r="B26" s="3">
        <v>47.5</v>
      </c>
      <c r="C26" s="3">
        <v>31.5</v>
      </c>
      <c r="D26" s="3">
        <f t="shared" si="0"/>
        <v>16</v>
      </c>
      <c r="AD26" t="s">
        <v>396</v>
      </c>
    </row>
    <row r="27" spans="1:30">
      <c r="A27" s="17">
        <v>1925</v>
      </c>
      <c r="B27" s="3">
        <v>47.3</v>
      </c>
      <c r="C27" s="3">
        <v>32.9</v>
      </c>
      <c r="D27" s="3">
        <f t="shared" si="0"/>
        <v>14.399999999999999</v>
      </c>
    </row>
    <row r="28" spans="1:30">
      <c r="A28" s="17">
        <v>1926</v>
      </c>
      <c r="B28" s="3">
        <v>47.2</v>
      </c>
      <c r="C28" s="3">
        <v>33.9</v>
      </c>
      <c r="D28" s="3">
        <f t="shared" si="0"/>
        <v>13.300000000000004</v>
      </c>
      <c r="AD28" t="s">
        <v>334</v>
      </c>
    </row>
    <row r="29" spans="1:30">
      <c r="A29" s="17">
        <v>1927</v>
      </c>
      <c r="B29" s="3">
        <v>47.1</v>
      </c>
      <c r="C29" s="3">
        <v>34.5</v>
      </c>
      <c r="D29" s="3">
        <f t="shared" si="0"/>
        <v>12.600000000000001</v>
      </c>
      <c r="AD29" t="s">
        <v>335</v>
      </c>
    </row>
    <row r="30" spans="1:30">
      <c r="A30" s="17">
        <v>1928</v>
      </c>
      <c r="B30" s="3">
        <v>47</v>
      </c>
      <c r="C30" s="3">
        <v>34.700000000000003</v>
      </c>
      <c r="D30" s="3">
        <f t="shared" si="0"/>
        <v>12.299999999999997</v>
      </c>
      <c r="AD30" t="s">
        <v>336</v>
      </c>
    </row>
    <row r="31" spans="1:30">
      <c r="A31" s="17">
        <v>1929</v>
      </c>
      <c r="B31" s="3">
        <v>46.9</v>
      </c>
      <c r="C31" s="3">
        <v>34.6</v>
      </c>
      <c r="D31" s="3">
        <f t="shared" si="0"/>
        <v>12.299999999999997</v>
      </c>
      <c r="AD31" t="s">
        <v>337</v>
      </c>
    </row>
    <row r="32" spans="1:30">
      <c r="A32" s="17">
        <v>1930</v>
      </c>
      <c r="B32" s="3">
        <v>46.8</v>
      </c>
      <c r="C32" s="3">
        <v>34</v>
      </c>
      <c r="D32" s="3">
        <f t="shared" si="0"/>
        <v>12.799999999999997</v>
      </c>
      <c r="AD32" t="s">
        <v>338</v>
      </c>
    </row>
    <row r="33" spans="1:30">
      <c r="A33" s="17">
        <v>1931</v>
      </c>
      <c r="B33" s="3">
        <v>46.7</v>
      </c>
      <c r="C33" s="3">
        <v>33.4</v>
      </c>
      <c r="D33" s="3">
        <f t="shared" si="0"/>
        <v>13.300000000000004</v>
      </c>
    </row>
    <row r="34" spans="1:30">
      <c r="A34" s="17">
        <v>1932</v>
      </c>
      <c r="B34" s="3">
        <v>46.6</v>
      </c>
      <c r="C34" s="3">
        <v>32.799999999999997</v>
      </c>
      <c r="D34" s="3">
        <f t="shared" si="0"/>
        <v>13.800000000000004</v>
      </c>
      <c r="AD34" t="s">
        <v>339</v>
      </c>
    </row>
    <row r="35" spans="1:30">
      <c r="A35" s="17">
        <v>1933</v>
      </c>
      <c r="B35" s="3">
        <v>46.3</v>
      </c>
      <c r="C35" s="3">
        <v>32.1</v>
      </c>
      <c r="D35" s="3">
        <f t="shared" si="0"/>
        <v>14.199999999999996</v>
      </c>
      <c r="AD35" t="s">
        <v>340</v>
      </c>
    </row>
    <row r="36" spans="1:30">
      <c r="A36" s="17">
        <v>1934</v>
      </c>
      <c r="B36" s="3">
        <v>46.1</v>
      </c>
      <c r="C36" s="3">
        <v>31.3</v>
      </c>
      <c r="D36" s="3">
        <f t="shared" si="0"/>
        <v>14.8</v>
      </c>
      <c r="AD36" t="s">
        <v>341</v>
      </c>
    </row>
    <row r="37" spans="1:30">
      <c r="A37" s="17">
        <v>1935</v>
      </c>
      <c r="B37" s="3">
        <v>45.7</v>
      </c>
      <c r="C37" s="3">
        <v>30.4</v>
      </c>
      <c r="D37" s="3">
        <f t="shared" si="0"/>
        <v>15.300000000000004</v>
      </c>
      <c r="AD37" t="s">
        <v>338</v>
      </c>
    </row>
    <row r="38" spans="1:30">
      <c r="A38" s="17">
        <v>1936</v>
      </c>
      <c r="B38" s="3">
        <v>45.5</v>
      </c>
      <c r="C38" s="3">
        <v>29.8</v>
      </c>
      <c r="D38" s="3">
        <f t="shared" si="0"/>
        <v>15.7</v>
      </c>
    </row>
    <row r="39" spans="1:30">
      <c r="A39" s="17">
        <v>1937</v>
      </c>
      <c r="B39" s="3">
        <v>45.3</v>
      </c>
      <c r="C39" s="3">
        <v>29.4</v>
      </c>
      <c r="D39" s="3">
        <f t="shared" si="0"/>
        <v>15.899999999999999</v>
      </c>
      <c r="AD39" t="s">
        <v>342</v>
      </c>
    </row>
    <row r="40" spans="1:30">
      <c r="A40" s="17">
        <v>1938</v>
      </c>
      <c r="B40" s="3">
        <v>45.2</v>
      </c>
      <c r="C40" s="3">
        <v>29.2</v>
      </c>
      <c r="D40" s="3">
        <f t="shared" si="0"/>
        <v>16.000000000000004</v>
      </c>
      <c r="AD40" t="s">
        <v>343</v>
      </c>
    </row>
    <row r="41" spans="1:30">
      <c r="A41" s="17">
        <v>1939</v>
      </c>
      <c r="B41" s="3">
        <v>45.3</v>
      </c>
      <c r="C41" s="3">
        <v>29.3</v>
      </c>
      <c r="D41" s="3">
        <f t="shared" si="0"/>
        <v>15.999999999999996</v>
      </c>
      <c r="AD41" t="s">
        <v>344</v>
      </c>
    </row>
    <row r="42" spans="1:30">
      <c r="A42" s="17">
        <v>1940</v>
      </c>
      <c r="B42" s="3">
        <v>45.4</v>
      </c>
      <c r="C42" s="3">
        <v>29.6</v>
      </c>
      <c r="D42" s="3">
        <f t="shared" si="0"/>
        <v>15.799999999999997</v>
      </c>
      <c r="AD42" t="s">
        <v>345</v>
      </c>
    </row>
    <row r="43" spans="1:30">
      <c r="A43" s="17">
        <v>1941</v>
      </c>
      <c r="B43" s="3">
        <v>45.4</v>
      </c>
      <c r="C43" s="3">
        <v>29.4</v>
      </c>
      <c r="D43" s="3">
        <f t="shared" si="0"/>
        <v>16</v>
      </c>
    </row>
    <row r="44" spans="1:30">
      <c r="A44" s="17">
        <v>1942</v>
      </c>
      <c r="B44" s="3">
        <v>45.3</v>
      </c>
      <c r="C44" s="3">
        <v>28.9</v>
      </c>
      <c r="D44" s="3">
        <f t="shared" si="0"/>
        <v>16.399999999999999</v>
      </c>
      <c r="AD44" t="s">
        <v>346</v>
      </c>
    </row>
    <row r="45" spans="1:30">
      <c r="A45" s="17">
        <v>1943</v>
      </c>
      <c r="B45" s="3">
        <v>45.1</v>
      </c>
      <c r="C45" s="3">
        <v>28</v>
      </c>
      <c r="D45" s="3">
        <f t="shared" si="0"/>
        <v>17.100000000000001</v>
      </c>
      <c r="AD45" t="s">
        <v>347</v>
      </c>
    </row>
    <row r="46" spans="1:30">
      <c r="A46" s="17">
        <v>1944</v>
      </c>
      <c r="B46" s="3">
        <v>44.8</v>
      </c>
      <c r="C46" s="3">
        <v>26.7</v>
      </c>
      <c r="D46" s="3">
        <f t="shared" si="0"/>
        <v>18.099999999999998</v>
      </c>
      <c r="AD46" t="s">
        <v>348</v>
      </c>
    </row>
    <row r="47" spans="1:30">
      <c r="A47" s="17">
        <v>1945</v>
      </c>
      <c r="B47" s="3">
        <v>44.4</v>
      </c>
      <c r="C47" s="3">
        <v>25</v>
      </c>
      <c r="D47" s="3">
        <f t="shared" si="0"/>
        <v>19.399999999999999</v>
      </c>
      <c r="AD47" t="s">
        <v>349</v>
      </c>
    </row>
    <row r="48" spans="1:30">
      <c r="A48" s="17">
        <v>1946</v>
      </c>
      <c r="B48" s="3">
        <v>44.3</v>
      </c>
      <c r="C48" s="3">
        <v>23.7</v>
      </c>
      <c r="D48" s="3">
        <f t="shared" si="0"/>
        <v>20.599999999999998</v>
      </c>
    </row>
    <row r="49" spans="1:30">
      <c r="A49" s="17">
        <v>1947</v>
      </c>
      <c r="B49" s="3">
        <v>44.5</v>
      </c>
      <c r="C49" s="3">
        <v>22.6</v>
      </c>
      <c r="D49" s="3">
        <f t="shared" si="0"/>
        <v>21.9</v>
      </c>
      <c r="AD49" t="s">
        <v>350</v>
      </c>
    </row>
    <row r="50" spans="1:30">
      <c r="A50" s="17">
        <v>1948</v>
      </c>
      <c r="B50" s="3">
        <v>45</v>
      </c>
      <c r="C50" s="3">
        <v>21.8</v>
      </c>
      <c r="D50" s="3">
        <f t="shared" si="0"/>
        <v>23.2</v>
      </c>
      <c r="AD50" t="s">
        <v>351</v>
      </c>
    </row>
    <row r="51" spans="1:30">
      <c r="A51" s="17">
        <v>1949</v>
      </c>
      <c r="B51" s="3">
        <v>45.7</v>
      </c>
      <c r="C51" s="3">
        <v>21.2</v>
      </c>
      <c r="D51" s="3">
        <f t="shared" si="0"/>
        <v>24.500000000000004</v>
      </c>
    </row>
    <row r="52" spans="1:30">
      <c r="A52" s="17">
        <v>1950</v>
      </c>
      <c r="B52" s="3">
        <v>46.8</v>
      </c>
      <c r="C52" s="3">
        <v>20.9</v>
      </c>
      <c r="D52" s="3">
        <f t="shared" si="0"/>
        <v>25.9</v>
      </c>
    </row>
    <row r="53" spans="1:30">
      <c r="A53" s="17">
        <v>1951</v>
      </c>
      <c r="B53" s="3">
        <v>47.6</v>
      </c>
      <c r="C53" s="3">
        <v>20.5</v>
      </c>
      <c r="D53" s="3">
        <f t="shared" si="0"/>
        <v>27.1</v>
      </c>
    </row>
    <row r="54" spans="1:30">
      <c r="A54" s="17">
        <v>1952</v>
      </c>
      <c r="B54" s="3">
        <v>48.1</v>
      </c>
      <c r="C54" s="3">
        <v>20.100000000000001</v>
      </c>
      <c r="D54" s="3">
        <f t="shared" si="0"/>
        <v>28</v>
      </c>
    </row>
    <row r="55" spans="1:30">
      <c r="A55" s="17">
        <v>1953</v>
      </c>
      <c r="B55" s="3">
        <v>48.2</v>
      </c>
      <c r="C55" s="3">
        <v>19.7</v>
      </c>
      <c r="D55" s="3">
        <f t="shared" si="0"/>
        <v>28.500000000000004</v>
      </c>
    </row>
    <row r="56" spans="1:30">
      <c r="A56" s="17">
        <v>1954</v>
      </c>
      <c r="B56" s="3">
        <v>48.1</v>
      </c>
      <c r="C56" s="3">
        <v>19.399999999999999</v>
      </c>
      <c r="D56" s="3">
        <f t="shared" si="0"/>
        <v>28.700000000000003</v>
      </c>
    </row>
    <row r="57" spans="1:30">
      <c r="A57" s="17">
        <v>1955</v>
      </c>
      <c r="B57" s="3">
        <v>47.8</v>
      </c>
      <c r="C57" s="3">
        <v>19.100000000000001</v>
      </c>
      <c r="D57" s="3">
        <f t="shared" si="0"/>
        <v>28.699999999999996</v>
      </c>
    </row>
    <row r="58" spans="1:30">
      <c r="A58" s="17">
        <v>1956</v>
      </c>
      <c r="B58" s="3">
        <v>47.6</v>
      </c>
      <c r="C58" s="3">
        <v>18.899999999999999</v>
      </c>
      <c r="D58" s="3">
        <f t="shared" si="0"/>
        <v>28.700000000000003</v>
      </c>
    </row>
    <row r="59" spans="1:30">
      <c r="A59" s="17">
        <v>1957</v>
      </c>
      <c r="B59" s="3">
        <v>47.6</v>
      </c>
      <c r="C59" s="3">
        <v>18.7</v>
      </c>
      <c r="D59" s="3">
        <f t="shared" si="0"/>
        <v>28.900000000000002</v>
      </c>
    </row>
    <row r="60" spans="1:30">
      <c r="A60" s="17">
        <v>1958</v>
      </c>
      <c r="B60" s="3">
        <v>47.4</v>
      </c>
      <c r="C60" s="3">
        <v>18.3</v>
      </c>
      <c r="D60" s="3">
        <f t="shared" si="0"/>
        <v>29.099999999999998</v>
      </c>
    </row>
    <row r="61" spans="1:30">
      <c r="A61" s="17">
        <v>1959</v>
      </c>
      <c r="B61" s="3">
        <v>47.2</v>
      </c>
      <c r="C61" s="3">
        <v>18.100000000000001</v>
      </c>
      <c r="D61" s="3">
        <f t="shared" si="0"/>
        <v>29.1</v>
      </c>
    </row>
    <row r="62" spans="1:30">
      <c r="A62" s="17">
        <v>1960</v>
      </c>
      <c r="B62" s="3">
        <v>47</v>
      </c>
      <c r="C62" s="3">
        <v>17.8</v>
      </c>
      <c r="D62" s="3">
        <f t="shared" si="0"/>
        <v>29.2</v>
      </c>
    </row>
    <row r="63" spans="1:30">
      <c r="A63" s="17">
        <v>1961</v>
      </c>
      <c r="B63" s="3">
        <v>47</v>
      </c>
      <c r="C63" s="3">
        <v>17.5</v>
      </c>
      <c r="D63" s="3">
        <f t="shared" si="0"/>
        <v>29.5</v>
      </c>
    </row>
    <row r="64" spans="1:30">
      <c r="A64" s="17">
        <v>1962</v>
      </c>
      <c r="B64" s="3">
        <v>47.1</v>
      </c>
      <c r="C64" s="3">
        <v>17.2</v>
      </c>
      <c r="D64" s="3">
        <f t="shared" si="0"/>
        <v>29.900000000000002</v>
      </c>
    </row>
    <row r="65" spans="1:4">
      <c r="A65" s="17">
        <v>1963</v>
      </c>
      <c r="B65" s="3">
        <v>47</v>
      </c>
      <c r="C65" s="3">
        <v>17</v>
      </c>
      <c r="D65" s="3">
        <f t="shared" si="0"/>
        <v>30</v>
      </c>
    </row>
    <row r="66" spans="1:4">
      <c r="A66" s="17">
        <v>1964</v>
      </c>
      <c r="B66" s="3">
        <v>46.8</v>
      </c>
      <c r="C66" s="3">
        <v>16.8</v>
      </c>
      <c r="D66" s="3">
        <f t="shared" si="0"/>
        <v>29.999999999999996</v>
      </c>
    </row>
    <row r="67" spans="1:4">
      <c r="A67" s="17">
        <v>1965</v>
      </c>
      <c r="B67" s="3">
        <v>46.3</v>
      </c>
      <c r="C67" s="3">
        <v>16.5</v>
      </c>
      <c r="D67" s="3">
        <f t="shared" ref="D67:D125" si="1">B67-C67</f>
        <v>29.799999999999997</v>
      </c>
    </row>
    <row r="68" spans="1:4">
      <c r="A68" s="17">
        <v>1966</v>
      </c>
      <c r="B68" s="3">
        <v>45.7</v>
      </c>
      <c r="C68" s="3">
        <v>16.2</v>
      </c>
      <c r="D68" s="3">
        <f t="shared" si="1"/>
        <v>29.500000000000004</v>
      </c>
    </row>
    <row r="69" spans="1:4">
      <c r="A69" s="17">
        <v>1967</v>
      </c>
      <c r="B69" s="3">
        <v>45.1</v>
      </c>
      <c r="C69" s="3">
        <v>16</v>
      </c>
      <c r="D69" s="3">
        <f t="shared" si="1"/>
        <v>29.1</v>
      </c>
    </row>
    <row r="70" spans="1:4">
      <c r="A70" s="17">
        <v>1968</v>
      </c>
      <c r="B70" s="3">
        <v>44.3</v>
      </c>
      <c r="C70" s="3">
        <v>15.9</v>
      </c>
      <c r="D70" s="3">
        <f t="shared" si="1"/>
        <v>28.4</v>
      </c>
    </row>
    <row r="71" spans="1:4">
      <c r="A71" s="17">
        <v>1969</v>
      </c>
      <c r="B71" s="3">
        <v>43.5</v>
      </c>
      <c r="C71" s="3">
        <v>15.5</v>
      </c>
      <c r="D71" s="3">
        <f t="shared" si="1"/>
        <v>28</v>
      </c>
    </row>
    <row r="72" spans="1:4">
      <c r="A72" s="17">
        <v>1970</v>
      </c>
      <c r="B72" s="3">
        <v>42.8</v>
      </c>
      <c r="C72" s="3">
        <v>15.4</v>
      </c>
      <c r="D72" s="3">
        <f t="shared" si="1"/>
        <v>27.4</v>
      </c>
    </row>
    <row r="73" spans="1:4">
      <c r="A73" s="17">
        <v>1971</v>
      </c>
      <c r="B73" s="3">
        <v>42.8</v>
      </c>
      <c r="C73" s="3">
        <v>15</v>
      </c>
      <c r="D73" s="3">
        <f t="shared" si="1"/>
        <v>27.799999999999997</v>
      </c>
    </row>
    <row r="74" spans="1:4">
      <c r="A74" s="17">
        <v>1972</v>
      </c>
      <c r="B74" s="3">
        <v>42.5</v>
      </c>
      <c r="C74" s="3">
        <v>14.6</v>
      </c>
      <c r="D74" s="3">
        <f t="shared" si="1"/>
        <v>27.9</v>
      </c>
    </row>
    <row r="75" spans="1:4">
      <c r="A75" s="17">
        <v>1973</v>
      </c>
      <c r="B75" s="3">
        <v>42.2</v>
      </c>
      <c r="C75" s="3">
        <v>13.9</v>
      </c>
      <c r="D75" s="3">
        <f t="shared" si="1"/>
        <v>28.300000000000004</v>
      </c>
    </row>
    <row r="76" spans="1:4">
      <c r="A76" s="17">
        <v>1974</v>
      </c>
      <c r="B76" s="3">
        <v>41.9</v>
      </c>
      <c r="C76" s="3">
        <v>13.7</v>
      </c>
      <c r="D76" s="3">
        <f t="shared" si="1"/>
        <v>28.2</v>
      </c>
    </row>
    <row r="77" spans="1:4">
      <c r="A77" s="17">
        <v>1975</v>
      </c>
      <c r="B77" s="3">
        <v>41.5</v>
      </c>
      <c r="C77" s="3">
        <v>13.2</v>
      </c>
      <c r="D77" s="3">
        <f t="shared" si="1"/>
        <v>28.3</v>
      </c>
    </row>
    <row r="78" spans="1:4">
      <c r="A78" s="17">
        <v>1976</v>
      </c>
      <c r="B78" s="3">
        <v>41.2</v>
      </c>
      <c r="C78" s="3">
        <v>12.5</v>
      </c>
      <c r="D78" s="3">
        <f t="shared" si="1"/>
        <v>28.700000000000003</v>
      </c>
    </row>
    <row r="79" spans="1:4">
      <c r="A79" s="17">
        <v>1977</v>
      </c>
      <c r="B79" s="3">
        <v>40.799999999999997</v>
      </c>
      <c r="C79" s="3">
        <v>12.5</v>
      </c>
      <c r="D79" s="3">
        <f t="shared" si="1"/>
        <v>28.299999999999997</v>
      </c>
    </row>
    <row r="80" spans="1:4">
      <c r="A80" s="17">
        <v>1978</v>
      </c>
      <c r="B80" s="3">
        <v>40.4</v>
      </c>
      <c r="C80" s="3">
        <v>12.1</v>
      </c>
      <c r="D80" s="3">
        <f t="shared" si="1"/>
        <v>28.299999999999997</v>
      </c>
    </row>
    <row r="81" spans="1:4">
      <c r="A81" s="17">
        <v>1979</v>
      </c>
      <c r="B81" s="3">
        <v>40.1</v>
      </c>
      <c r="C81" s="3">
        <v>12.5</v>
      </c>
      <c r="D81" s="3">
        <f t="shared" si="1"/>
        <v>27.6</v>
      </c>
    </row>
    <row r="82" spans="1:4">
      <c r="A82" s="17">
        <v>1980</v>
      </c>
      <c r="B82" s="3">
        <v>39.799999999999997</v>
      </c>
      <c r="C82" s="3">
        <v>15.2</v>
      </c>
      <c r="D82" s="3">
        <f t="shared" si="1"/>
        <v>24.599999999999998</v>
      </c>
    </row>
    <row r="83" spans="1:4">
      <c r="A83" s="17">
        <v>1981</v>
      </c>
      <c r="B83" s="3">
        <v>39.6</v>
      </c>
      <c r="C83" s="3">
        <v>13.9</v>
      </c>
      <c r="D83" s="3">
        <f t="shared" si="1"/>
        <v>25.700000000000003</v>
      </c>
    </row>
    <row r="84" spans="1:4">
      <c r="A84" s="17">
        <v>1982</v>
      </c>
      <c r="B84" s="3">
        <v>38.6</v>
      </c>
      <c r="C84" s="3">
        <v>12.4</v>
      </c>
      <c r="D84" s="3">
        <f t="shared" si="1"/>
        <v>26.200000000000003</v>
      </c>
    </row>
    <row r="85" spans="1:4">
      <c r="A85" s="17">
        <v>1983</v>
      </c>
      <c r="B85" s="3">
        <v>37.700000000000003</v>
      </c>
      <c r="C85" s="3">
        <v>11.8</v>
      </c>
      <c r="D85" s="3">
        <f t="shared" si="1"/>
        <v>25.900000000000002</v>
      </c>
    </row>
    <row r="86" spans="1:4">
      <c r="A86" s="17">
        <v>1984</v>
      </c>
      <c r="B86" s="3">
        <v>36.700000000000003</v>
      </c>
      <c r="C86" s="3">
        <v>10.6</v>
      </c>
      <c r="D86" s="3">
        <f t="shared" si="1"/>
        <v>26.1</v>
      </c>
    </row>
    <row r="87" spans="1:4">
      <c r="A87" s="17">
        <v>1985</v>
      </c>
      <c r="B87" s="3">
        <v>35.700000000000003</v>
      </c>
      <c r="C87" s="3">
        <v>9.6999999999999993</v>
      </c>
      <c r="D87" s="3">
        <f t="shared" si="1"/>
        <v>26.000000000000004</v>
      </c>
    </row>
    <row r="88" spans="1:4">
      <c r="A88" s="17">
        <v>1986</v>
      </c>
      <c r="B88" s="3">
        <v>35.1</v>
      </c>
      <c r="C88" s="3">
        <v>9</v>
      </c>
      <c r="D88" s="3">
        <f t="shared" si="1"/>
        <v>26.1</v>
      </c>
    </row>
    <row r="89" spans="1:4">
      <c r="A89" s="17">
        <v>1987</v>
      </c>
      <c r="B89" s="3">
        <v>35.200000000000003</v>
      </c>
      <c r="C89" s="3">
        <v>9</v>
      </c>
      <c r="D89" s="3">
        <f t="shared" si="1"/>
        <v>26.200000000000003</v>
      </c>
    </row>
    <row r="90" spans="1:4">
      <c r="A90" s="17">
        <v>1988</v>
      </c>
      <c r="B90" s="3">
        <v>34.9</v>
      </c>
      <c r="C90" s="3">
        <v>8.6999999999999993</v>
      </c>
      <c r="D90" s="3">
        <f t="shared" si="1"/>
        <v>26.2</v>
      </c>
    </row>
    <row r="91" spans="1:4">
      <c r="A91" s="17">
        <v>1989</v>
      </c>
      <c r="B91" s="3">
        <v>34.4</v>
      </c>
      <c r="C91" s="3">
        <v>8.1</v>
      </c>
      <c r="D91" s="3">
        <f t="shared" si="1"/>
        <v>26.299999999999997</v>
      </c>
    </row>
    <row r="92" spans="1:4">
      <c r="A92" s="17">
        <v>1990</v>
      </c>
      <c r="B92" s="3">
        <v>33.700000000000003</v>
      </c>
      <c r="C92" s="3">
        <v>7.7</v>
      </c>
      <c r="D92" s="3">
        <f t="shared" si="1"/>
        <v>26.000000000000004</v>
      </c>
    </row>
    <row r="93" spans="1:4">
      <c r="A93" s="17">
        <v>1991</v>
      </c>
      <c r="B93" s="3">
        <v>33.1</v>
      </c>
      <c r="C93" s="3">
        <v>7.5</v>
      </c>
      <c r="D93" s="3">
        <f t="shared" si="1"/>
        <v>25.6</v>
      </c>
    </row>
    <row r="94" spans="1:4">
      <c r="A94" s="17">
        <v>1992</v>
      </c>
      <c r="B94" s="3">
        <v>32.200000000000003</v>
      </c>
      <c r="C94" s="3">
        <v>7.3</v>
      </c>
      <c r="D94" s="3">
        <f t="shared" si="1"/>
        <v>24.900000000000002</v>
      </c>
    </row>
    <row r="95" spans="1:4">
      <c r="A95" s="17">
        <v>1993</v>
      </c>
      <c r="B95" s="3">
        <v>31.3</v>
      </c>
      <c r="C95" s="3">
        <v>6.9</v>
      </c>
      <c r="D95" s="3">
        <f t="shared" si="1"/>
        <v>24.4</v>
      </c>
    </row>
    <row r="96" spans="1:4">
      <c r="A96" s="17">
        <v>1994</v>
      </c>
      <c r="B96" s="3">
        <v>31</v>
      </c>
      <c r="C96" s="3">
        <v>6.8</v>
      </c>
      <c r="D96" s="3">
        <f t="shared" si="1"/>
        <v>24.2</v>
      </c>
    </row>
    <row r="97" spans="1:4">
      <c r="A97" s="17">
        <v>1995</v>
      </c>
      <c r="B97" s="3">
        <v>30.8</v>
      </c>
      <c r="C97" s="3">
        <v>6.8</v>
      </c>
      <c r="D97" s="3">
        <f t="shared" si="1"/>
        <v>24</v>
      </c>
    </row>
    <row r="98" spans="1:4">
      <c r="A98" s="17">
        <v>1996</v>
      </c>
      <c r="B98" s="3">
        <v>30.3</v>
      </c>
      <c r="C98" s="3">
        <v>6.7</v>
      </c>
      <c r="D98" s="3">
        <f t="shared" si="1"/>
        <v>23.6</v>
      </c>
    </row>
    <row r="99" spans="1:4">
      <c r="A99" s="17">
        <v>1997</v>
      </c>
      <c r="B99" s="3">
        <v>29.6</v>
      </c>
      <c r="C99" s="3">
        <v>6.6</v>
      </c>
      <c r="D99" s="3">
        <f t="shared" si="1"/>
        <v>23</v>
      </c>
    </row>
    <row r="100" spans="1:4">
      <c r="A100" s="17">
        <v>1998</v>
      </c>
      <c r="B100" s="3">
        <v>29.4</v>
      </c>
      <c r="C100" s="3">
        <v>6.6</v>
      </c>
      <c r="D100" s="3">
        <f t="shared" si="1"/>
        <v>22.799999999999997</v>
      </c>
    </row>
    <row r="101" spans="1:4">
      <c r="A101" s="17">
        <v>1999</v>
      </c>
      <c r="B101" s="3">
        <v>28.3</v>
      </c>
      <c r="C101" s="3">
        <v>6.5</v>
      </c>
      <c r="D101" s="3">
        <f t="shared" si="1"/>
        <v>21.8</v>
      </c>
    </row>
    <row r="102" spans="1:4">
      <c r="A102" s="17">
        <v>2000</v>
      </c>
      <c r="B102" s="3">
        <v>27.1</v>
      </c>
      <c r="C102" s="3">
        <v>6.6</v>
      </c>
      <c r="D102" s="3">
        <f t="shared" si="1"/>
        <v>20.5</v>
      </c>
    </row>
    <row r="103" spans="1:4">
      <c r="A103" s="17">
        <v>2001</v>
      </c>
      <c r="B103" s="3">
        <v>25.8</v>
      </c>
      <c r="C103" s="3">
        <v>6.7</v>
      </c>
      <c r="D103" s="3">
        <f t="shared" si="1"/>
        <v>19.100000000000001</v>
      </c>
    </row>
    <row r="104" spans="1:4">
      <c r="A104" s="17">
        <v>2002</v>
      </c>
      <c r="B104" s="3">
        <v>24.4</v>
      </c>
      <c r="C104" s="3">
        <v>6.7</v>
      </c>
      <c r="D104" s="3">
        <f t="shared" si="1"/>
        <v>17.7</v>
      </c>
    </row>
    <row r="105" spans="1:4">
      <c r="A105" s="17">
        <v>2003</v>
      </c>
      <c r="B105" s="3">
        <v>23.1</v>
      </c>
      <c r="C105" s="3">
        <v>6.8</v>
      </c>
      <c r="D105" s="3">
        <f t="shared" si="1"/>
        <v>16.3</v>
      </c>
    </row>
    <row r="106" spans="1:4">
      <c r="A106" s="17">
        <v>2004</v>
      </c>
      <c r="B106" s="3">
        <v>22.1</v>
      </c>
      <c r="C106" s="3">
        <v>6.9</v>
      </c>
      <c r="D106" s="3">
        <f t="shared" si="1"/>
        <v>15.200000000000001</v>
      </c>
    </row>
    <row r="107" spans="1:4">
      <c r="A107" s="17">
        <v>2005</v>
      </c>
      <c r="B107" s="3">
        <v>21.4</v>
      </c>
      <c r="C107" s="3">
        <v>7.2</v>
      </c>
      <c r="D107" s="3">
        <f t="shared" si="1"/>
        <v>14.2</v>
      </c>
    </row>
    <row r="108" spans="1:4">
      <c r="A108" s="17">
        <v>2006</v>
      </c>
      <c r="B108" s="3">
        <v>21</v>
      </c>
      <c r="C108" s="3">
        <v>7.5</v>
      </c>
      <c r="D108" s="3">
        <f t="shared" si="1"/>
        <v>13.5</v>
      </c>
    </row>
    <row r="109" spans="1:4">
      <c r="A109" s="17">
        <v>2007</v>
      </c>
      <c r="B109" s="3">
        <v>20.6</v>
      </c>
      <c r="C109" s="3">
        <v>7.8</v>
      </c>
      <c r="D109" s="3">
        <f t="shared" si="1"/>
        <v>12.8</v>
      </c>
    </row>
    <row r="110" spans="1:4">
      <c r="A110" s="17">
        <v>2008</v>
      </c>
      <c r="B110" s="3">
        <v>20</v>
      </c>
      <c r="C110" s="3">
        <v>7.6</v>
      </c>
      <c r="D110" s="3">
        <f t="shared" si="1"/>
        <v>12.4</v>
      </c>
    </row>
    <row r="111" spans="1:4">
      <c r="A111" s="17">
        <v>2009</v>
      </c>
      <c r="B111" s="3">
        <v>19.8</v>
      </c>
      <c r="C111" s="3">
        <v>7.5</v>
      </c>
      <c r="D111" s="3">
        <f t="shared" si="1"/>
        <v>12.3</v>
      </c>
    </row>
    <row r="112" spans="1:4">
      <c r="A112" s="17">
        <v>2010</v>
      </c>
      <c r="B112" s="3">
        <v>19.7</v>
      </c>
      <c r="C112" s="3">
        <v>7.2</v>
      </c>
      <c r="D112" s="3">
        <f t="shared" si="1"/>
        <v>12.5</v>
      </c>
    </row>
    <row r="113" spans="1:4">
      <c r="A113" s="17">
        <v>2011</v>
      </c>
      <c r="B113" s="3">
        <v>19.600000000000001</v>
      </c>
      <c r="C113" s="3">
        <v>7.1</v>
      </c>
      <c r="D113" s="3">
        <f t="shared" si="1"/>
        <v>12.500000000000002</v>
      </c>
    </row>
    <row r="114" spans="1:4">
      <c r="A114" s="17">
        <v>2012</v>
      </c>
      <c r="B114" s="3">
        <v>19.399999999999999</v>
      </c>
      <c r="C114" s="3">
        <v>7</v>
      </c>
      <c r="D114" s="3">
        <f t="shared" si="1"/>
        <v>12.399999999999999</v>
      </c>
    </row>
    <row r="115" spans="1:4">
      <c r="A115" s="17">
        <v>2013</v>
      </c>
      <c r="B115" s="3">
        <v>19.2</v>
      </c>
      <c r="C115" s="3">
        <v>7.2</v>
      </c>
      <c r="D115" s="3">
        <f t="shared" si="1"/>
        <v>12</v>
      </c>
    </row>
    <row r="116" spans="1:4">
      <c r="A116" s="17">
        <v>2014</v>
      </c>
      <c r="B116" s="3">
        <v>19</v>
      </c>
      <c r="C116" s="3">
        <v>7.2</v>
      </c>
      <c r="D116" s="3">
        <f t="shared" si="1"/>
        <v>11.8</v>
      </c>
    </row>
    <row r="117" spans="1:4">
      <c r="A117" s="17">
        <v>2015</v>
      </c>
      <c r="B117" s="3">
        <v>18.600000000000001</v>
      </c>
      <c r="C117" s="3">
        <v>7.4</v>
      </c>
      <c r="D117" s="3">
        <f t="shared" si="1"/>
        <v>11.200000000000001</v>
      </c>
    </row>
    <row r="118" spans="1:4">
      <c r="A118" s="17">
        <v>2016</v>
      </c>
      <c r="B118" s="3">
        <v>17.7</v>
      </c>
      <c r="C118" s="3">
        <v>7.4</v>
      </c>
      <c r="D118" s="3">
        <f t="shared" si="1"/>
        <v>10.299999999999999</v>
      </c>
    </row>
    <row r="119" spans="1:4">
      <c r="A119" s="17">
        <v>2017</v>
      </c>
      <c r="B119" s="3">
        <v>17.100000000000001</v>
      </c>
      <c r="C119" s="3">
        <v>7.5</v>
      </c>
      <c r="D119" s="3">
        <f t="shared" si="1"/>
        <v>9.6000000000000014</v>
      </c>
    </row>
    <row r="120" spans="1:4">
      <c r="A120" s="17">
        <v>2018</v>
      </c>
      <c r="B120" s="3">
        <v>16.7</v>
      </c>
      <c r="C120" s="3">
        <v>7.4</v>
      </c>
      <c r="D120" s="3">
        <f t="shared" si="1"/>
        <v>9.2999999999999989</v>
      </c>
    </row>
    <row r="121" spans="1:4">
      <c r="A121" s="17">
        <v>2019</v>
      </c>
      <c r="B121" s="3">
        <v>16.600000000000001</v>
      </c>
      <c r="C121" s="3">
        <v>7.4</v>
      </c>
      <c r="D121" s="3">
        <f t="shared" si="1"/>
        <v>9.2000000000000011</v>
      </c>
    </row>
    <row r="122" spans="1:4">
      <c r="A122" s="17">
        <v>2020</v>
      </c>
      <c r="B122" s="3">
        <v>16.3</v>
      </c>
      <c r="C122" s="3">
        <v>8.6</v>
      </c>
      <c r="D122" s="3">
        <f t="shared" si="1"/>
        <v>7.7000000000000011</v>
      </c>
    </row>
    <row r="123" spans="1:4">
      <c r="A123" s="17">
        <v>2021</v>
      </c>
      <c r="B123" s="3">
        <v>16.2</v>
      </c>
      <c r="C123" s="3">
        <v>8.6999999999999993</v>
      </c>
      <c r="D123" s="3">
        <f t="shared" si="1"/>
        <v>7.5</v>
      </c>
    </row>
    <row r="124" spans="1:4">
      <c r="A124" s="17">
        <v>2022</v>
      </c>
      <c r="B124" s="3">
        <v>15.9</v>
      </c>
      <c r="C124" s="3">
        <v>7.5</v>
      </c>
      <c r="D124" s="3">
        <f t="shared" si="1"/>
        <v>8.4</v>
      </c>
    </row>
    <row r="125" spans="1:4">
      <c r="A125" s="17">
        <v>2023</v>
      </c>
      <c r="B125" s="3">
        <v>15.8</v>
      </c>
      <c r="C125" s="3">
        <v>7.5</v>
      </c>
      <c r="D125" s="3">
        <f t="shared" si="1"/>
        <v>8.3000000000000007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F81A-4671-4230-89A9-5CA7F1D8072F}">
  <dimension ref="A1:J128"/>
  <sheetViews>
    <sheetView workbookViewId="0">
      <selection activeCell="K58" sqref="K58"/>
    </sheetView>
  </sheetViews>
  <sheetFormatPr defaultRowHeight="15"/>
  <sheetData>
    <row r="1" spans="1:10">
      <c r="A1" s="29" t="s">
        <v>451</v>
      </c>
      <c r="G1" s="39"/>
      <c r="J1" s="39"/>
    </row>
    <row r="2" spans="1:10">
      <c r="G2" s="39"/>
      <c r="J2" s="39"/>
    </row>
    <row r="3" spans="1:10">
      <c r="B3" s="56" t="s">
        <v>115</v>
      </c>
      <c r="C3" s="56"/>
      <c r="D3" s="56" t="s">
        <v>452</v>
      </c>
      <c r="E3" s="56"/>
      <c r="G3" s="39"/>
      <c r="J3" s="39"/>
    </row>
    <row r="4" spans="1:10">
      <c r="A4" s="39" t="s">
        <v>73</v>
      </c>
      <c r="B4" s="39" t="s">
        <v>84</v>
      </c>
      <c r="C4" s="39" t="s">
        <v>85</v>
      </c>
      <c r="D4" s="39" t="s">
        <v>84</v>
      </c>
      <c r="E4" s="39" t="s">
        <v>85</v>
      </c>
      <c r="G4" s="38" t="s">
        <v>73</v>
      </c>
      <c r="H4" s="38" t="s">
        <v>89</v>
      </c>
      <c r="I4" s="38" t="s">
        <v>90</v>
      </c>
      <c r="J4" s="38" t="s">
        <v>88</v>
      </c>
    </row>
    <row r="5" spans="1:10">
      <c r="A5">
        <v>1900</v>
      </c>
      <c r="B5" s="3">
        <v>43.319099999999999</v>
      </c>
      <c r="C5" s="3">
        <v>24.5138</v>
      </c>
      <c r="D5" s="3">
        <v>44</v>
      </c>
      <c r="E5" s="3">
        <v>29.1</v>
      </c>
      <c r="G5" s="17">
        <f>A5</f>
        <v>1900</v>
      </c>
      <c r="H5" s="3">
        <f>(B5+D5)/2</f>
        <v>43.659549999999996</v>
      </c>
      <c r="I5" s="3">
        <f>(C5+E5)/2</f>
        <v>26.806899999999999</v>
      </c>
      <c r="J5" s="26">
        <f>H5-I5</f>
        <v>16.852649999999997</v>
      </c>
    </row>
    <row r="6" spans="1:10">
      <c r="A6">
        <f>A5+1</f>
        <v>1901</v>
      </c>
      <c r="B6" s="3">
        <v>43.431800000000003</v>
      </c>
      <c r="C6" s="3">
        <v>25.8797</v>
      </c>
      <c r="D6" s="3">
        <v>43.9</v>
      </c>
      <c r="E6" s="3">
        <v>29.2</v>
      </c>
      <c r="G6" s="17">
        <f t="shared" ref="G6:G69" si="0">A6</f>
        <v>1901</v>
      </c>
      <c r="H6" s="3">
        <f t="shared" ref="H6:H69" si="1">(B6+D6)/2</f>
        <v>43.665900000000001</v>
      </c>
      <c r="I6" s="3">
        <f t="shared" ref="I6:I69" si="2">(C6+E6)/2</f>
        <v>27.539850000000001</v>
      </c>
      <c r="J6" s="26">
        <f t="shared" ref="J6:J69" si="3">H6-I6</f>
        <v>16.126049999999999</v>
      </c>
    </row>
    <row r="7" spans="1:10">
      <c r="A7">
        <f t="shared" ref="A7:A70" si="4">A6+1</f>
        <v>1902</v>
      </c>
      <c r="B7" s="3">
        <v>43.366500000000002</v>
      </c>
      <c r="C7" s="3">
        <v>27.230899999999998</v>
      </c>
      <c r="D7" s="3">
        <v>43.9</v>
      </c>
      <c r="E7" s="3">
        <v>29.5</v>
      </c>
      <c r="G7" s="17">
        <f t="shared" si="0"/>
        <v>1902</v>
      </c>
      <c r="H7" s="3">
        <f t="shared" si="1"/>
        <v>43.633250000000004</v>
      </c>
      <c r="I7" s="3">
        <f t="shared" si="2"/>
        <v>28.365449999999999</v>
      </c>
      <c r="J7" s="26">
        <f t="shared" si="3"/>
        <v>15.267800000000005</v>
      </c>
    </row>
    <row r="8" spans="1:10">
      <c r="A8">
        <f t="shared" si="4"/>
        <v>1903</v>
      </c>
      <c r="B8" s="3">
        <v>43.408799999999999</v>
      </c>
      <c r="C8" s="3">
        <v>28.2226</v>
      </c>
      <c r="D8" s="3">
        <v>43.7</v>
      </c>
      <c r="E8" s="3">
        <v>30</v>
      </c>
      <c r="G8" s="17">
        <f t="shared" si="0"/>
        <v>1903</v>
      </c>
      <c r="H8" s="3">
        <f t="shared" si="1"/>
        <v>43.554400000000001</v>
      </c>
      <c r="I8" s="3">
        <f t="shared" si="2"/>
        <v>29.1113</v>
      </c>
      <c r="J8" s="26">
        <f t="shared" si="3"/>
        <v>14.443100000000001</v>
      </c>
    </row>
    <row r="9" spans="1:10">
      <c r="A9">
        <f t="shared" si="4"/>
        <v>1904</v>
      </c>
      <c r="B9" s="3">
        <v>43.308799999999998</v>
      </c>
      <c r="C9" s="3">
        <v>28.530100000000001</v>
      </c>
      <c r="D9" s="3">
        <v>43.5</v>
      </c>
      <c r="E9" s="3">
        <v>30.6</v>
      </c>
      <c r="G9" s="17">
        <f t="shared" si="0"/>
        <v>1904</v>
      </c>
      <c r="H9" s="3">
        <f t="shared" si="1"/>
        <v>43.404399999999995</v>
      </c>
      <c r="I9" s="3">
        <f t="shared" si="2"/>
        <v>29.565049999999999</v>
      </c>
      <c r="J9" s="26">
        <f t="shared" si="3"/>
        <v>13.839349999999996</v>
      </c>
    </row>
    <row r="10" spans="1:10">
      <c r="A10">
        <f t="shared" si="4"/>
        <v>1905</v>
      </c>
      <c r="B10" s="3">
        <v>43.0002</v>
      </c>
      <c r="C10" s="3">
        <v>28.545999999999999</v>
      </c>
      <c r="D10" s="3">
        <v>43.3</v>
      </c>
      <c r="E10" s="3">
        <v>31.4</v>
      </c>
      <c r="G10" s="17">
        <f t="shared" si="0"/>
        <v>1905</v>
      </c>
      <c r="H10" s="3">
        <f t="shared" si="1"/>
        <v>43.150099999999995</v>
      </c>
      <c r="I10" s="3">
        <f t="shared" si="2"/>
        <v>29.972999999999999</v>
      </c>
      <c r="J10" s="26">
        <f t="shared" si="3"/>
        <v>13.177099999999996</v>
      </c>
    </row>
    <row r="11" spans="1:10">
      <c r="A11">
        <f t="shared" si="4"/>
        <v>1906</v>
      </c>
      <c r="B11" s="3">
        <v>42.710500000000003</v>
      </c>
      <c r="C11" s="3">
        <v>28.3569</v>
      </c>
      <c r="D11" s="3">
        <v>43.2</v>
      </c>
      <c r="E11" s="3">
        <v>31.8</v>
      </c>
      <c r="G11" s="17">
        <f t="shared" si="0"/>
        <v>1906</v>
      </c>
      <c r="H11" s="3">
        <f t="shared" si="1"/>
        <v>42.955250000000007</v>
      </c>
      <c r="I11" s="3">
        <f t="shared" si="2"/>
        <v>30.07845</v>
      </c>
      <c r="J11" s="26">
        <f t="shared" si="3"/>
        <v>12.876800000000006</v>
      </c>
    </row>
    <row r="12" spans="1:10">
      <c r="A12">
        <f t="shared" si="4"/>
        <v>1907</v>
      </c>
      <c r="B12" s="3">
        <v>42.827300000000001</v>
      </c>
      <c r="C12" s="3">
        <v>28.156199999999998</v>
      </c>
      <c r="D12" s="3">
        <v>43.3</v>
      </c>
      <c r="E12" s="3">
        <v>31.8</v>
      </c>
      <c r="G12" s="17">
        <f t="shared" si="0"/>
        <v>1907</v>
      </c>
      <c r="H12" s="3">
        <f t="shared" si="1"/>
        <v>43.063649999999996</v>
      </c>
      <c r="I12" s="3">
        <f t="shared" si="2"/>
        <v>29.978099999999998</v>
      </c>
      <c r="J12" s="26">
        <f t="shared" si="3"/>
        <v>13.085549999999998</v>
      </c>
    </row>
    <row r="13" spans="1:10">
      <c r="A13">
        <f t="shared" si="4"/>
        <v>1908</v>
      </c>
      <c r="B13" s="3">
        <v>43.221200000000003</v>
      </c>
      <c r="C13" s="3">
        <v>28.021799999999999</v>
      </c>
      <c r="D13" s="3">
        <v>43.6</v>
      </c>
      <c r="E13" s="3">
        <v>31.4</v>
      </c>
      <c r="G13" s="17">
        <f t="shared" si="0"/>
        <v>1908</v>
      </c>
      <c r="H13" s="3">
        <f t="shared" si="1"/>
        <v>43.410600000000002</v>
      </c>
      <c r="I13" s="3">
        <f t="shared" si="2"/>
        <v>29.710899999999999</v>
      </c>
      <c r="J13" s="26">
        <f t="shared" si="3"/>
        <v>13.699700000000004</v>
      </c>
    </row>
    <row r="14" spans="1:10">
      <c r="A14">
        <f t="shared" si="4"/>
        <v>1909</v>
      </c>
      <c r="B14" s="3">
        <v>43.470399999999998</v>
      </c>
      <c r="C14" s="3">
        <v>27.964600000000001</v>
      </c>
      <c r="D14" s="3">
        <v>44.1</v>
      </c>
      <c r="E14" s="3">
        <v>30.6</v>
      </c>
      <c r="G14" s="17">
        <f t="shared" si="0"/>
        <v>1909</v>
      </c>
      <c r="H14" s="3">
        <f t="shared" si="1"/>
        <v>43.785200000000003</v>
      </c>
      <c r="I14" s="3">
        <f t="shared" si="2"/>
        <v>29.282299999999999</v>
      </c>
      <c r="J14" s="26">
        <f t="shared" si="3"/>
        <v>14.502900000000004</v>
      </c>
    </row>
    <row r="15" spans="1:10">
      <c r="A15">
        <f t="shared" si="4"/>
        <v>1910</v>
      </c>
      <c r="B15" s="3">
        <v>43.602699999999999</v>
      </c>
      <c r="C15" s="3">
        <v>27.933</v>
      </c>
      <c r="D15" s="3">
        <v>44.7</v>
      </c>
      <c r="E15" s="3">
        <v>29.4</v>
      </c>
      <c r="G15" s="17">
        <f t="shared" si="0"/>
        <v>1910</v>
      </c>
      <c r="H15" s="3">
        <f t="shared" si="1"/>
        <v>44.151350000000001</v>
      </c>
      <c r="I15" s="3">
        <f t="shared" si="2"/>
        <v>28.666499999999999</v>
      </c>
      <c r="J15" s="26">
        <f t="shared" si="3"/>
        <v>15.484850000000002</v>
      </c>
    </row>
    <row r="16" spans="1:10">
      <c r="A16">
        <f t="shared" si="4"/>
        <v>1911</v>
      </c>
      <c r="B16" s="3">
        <v>43.802500000000002</v>
      </c>
      <c r="C16" s="3">
        <v>27.874500000000001</v>
      </c>
      <c r="D16" s="3">
        <v>45</v>
      </c>
      <c r="E16" s="3">
        <v>29.2</v>
      </c>
      <c r="G16" s="17">
        <f t="shared" si="0"/>
        <v>1911</v>
      </c>
      <c r="H16" s="3">
        <f t="shared" si="1"/>
        <v>44.401250000000005</v>
      </c>
      <c r="I16" s="3">
        <f t="shared" si="2"/>
        <v>28.53725</v>
      </c>
      <c r="J16" s="26">
        <f t="shared" si="3"/>
        <v>15.864000000000004</v>
      </c>
    </row>
    <row r="17" spans="1:10">
      <c r="A17">
        <f t="shared" si="4"/>
        <v>1912</v>
      </c>
      <c r="B17" s="3">
        <v>43.863199999999999</v>
      </c>
      <c r="C17" s="3">
        <v>28.093900000000001</v>
      </c>
      <c r="D17" s="3">
        <v>45</v>
      </c>
      <c r="E17" s="3">
        <v>30</v>
      </c>
      <c r="G17" s="17">
        <f t="shared" si="0"/>
        <v>1912</v>
      </c>
      <c r="H17" s="3">
        <f t="shared" si="1"/>
        <v>44.431600000000003</v>
      </c>
      <c r="I17" s="3">
        <f t="shared" si="2"/>
        <v>29.046950000000002</v>
      </c>
      <c r="J17" s="26">
        <f t="shared" si="3"/>
        <v>15.384650000000001</v>
      </c>
    </row>
    <row r="18" spans="1:10">
      <c r="A18">
        <f t="shared" si="4"/>
        <v>1913</v>
      </c>
      <c r="B18" s="3">
        <v>43.634399999999999</v>
      </c>
      <c r="C18" s="3">
        <v>29.101400000000002</v>
      </c>
      <c r="D18" s="3">
        <v>44.7</v>
      </c>
      <c r="E18" s="3">
        <v>31.9</v>
      </c>
      <c r="G18" s="17">
        <f t="shared" si="0"/>
        <v>1913</v>
      </c>
      <c r="H18" s="3">
        <f t="shared" si="1"/>
        <v>44.167200000000001</v>
      </c>
      <c r="I18" s="3">
        <f t="shared" si="2"/>
        <v>30.500700000000002</v>
      </c>
      <c r="J18" s="26">
        <f t="shared" si="3"/>
        <v>13.666499999999999</v>
      </c>
    </row>
    <row r="19" spans="1:10">
      <c r="A19">
        <f t="shared" si="4"/>
        <v>1914</v>
      </c>
      <c r="B19" s="3">
        <v>43.020699999999998</v>
      </c>
      <c r="C19" s="3">
        <v>31.055900000000001</v>
      </c>
      <c r="D19" s="3">
        <v>44</v>
      </c>
      <c r="E19" s="3">
        <v>34.9</v>
      </c>
      <c r="G19" s="17">
        <f t="shared" si="0"/>
        <v>1914</v>
      </c>
      <c r="H19" s="3">
        <f t="shared" si="1"/>
        <v>43.510350000000003</v>
      </c>
      <c r="I19" s="3">
        <f t="shared" si="2"/>
        <v>32.97795</v>
      </c>
      <c r="J19" s="26">
        <f t="shared" si="3"/>
        <v>10.532400000000003</v>
      </c>
    </row>
    <row r="20" spans="1:10">
      <c r="A20">
        <f t="shared" si="4"/>
        <v>1915</v>
      </c>
      <c r="B20" s="3">
        <v>42.092500000000001</v>
      </c>
      <c r="C20" s="3">
        <v>33.518599999999999</v>
      </c>
      <c r="D20" s="3">
        <v>43</v>
      </c>
      <c r="E20" s="3">
        <v>39.1</v>
      </c>
      <c r="G20" s="17">
        <f t="shared" si="0"/>
        <v>1915</v>
      </c>
      <c r="H20" s="3">
        <f t="shared" si="1"/>
        <v>42.546250000000001</v>
      </c>
      <c r="I20" s="3">
        <f t="shared" si="2"/>
        <v>36.3093</v>
      </c>
      <c r="J20" s="26">
        <f t="shared" si="3"/>
        <v>6.2369500000000002</v>
      </c>
    </row>
    <row r="21" spans="1:10">
      <c r="A21">
        <f t="shared" si="4"/>
        <v>1916</v>
      </c>
      <c r="B21" s="3">
        <v>41.272799999999997</v>
      </c>
      <c r="C21" s="3">
        <v>35.023099999999999</v>
      </c>
      <c r="D21" s="3">
        <v>42.5</v>
      </c>
      <c r="E21" s="3">
        <v>41.8</v>
      </c>
      <c r="G21" s="17">
        <f t="shared" si="0"/>
        <v>1916</v>
      </c>
      <c r="H21" s="3">
        <f t="shared" si="1"/>
        <v>41.886399999999995</v>
      </c>
      <c r="I21" s="3">
        <f t="shared" si="2"/>
        <v>38.411549999999998</v>
      </c>
      <c r="J21" s="26">
        <f t="shared" si="3"/>
        <v>3.4748499999999964</v>
      </c>
    </row>
    <row r="22" spans="1:10">
      <c r="A22">
        <f t="shared" si="4"/>
        <v>1917</v>
      </c>
      <c r="B22" s="3">
        <v>41.164200000000001</v>
      </c>
      <c r="C22" s="3">
        <v>34.903500000000001</v>
      </c>
      <c r="D22" s="3">
        <v>42.4</v>
      </c>
      <c r="E22" s="3">
        <v>42.9</v>
      </c>
      <c r="G22" s="17">
        <f t="shared" si="0"/>
        <v>1917</v>
      </c>
      <c r="H22" s="3">
        <f t="shared" si="1"/>
        <v>41.7821</v>
      </c>
      <c r="I22" s="3">
        <f t="shared" si="2"/>
        <v>38.90175</v>
      </c>
      <c r="J22" s="26">
        <f t="shared" si="3"/>
        <v>2.88035</v>
      </c>
    </row>
    <row r="23" spans="1:10">
      <c r="A23">
        <f t="shared" si="4"/>
        <v>1918</v>
      </c>
      <c r="B23" s="3">
        <v>41.504800000000003</v>
      </c>
      <c r="C23" s="3">
        <v>33.813200000000002</v>
      </c>
      <c r="D23" s="3">
        <v>42.8</v>
      </c>
      <c r="E23" s="3">
        <v>42.2</v>
      </c>
      <c r="G23" s="17">
        <f t="shared" si="0"/>
        <v>1918</v>
      </c>
      <c r="H23" s="3">
        <f t="shared" si="1"/>
        <v>42.1524</v>
      </c>
      <c r="I23" s="3">
        <f t="shared" si="2"/>
        <v>38.006600000000006</v>
      </c>
      <c r="J23" s="26">
        <f t="shared" si="3"/>
        <v>4.1457999999999942</v>
      </c>
    </row>
    <row r="24" spans="1:10">
      <c r="A24">
        <f t="shared" si="4"/>
        <v>1919</v>
      </c>
      <c r="B24" s="3">
        <v>42.187899999999999</v>
      </c>
      <c r="C24" s="3">
        <v>32.224699999999999</v>
      </c>
      <c r="D24" s="3">
        <v>43.7</v>
      </c>
      <c r="E24" s="3">
        <v>40</v>
      </c>
      <c r="G24" s="17">
        <f t="shared" si="0"/>
        <v>1919</v>
      </c>
      <c r="H24" s="3">
        <f t="shared" si="1"/>
        <v>42.943950000000001</v>
      </c>
      <c r="I24" s="3">
        <f t="shared" si="2"/>
        <v>36.112349999999999</v>
      </c>
      <c r="J24" s="26">
        <f t="shared" si="3"/>
        <v>6.8316000000000017</v>
      </c>
    </row>
    <row r="25" spans="1:10">
      <c r="A25">
        <f t="shared" si="4"/>
        <v>1920</v>
      </c>
      <c r="B25" s="3">
        <v>42.992100000000001</v>
      </c>
      <c r="C25" s="3">
        <v>30.572299999999998</v>
      </c>
      <c r="D25" s="3">
        <v>45.1</v>
      </c>
      <c r="E25" s="3">
        <v>36.200000000000003</v>
      </c>
      <c r="G25" s="17">
        <f t="shared" si="0"/>
        <v>1920</v>
      </c>
      <c r="H25" s="3">
        <f t="shared" si="1"/>
        <v>44.046050000000001</v>
      </c>
      <c r="I25" s="3">
        <f t="shared" si="2"/>
        <v>33.386150000000001</v>
      </c>
      <c r="J25" s="26">
        <f t="shared" si="3"/>
        <v>10.6599</v>
      </c>
    </row>
    <row r="26" spans="1:10">
      <c r="A26">
        <f t="shared" si="4"/>
        <v>1921</v>
      </c>
      <c r="B26" s="3">
        <v>43.473199999999999</v>
      </c>
      <c r="C26" s="3">
        <v>29.089099999999998</v>
      </c>
      <c r="D26" s="3">
        <v>46.1</v>
      </c>
      <c r="E26" s="3">
        <v>33.5</v>
      </c>
      <c r="G26" s="17">
        <f t="shared" si="0"/>
        <v>1921</v>
      </c>
      <c r="H26" s="3">
        <f t="shared" si="1"/>
        <v>44.7866</v>
      </c>
      <c r="I26" s="3">
        <f t="shared" si="2"/>
        <v>31.294550000000001</v>
      </c>
      <c r="J26" s="26">
        <f t="shared" si="3"/>
        <v>13.492049999999999</v>
      </c>
    </row>
    <row r="27" spans="1:10">
      <c r="A27">
        <f t="shared" si="4"/>
        <v>1922</v>
      </c>
      <c r="B27" s="3">
        <v>43.686199999999999</v>
      </c>
      <c r="C27" s="3">
        <v>28.021599999999999</v>
      </c>
      <c r="D27" s="3">
        <v>46.9</v>
      </c>
      <c r="E27" s="3">
        <v>31.8</v>
      </c>
      <c r="G27" s="17">
        <f t="shared" si="0"/>
        <v>1922</v>
      </c>
      <c r="H27" s="3">
        <f t="shared" si="1"/>
        <v>45.293099999999995</v>
      </c>
      <c r="I27" s="3">
        <f t="shared" si="2"/>
        <v>29.910800000000002</v>
      </c>
      <c r="J27" s="26">
        <f t="shared" si="3"/>
        <v>15.382299999999994</v>
      </c>
    </row>
    <row r="28" spans="1:10">
      <c r="A28">
        <f t="shared" si="4"/>
        <v>1923</v>
      </c>
      <c r="B28" s="3">
        <v>44.028700000000001</v>
      </c>
      <c r="C28" s="3">
        <v>27.684699999999999</v>
      </c>
      <c r="D28" s="3">
        <v>47.3</v>
      </c>
      <c r="E28" s="3">
        <v>31.2</v>
      </c>
      <c r="G28" s="17">
        <f t="shared" si="0"/>
        <v>1923</v>
      </c>
      <c r="H28" s="3">
        <f t="shared" si="1"/>
        <v>45.664349999999999</v>
      </c>
      <c r="I28" s="3">
        <f t="shared" si="2"/>
        <v>29.442349999999998</v>
      </c>
      <c r="J28" s="26">
        <f t="shared" si="3"/>
        <v>16.222000000000001</v>
      </c>
    </row>
    <row r="29" spans="1:10">
      <c r="A29">
        <f t="shared" si="4"/>
        <v>1924</v>
      </c>
      <c r="B29" s="3">
        <v>44.322699999999998</v>
      </c>
      <c r="C29" s="3">
        <v>28.180900000000001</v>
      </c>
      <c r="D29" s="3">
        <v>47.5</v>
      </c>
      <c r="E29" s="3">
        <v>31.5</v>
      </c>
      <c r="G29" s="17">
        <f t="shared" si="0"/>
        <v>1924</v>
      </c>
      <c r="H29" s="3">
        <f t="shared" si="1"/>
        <v>45.911349999999999</v>
      </c>
      <c r="I29" s="3">
        <f t="shared" si="2"/>
        <v>29.840450000000001</v>
      </c>
      <c r="J29" s="26">
        <f t="shared" si="3"/>
        <v>16.070899999999998</v>
      </c>
    </row>
    <row r="30" spans="1:10">
      <c r="A30">
        <f t="shared" si="4"/>
        <v>1925</v>
      </c>
      <c r="B30" s="3">
        <v>44.3904</v>
      </c>
      <c r="C30" s="3">
        <v>28.755800000000001</v>
      </c>
      <c r="D30" s="3">
        <v>47.3</v>
      </c>
      <c r="E30" s="3">
        <v>32.9</v>
      </c>
      <c r="G30" s="17">
        <f t="shared" si="0"/>
        <v>1925</v>
      </c>
      <c r="H30" s="3">
        <f t="shared" si="1"/>
        <v>45.845199999999998</v>
      </c>
      <c r="I30" s="3">
        <f t="shared" si="2"/>
        <v>30.8279</v>
      </c>
      <c r="J30" s="26">
        <f t="shared" si="3"/>
        <v>15.017299999999999</v>
      </c>
    </row>
    <row r="31" spans="1:10">
      <c r="A31">
        <f t="shared" si="4"/>
        <v>1926</v>
      </c>
      <c r="B31" s="3">
        <v>44.666800000000002</v>
      </c>
      <c r="C31" s="3">
        <v>29.0609</v>
      </c>
      <c r="D31" s="3">
        <v>47.2</v>
      </c>
      <c r="E31" s="3">
        <v>33.9</v>
      </c>
      <c r="G31" s="17">
        <f t="shared" si="0"/>
        <v>1926</v>
      </c>
      <c r="H31" s="3">
        <f t="shared" si="1"/>
        <v>45.933400000000006</v>
      </c>
      <c r="I31" s="3">
        <f t="shared" si="2"/>
        <v>31.480449999999998</v>
      </c>
      <c r="J31" s="26">
        <f t="shared" si="3"/>
        <v>14.452950000000008</v>
      </c>
    </row>
    <row r="32" spans="1:10">
      <c r="A32">
        <f t="shared" si="4"/>
        <v>1927</v>
      </c>
      <c r="B32" s="3">
        <v>45</v>
      </c>
      <c r="C32" s="3">
        <v>28.8203</v>
      </c>
      <c r="D32" s="3">
        <v>47.1</v>
      </c>
      <c r="E32" s="3">
        <v>34.5</v>
      </c>
      <c r="G32" s="17">
        <f t="shared" si="0"/>
        <v>1927</v>
      </c>
      <c r="H32" s="3">
        <f t="shared" si="1"/>
        <v>46.05</v>
      </c>
      <c r="I32" s="3">
        <f t="shared" si="2"/>
        <v>31.660150000000002</v>
      </c>
      <c r="J32" s="26">
        <f t="shared" si="3"/>
        <v>14.389849999999996</v>
      </c>
    </row>
    <row r="33" spans="1:10">
      <c r="A33">
        <f t="shared" si="4"/>
        <v>1928</v>
      </c>
      <c r="B33" s="3">
        <v>45.245699999999999</v>
      </c>
      <c r="C33" s="3">
        <v>28.588100000000001</v>
      </c>
      <c r="D33" s="3">
        <v>47</v>
      </c>
      <c r="E33" s="3">
        <v>34.700000000000003</v>
      </c>
      <c r="G33" s="17">
        <f t="shared" si="0"/>
        <v>1928</v>
      </c>
      <c r="H33" s="3">
        <f t="shared" si="1"/>
        <v>46.12285</v>
      </c>
      <c r="I33" s="3">
        <f t="shared" si="2"/>
        <v>31.64405</v>
      </c>
      <c r="J33" s="26">
        <f t="shared" si="3"/>
        <v>14.4788</v>
      </c>
    </row>
    <row r="34" spans="1:10">
      <c r="A34">
        <f t="shared" si="4"/>
        <v>1929</v>
      </c>
      <c r="B34" s="3">
        <v>45.096299999999999</v>
      </c>
      <c r="C34" s="3">
        <v>28.398399999999999</v>
      </c>
      <c r="D34" s="3">
        <v>46.9</v>
      </c>
      <c r="E34" s="3">
        <v>34.6</v>
      </c>
      <c r="G34" s="17">
        <f t="shared" si="0"/>
        <v>1929</v>
      </c>
      <c r="H34" s="3">
        <f t="shared" si="1"/>
        <v>45.998149999999995</v>
      </c>
      <c r="I34" s="3">
        <f t="shared" si="2"/>
        <v>31.499200000000002</v>
      </c>
      <c r="J34" s="26">
        <f t="shared" si="3"/>
        <v>14.498949999999994</v>
      </c>
    </row>
    <row r="35" spans="1:10">
      <c r="A35">
        <f t="shared" si="4"/>
        <v>1930</v>
      </c>
      <c r="B35" s="3">
        <v>44.832500000000003</v>
      </c>
      <c r="C35" s="3">
        <v>28.255500000000001</v>
      </c>
      <c r="D35" s="3">
        <v>46.8</v>
      </c>
      <c r="E35" s="3">
        <v>34</v>
      </c>
      <c r="G35" s="17">
        <f t="shared" si="0"/>
        <v>1930</v>
      </c>
      <c r="H35" s="3">
        <f t="shared" si="1"/>
        <v>45.816249999999997</v>
      </c>
      <c r="I35" s="3">
        <f t="shared" si="2"/>
        <v>31.127749999999999</v>
      </c>
      <c r="J35" s="26">
        <f t="shared" si="3"/>
        <v>14.688499999999998</v>
      </c>
    </row>
    <row r="36" spans="1:10">
      <c r="A36">
        <f t="shared" si="4"/>
        <v>1931</v>
      </c>
      <c r="B36" s="3">
        <v>44.066099999999999</v>
      </c>
      <c r="C36" s="3">
        <v>28.356200000000001</v>
      </c>
      <c r="D36" s="3">
        <v>46.7</v>
      </c>
      <c r="E36" s="3">
        <v>33.4</v>
      </c>
      <c r="G36" s="17">
        <f t="shared" si="0"/>
        <v>1931</v>
      </c>
      <c r="H36" s="3">
        <f t="shared" si="1"/>
        <v>45.383049999999997</v>
      </c>
      <c r="I36" s="3">
        <f t="shared" si="2"/>
        <v>30.8781</v>
      </c>
      <c r="J36" s="26">
        <f t="shared" si="3"/>
        <v>14.504949999999997</v>
      </c>
    </row>
    <row r="37" spans="1:10">
      <c r="A37">
        <f t="shared" si="4"/>
        <v>1932</v>
      </c>
      <c r="B37" s="3">
        <v>42.864600000000003</v>
      </c>
      <c r="C37" s="3">
        <v>28.706</v>
      </c>
      <c r="D37" s="3">
        <v>46.6</v>
      </c>
      <c r="E37" s="3">
        <v>32.799999999999997</v>
      </c>
      <c r="G37" s="17">
        <f t="shared" si="0"/>
        <v>1932</v>
      </c>
      <c r="H37" s="3">
        <f t="shared" si="1"/>
        <v>44.732300000000002</v>
      </c>
      <c r="I37" s="3">
        <f t="shared" si="2"/>
        <v>30.753</v>
      </c>
      <c r="J37" s="26">
        <f t="shared" si="3"/>
        <v>13.979300000000002</v>
      </c>
    </row>
    <row r="38" spans="1:10">
      <c r="A38">
        <f t="shared" si="4"/>
        <v>1933</v>
      </c>
      <c r="B38" s="3">
        <v>41.970399999999998</v>
      </c>
      <c r="C38" s="3">
        <v>29.2133</v>
      </c>
      <c r="D38" s="3">
        <v>46.3</v>
      </c>
      <c r="E38" s="3">
        <v>32.1</v>
      </c>
      <c r="G38" s="17">
        <f t="shared" si="0"/>
        <v>1933</v>
      </c>
      <c r="H38" s="3">
        <f t="shared" si="1"/>
        <v>44.135199999999998</v>
      </c>
      <c r="I38" s="3">
        <f t="shared" si="2"/>
        <v>30.656649999999999</v>
      </c>
      <c r="J38" s="26">
        <f t="shared" si="3"/>
        <v>13.478549999999998</v>
      </c>
    </row>
    <row r="39" spans="1:10">
      <c r="A39">
        <f t="shared" si="4"/>
        <v>1934</v>
      </c>
      <c r="B39" s="3">
        <v>41.520800000000001</v>
      </c>
      <c r="C39" s="3">
        <v>29.453299999999999</v>
      </c>
      <c r="D39" s="3">
        <v>46.1</v>
      </c>
      <c r="E39" s="3">
        <v>31.3</v>
      </c>
      <c r="G39" s="17">
        <f t="shared" si="0"/>
        <v>1934</v>
      </c>
      <c r="H39" s="3">
        <f t="shared" si="1"/>
        <v>43.810400000000001</v>
      </c>
      <c r="I39" s="3">
        <f t="shared" si="2"/>
        <v>30.376649999999998</v>
      </c>
      <c r="J39" s="26">
        <f t="shared" si="3"/>
        <v>13.433750000000003</v>
      </c>
    </row>
    <row r="40" spans="1:10">
      <c r="A40">
        <f t="shared" si="4"/>
        <v>1935</v>
      </c>
      <c r="B40" s="3">
        <v>41.579900000000002</v>
      </c>
      <c r="C40" s="3">
        <v>28.9864</v>
      </c>
      <c r="D40" s="3">
        <v>45.7</v>
      </c>
      <c r="E40" s="3">
        <v>30.4</v>
      </c>
      <c r="G40" s="17">
        <f t="shared" si="0"/>
        <v>1935</v>
      </c>
      <c r="H40" s="3">
        <f t="shared" si="1"/>
        <v>43.639949999999999</v>
      </c>
      <c r="I40" s="3">
        <f t="shared" si="2"/>
        <v>29.693199999999997</v>
      </c>
      <c r="J40" s="26">
        <f t="shared" si="3"/>
        <v>13.946750000000002</v>
      </c>
    </row>
    <row r="41" spans="1:10">
      <c r="A41">
        <f t="shared" si="4"/>
        <v>1936</v>
      </c>
      <c r="B41" s="3">
        <v>42.1845</v>
      </c>
      <c r="C41" s="3">
        <v>27.828399999999998</v>
      </c>
      <c r="D41" s="3">
        <v>45.5</v>
      </c>
      <c r="E41" s="3">
        <v>29.8</v>
      </c>
      <c r="G41" s="17">
        <f t="shared" si="0"/>
        <v>1936</v>
      </c>
      <c r="H41" s="3">
        <f t="shared" si="1"/>
        <v>43.84225</v>
      </c>
      <c r="I41" s="3">
        <f t="shared" si="2"/>
        <v>28.8142</v>
      </c>
      <c r="J41" s="26">
        <f t="shared" si="3"/>
        <v>15.02805</v>
      </c>
    </row>
    <row r="42" spans="1:10">
      <c r="A42">
        <f t="shared" si="4"/>
        <v>1937</v>
      </c>
      <c r="B42" s="3">
        <v>42.798400000000001</v>
      </c>
      <c r="C42" s="3">
        <v>26.507999999999999</v>
      </c>
      <c r="D42" s="3">
        <v>45.3</v>
      </c>
      <c r="E42" s="3">
        <v>29.4</v>
      </c>
      <c r="G42" s="17">
        <f t="shared" si="0"/>
        <v>1937</v>
      </c>
      <c r="H42" s="3">
        <f t="shared" si="1"/>
        <v>44.049199999999999</v>
      </c>
      <c r="I42" s="3">
        <f t="shared" si="2"/>
        <v>27.954000000000001</v>
      </c>
      <c r="J42" s="26">
        <f t="shared" si="3"/>
        <v>16.095199999999998</v>
      </c>
    </row>
    <row r="43" spans="1:10">
      <c r="A43">
        <f t="shared" si="4"/>
        <v>1938</v>
      </c>
      <c r="B43" s="3">
        <v>43.400399999999998</v>
      </c>
      <c r="C43" s="3">
        <v>25.3779</v>
      </c>
      <c r="D43" s="3">
        <v>45.2</v>
      </c>
      <c r="E43" s="3">
        <v>29.2</v>
      </c>
      <c r="G43" s="17">
        <f t="shared" si="0"/>
        <v>1938</v>
      </c>
      <c r="H43" s="3">
        <f t="shared" si="1"/>
        <v>44.300200000000004</v>
      </c>
      <c r="I43" s="3">
        <f t="shared" si="2"/>
        <v>27.28895</v>
      </c>
      <c r="J43" s="26">
        <f t="shared" si="3"/>
        <v>17.011250000000004</v>
      </c>
    </row>
    <row r="44" spans="1:10">
      <c r="A44">
        <f t="shared" si="4"/>
        <v>1939</v>
      </c>
      <c r="B44" s="3">
        <v>43.68</v>
      </c>
      <c r="C44" s="3">
        <v>24.683499999999999</v>
      </c>
      <c r="D44" s="3">
        <v>45.3</v>
      </c>
      <c r="E44" s="3">
        <v>29.3</v>
      </c>
      <c r="G44" s="17">
        <f t="shared" si="0"/>
        <v>1939</v>
      </c>
      <c r="H44" s="3">
        <f t="shared" si="1"/>
        <v>44.489999999999995</v>
      </c>
      <c r="I44" s="3">
        <f t="shared" si="2"/>
        <v>26.99175</v>
      </c>
      <c r="J44" s="26">
        <f t="shared" si="3"/>
        <v>17.498249999999995</v>
      </c>
    </row>
    <row r="45" spans="1:10">
      <c r="A45">
        <f t="shared" si="4"/>
        <v>1940</v>
      </c>
      <c r="B45" s="3">
        <v>43.493000000000002</v>
      </c>
      <c r="C45" s="3">
        <v>24.4605</v>
      </c>
      <c r="D45" s="3">
        <v>45.4</v>
      </c>
      <c r="E45" s="3">
        <v>29.6</v>
      </c>
      <c r="G45" s="17">
        <f t="shared" si="0"/>
        <v>1940</v>
      </c>
      <c r="H45" s="3">
        <f t="shared" si="1"/>
        <v>44.4465</v>
      </c>
      <c r="I45" s="3">
        <f t="shared" si="2"/>
        <v>27.030250000000002</v>
      </c>
      <c r="J45" s="26">
        <f t="shared" si="3"/>
        <v>17.416249999999998</v>
      </c>
    </row>
    <row r="46" spans="1:10">
      <c r="A46">
        <f t="shared" si="4"/>
        <v>1941</v>
      </c>
      <c r="B46" s="3">
        <v>42.775500000000001</v>
      </c>
      <c r="C46" s="3">
        <v>24.655899999999999</v>
      </c>
      <c r="D46" s="3">
        <v>45.4</v>
      </c>
      <c r="E46" s="3">
        <v>29.4</v>
      </c>
      <c r="G46" s="17">
        <f t="shared" si="0"/>
        <v>1941</v>
      </c>
      <c r="H46" s="3">
        <f t="shared" si="1"/>
        <v>44.08775</v>
      </c>
      <c r="I46" s="3">
        <f t="shared" si="2"/>
        <v>27.027949999999997</v>
      </c>
      <c r="J46" s="26">
        <f t="shared" si="3"/>
        <v>17.059800000000003</v>
      </c>
    </row>
    <row r="47" spans="1:10">
      <c r="A47">
        <f t="shared" si="4"/>
        <v>1942</v>
      </c>
      <c r="B47" s="3">
        <v>41.9223</v>
      </c>
      <c r="C47" s="3">
        <v>25.020499999999998</v>
      </c>
      <c r="D47" s="3">
        <v>45.3</v>
      </c>
      <c r="E47" s="3">
        <v>28.9</v>
      </c>
      <c r="G47" s="17">
        <f t="shared" si="0"/>
        <v>1942</v>
      </c>
      <c r="H47" s="3">
        <f t="shared" si="1"/>
        <v>43.611149999999995</v>
      </c>
      <c r="I47" s="3">
        <f t="shared" si="2"/>
        <v>26.960249999999998</v>
      </c>
      <c r="J47" s="26">
        <f t="shared" si="3"/>
        <v>16.650899999999996</v>
      </c>
    </row>
    <row r="48" spans="1:10">
      <c r="A48">
        <f t="shared" si="4"/>
        <v>1943</v>
      </c>
      <c r="B48" s="3">
        <v>41.2866</v>
      </c>
      <c r="C48" s="3">
        <v>24.866</v>
      </c>
      <c r="D48" s="3">
        <v>45.1</v>
      </c>
      <c r="E48" s="3">
        <v>28</v>
      </c>
      <c r="G48" s="17">
        <f t="shared" si="0"/>
        <v>1943</v>
      </c>
      <c r="H48" s="3">
        <f t="shared" si="1"/>
        <v>43.193300000000001</v>
      </c>
      <c r="I48" s="3">
        <f t="shared" si="2"/>
        <v>26.433</v>
      </c>
      <c r="J48" s="26">
        <f t="shared" si="3"/>
        <v>16.760300000000001</v>
      </c>
    </row>
    <row r="49" spans="1:10">
      <c r="A49">
        <f t="shared" si="4"/>
        <v>1944</v>
      </c>
      <c r="B49" s="3">
        <v>41.014200000000002</v>
      </c>
      <c r="C49" s="3">
        <v>24.030200000000001</v>
      </c>
      <c r="D49" s="3">
        <v>44.8</v>
      </c>
      <c r="E49" s="3">
        <v>26.7</v>
      </c>
      <c r="G49" s="17">
        <f t="shared" si="0"/>
        <v>1944</v>
      </c>
      <c r="H49" s="3">
        <f t="shared" si="1"/>
        <v>42.9071</v>
      </c>
      <c r="I49" s="3">
        <f t="shared" si="2"/>
        <v>25.365099999999998</v>
      </c>
      <c r="J49" s="26">
        <f t="shared" si="3"/>
        <v>17.542000000000002</v>
      </c>
    </row>
    <row r="50" spans="1:10">
      <c r="A50">
        <f t="shared" si="4"/>
        <v>1945</v>
      </c>
      <c r="B50" s="3">
        <v>41.111800000000002</v>
      </c>
      <c r="C50" s="3">
        <v>22.855399999999999</v>
      </c>
      <c r="D50" s="3">
        <v>44.4</v>
      </c>
      <c r="E50" s="3">
        <v>25</v>
      </c>
      <c r="G50" s="17">
        <f t="shared" si="0"/>
        <v>1945</v>
      </c>
      <c r="H50" s="3">
        <f t="shared" si="1"/>
        <v>42.755899999999997</v>
      </c>
      <c r="I50" s="3">
        <f t="shared" si="2"/>
        <v>23.927700000000002</v>
      </c>
      <c r="J50" s="26">
        <f t="shared" si="3"/>
        <v>18.828199999999995</v>
      </c>
    </row>
    <row r="51" spans="1:10">
      <c r="A51">
        <f t="shared" si="4"/>
        <v>1946</v>
      </c>
      <c r="B51" s="3">
        <v>41.568199999999997</v>
      </c>
      <c r="C51" s="3">
        <v>21.65</v>
      </c>
      <c r="D51" s="3">
        <v>44.3</v>
      </c>
      <c r="E51" s="3">
        <v>23.7</v>
      </c>
      <c r="G51" s="17">
        <f t="shared" si="0"/>
        <v>1946</v>
      </c>
      <c r="H51" s="3">
        <f t="shared" si="1"/>
        <v>42.934100000000001</v>
      </c>
      <c r="I51" s="3">
        <f t="shared" si="2"/>
        <v>22.674999999999997</v>
      </c>
      <c r="J51" s="26">
        <f t="shared" si="3"/>
        <v>20.259100000000004</v>
      </c>
    </row>
    <row r="52" spans="1:10">
      <c r="A52">
        <f t="shared" si="4"/>
        <v>1947</v>
      </c>
      <c r="B52" s="3">
        <v>42.488199999999999</v>
      </c>
      <c r="C52" s="3">
        <v>20.559200000000001</v>
      </c>
      <c r="D52" s="3">
        <v>44.5</v>
      </c>
      <c r="E52" s="3">
        <v>22.6</v>
      </c>
      <c r="G52" s="17">
        <f t="shared" si="0"/>
        <v>1947</v>
      </c>
      <c r="H52" s="3">
        <f t="shared" si="1"/>
        <v>43.494100000000003</v>
      </c>
      <c r="I52" s="3">
        <f t="shared" si="2"/>
        <v>21.579599999999999</v>
      </c>
      <c r="J52" s="26">
        <f t="shared" si="3"/>
        <v>21.914500000000004</v>
      </c>
    </row>
    <row r="53" spans="1:10">
      <c r="A53">
        <f t="shared" si="4"/>
        <v>1948</v>
      </c>
      <c r="B53" s="3">
        <v>43.217199999999998</v>
      </c>
      <c r="C53" s="3">
        <v>19.624400000000001</v>
      </c>
      <c r="D53" s="3">
        <v>45</v>
      </c>
      <c r="E53" s="3">
        <v>21.8</v>
      </c>
      <c r="G53" s="17">
        <f t="shared" si="0"/>
        <v>1948</v>
      </c>
      <c r="H53" s="3">
        <f t="shared" si="1"/>
        <v>44.108599999999996</v>
      </c>
      <c r="I53" s="3">
        <f t="shared" si="2"/>
        <v>20.712200000000003</v>
      </c>
      <c r="J53" s="26">
        <f t="shared" si="3"/>
        <v>23.396399999999993</v>
      </c>
    </row>
    <row r="54" spans="1:10">
      <c r="A54">
        <f t="shared" si="4"/>
        <v>1949</v>
      </c>
      <c r="B54" s="3">
        <v>44.011299999999999</v>
      </c>
      <c r="C54" s="3">
        <v>18.893000000000001</v>
      </c>
      <c r="D54" s="3">
        <v>45.7</v>
      </c>
      <c r="E54" s="3">
        <v>21.2</v>
      </c>
      <c r="G54" s="17">
        <f t="shared" si="0"/>
        <v>1949</v>
      </c>
      <c r="H54" s="3">
        <f t="shared" si="1"/>
        <v>44.855649999999997</v>
      </c>
      <c r="I54" s="3">
        <f t="shared" si="2"/>
        <v>20.046500000000002</v>
      </c>
      <c r="J54" s="26">
        <f t="shared" si="3"/>
        <v>24.809149999999995</v>
      </c>
    </row>
    <row r="55" spans="1:10">
      <c r="A55">
        <f t="shared" si="4"/>
        <v>1950</v>
      </c>
      <c r="B55" s="3">
        <v>45.012636174900003</v>
      </c>
      <c r="C55" s="3">
        <v>18.714181589600003</v>
      </c>
      <c r="D55" s="3">
        <v>46.8</v>
      </c>
      <c r="E55" s="3">
        <v>20.9</v>
      </c>
      <c r="G55" s="17">
        <f t="shared" si="0"/>
        <v>1950</v>
      </c>
      <c r="H55" s="3">
        <f t="shared" si="1"/>
        <v>45.906318087450003</v>
      </c>
      <c r="I55" s="3">
        <f t="shared" si="2"/>
        <v>19.807090794800001</v>
      </c>
      <c r="J55" s="26">
        <f t="shared" si="3"/>
        <v>26.099227292650003</v>
      </c>
    </row>
    <row r="56" spans="1:10">
      <c r="A56">
        <f t="shared" si="4"/>
        <v>1951</v>
      </c>
      <c r="B56" s="3">
        <v>45.727726989999994</v>
      </c>
      <c r="C56" s="3">
        <v>18.927535814199999</v>
      </c>
      <c r="D56" s="3">
        <v>47.6</v>
      </c>
      <c r="E56" s="3">
        <v>20.5</v>
      </c>
      <c r="G56" s="17">
        <f t="shared" si="0"/>
        <v>1951</v>
      </c>
      <c r="H56" s="3">
        <f t="shared" si="1"/>
        <v>46.663863495000001</v>
      </c>
      <c r="I56" s="3">
        <f t="shared" si="2"/>
        <v>19.713767907099999</v>
      </c>
      <c r="J56" s="26">
        <f t="shared" si="3"/>
        <v>26.950095587900002</v>
      </c>
    </row>
    <row r="57" spans="1:10">
      <c r="A57">
        <f t="shared" si="4"/>
        <v>1952</v>
      </c>
      <c r="B57" s="3">
        <v>46.210763265399997</v>
      </c>
      <c r="C57" s="3">
        <v>19.005090273500002</v>
      </c>
      <c r="D57" s="3">
        <v>48.1</v>
      </c>
      <c r="E57" s="3">
        <v>20.100000000000001</v>
      </c>
      <c r="G57" s="17">
        <f t="shared" si="0"/>
        <v>1952</v>
      </c>
      <c r="H57" s="3">
        <f t="shared" si="1"/>
        <v>47.155381632699999</v>
      </c>
      <c r="I57" s="3">
        <f t="shared" si="2"/>
        <v>19.552545136750002</v>
      </c>
      <c r="J57" s="26">
        <f t="shared" si="3"/>
        <v>27.602836495949997</v>
      </c>
    </row>
    <row r="58" spans="1:10">
      <c r="A58">
        <f t="shared" si="4"/>
        <v>1953</v>
      </c>
      <c r="B58" s="3">
        <v>46.5120540952</v>
      </c>
      <c r="C58" s="3">
        <v>19.043362803999997</v>
      </c>
      <c r="D58" s="3">
        <v>48.2</v>
      </c>
      <c r="E58" s="3">
        <v>19.7</v>
      </c>
      <c r="G58" s="17">
        <f t="shared" si="0"/>
        <v>1953</v>
      </c>
      <c r="H58" s="3">
        <f t="shared" si="1"/>
        <v>47.356027047600001</v>
      </c>
      <c r="I58" s="3">
        <f t="shared" si="2"/>
        <v>19.371681402</v>
      </c>
      <c r="J58" s="26">
        <f t="shared" si="3"/>
        <v>27.984345645600001</v>
      </c>
    </row>
    <row r="59" spans="1:10">
      <c r="A59">
        <f t="shared" si="4"/>
        <v>1954</v>
      </c>
      <c r="B59" s="3">
        <v>46.769726747500002</v>
      </c>
      <c r="C59" s="3">
        <v>18.917344469</v>
      </c>
      <c r="D59" s="3">
        <v>48.1</v>
      </c>
      <c r="E59" s="3">
        <v>19.399999999999999</v>
      </c>
      <c r="G59" s="17">
        <f t="shared" si="0"/>
        <v>1954</v>
      </c>
      <c r="H59" s="3">
        <f t="shared" si="1"/>
        <v>47.434863373750005</v>
      </c>
      <c r="I59" s="3">
        <f t="shared" si="2"/>
        <v>19.158672234499999</v>
      </c>
      <c r="J59" s="26">
        <f t="shared" si="3"/>
        <v>28.276191139250006</v>
      </c>
    </row>
    <row r="60" spans="1:10">
      <c r="A60">
        <f t="shared" si="4"/>
        <v>1955</v>
      </c>
      <c r="B60" s="3">
        <v>47.009545944999999</v>
      </c>
      <c r="C60" s="3">
        <v>18.709637353999998</v>
      </c>
      <c r="D60" s="3">
        <v>47.8</v>
      </c>
      <c r="E60" s="3">
        <v>19.100000000000001</v>
      </c>
      <c r="G60" s="17">
        <f t="shared" si="0"/>
        <v>1955</v>
      </c>
      <c r="H60" s="3">
        <f t="shared" si="1"/>
        <v>47.404772972499998</v>
      </c>
      <c r="I60" s="3">
        <f t="shared" si="2"/>
        <v>18.904818677000002</v>
      </c>
      <c r="J60" s="26">
        <f t="shared" si="3"/>
        <v>28.499954295499997</v>
      </c>
    </row>
    <row r="61" spans="1:10">
      <c r="A61">
        <f t="shared" si="4"/>
        <v>1956</v>
      </c>
      <c r="B61" s="3">
        <v>47.112509378399999</v>
      </c>
      <c r="C61" s="3">
        <v>18.489018992800002</v>
      </c>
      <c r="D61" s="3">
        <v>47.6</v>
      </c>
      <c r="E61" s="3">
        <v>18.899999999999999</v>
      </c>
      <c r="G61" s="17">
        <f t="shared" si="0"/>
        <v>1956</v>
      </c>
      <c r="H61" s="3">
        <f t="shared" si="1"/>
        <v>47.3562546892</v>
      </c>
      <c r="I61" s="3">
        <f t="shared" si="2"/>
        <v>18.694509496400002</v>
      </c>
      <c r="J61" s="26">
        <f t="shared" si="3"/>
        <v>28.661745192799998</v>
      </c>
    </row>
    <row r="62" spans="1:10">
      <c r="A62">
        <f t="shared" si="4"/>
        <v>1957</v>
      </c>
      <c r="B62" s="3">
        <v>47.312063824300004</v>
      </c>
      <c r="C62" s="3">
        <v>18.295691513399998</v>
      </c>
      <c r="D62" s="3">
        <v>47.6</v>
      </c>
      <c r="E62" s="3">
        <v>18.7</v>
      </c>
      <c r="G62" s="17">
        <f t="shared" si="0"/>
        <v>1957</v>
      </c>
      <c r="H62" s="3">
        <f t="shared" si="1"/>
        <v>47.456031912150003</v>
      </c>
      <c r="I62" s="3">
        <f t="shared" si="2"/>
        <v>18.497845756699999</v>
      </c>
      <c r="J62" s="26">
        <f t="shared" si="3"/>
        <v>28.958186155450004</v>
      </c>
    </row>
    <row r="63" spans="1:10">
      <c r="A63">
        <f t="shared" si="4"/>
        <v>1958</v>
      </c>
      <c r="B63" s="3">
        <v>47.284236479400001</v>
      </c>
      <c r="C63" s="3">
        <v>17.991436772199997</v>
      </c>
      <c r="D63" s="3">
        <v>47.4</v>
      </c>
      <c r="E63" s="3">
        <v>18.3</v>
      </c>
      <c r="G63" s="17">
        <f t="shared" si="0"/>
        <v>1958</v>
      </c>
      <c r="H63" s="3">
        <f t="shared" si="1"/>
        <v>47.3421182397</v>
      </c>
      <c r="I63" s="3">
        <f t="shared" si="2"/>
        <v>18.1457183861</v>
      </c>
      <c r="J63" s="26">
        <f t="shared" si="3"/>
        <v>29.196399853599999</v>
      </c>
    </row>
    <row r="64" spans="1:10">
      <c r="A64">
        <f t="shared" si="4"/>
        <v>1959</v>
      </c>
      <c r="B64" s="3">
        <v>47.147681870500001</v>
      </c>
      <c r="C64" s="3">
        <v>17.859063877299999</v>
      </c>
      <c r="D64" s="3">
        <v>47.2</v>
      </c>
      <c r="E64" s="3">
        <v>18.100000000000001</v>
      </c>
      <c r="G64" s="17">
        <f t="shared" si="0"/>
        <v>1959</v>
      </c>
      <c r="H64" s="3">
        <f t="shared" si="1"/>
        <v>47.173840935249999</v>
      </c>
      <c r="I64" s="3">
        <f t="shared" si="2"/>
        <v>17.979531938649998</v>
      </c>
      <c r="J64" s="26">
        <f t="shared" si="3"/>
        <v>29.1943089966</v>
      </c>
    </row>
    <row r="65" spans="1:10">
      <c r="A65">
        <f t="shared" si="4"/>
        <v>1960</v>
      </c>
      <c r="B65" s="3">
        <v>47</v>
      </c>
      <c r="C65" s="3">
        <v>17.8</v>
      </c>
      <c r="D65" s="3">
        <v>47</v>
      </c>
      <c r="E65" s="3">
        <v>17.8</v>
      </c>
      <c r="G65" s="17">
        <f t="shared" si="0"/>
        <v>1960</v>
      </c>
      <c r="H65" s="3">
        <f t="shared" si="1"/>
        <v>47</v>
      </c>
      <c r="I65" s="3">
        <f t="shared" si="2"/>
        <v>17.8</v>
      </c>
      <c r="J65" s="26">
        <f t="shared" si="3"/>
        <v>29.2</v>
      </c>
    </row>
    <row r="66" spans="1:10">
      <c r="A66">
        <f t="shared" si="4"/>
        <v>1961</v>
      </c>
      <c r="B66" s="3">
        <v>47</v>
      </c>
      <c r="C66" s="3">
        <v>17.5</v>
      </c>
      <c r="D66" s="3">
        <v>47</v>
      </c>
      <c r="E66" s="3">
        <v>17.5</v>
      </c>
      <c r="G66" s="17">
        <f t="shared" si="0"/>
        <v>1961</v>
      </c>
      <c r="H66" s="3">
        <f t="shared" si="1"/>
        <v>47</v>
      </c>
      <c r="I66" s="3">
        <f t="shared" si="2"/>
        <v>17.5</v>
      </c>
      <c r="J66" s="26">
        <f t="shared" si="3"/>
        <v>29.5</v>
      </c>
    </row>
    <row r="67" spans="1:10">
      <c r="A67">
        <f t="shared" si="4"/>
        <v>1962</v>
      </c>
      <c r="B67" s="3">
        <v>47.1</v>
      </c>
      <c r="C67" s="3">
        <v>17.2</v>
      </c>
      <c r="D67" s="3">
        <v>47.1</v>
      </c>
      <c r="E67" s="3">
        <v>17.2</v>
      </c>
      <c r="G67" s="17">
        <f t="shared" si="0"/>
        <v>1962</v>
      </c>
      <c r="H67" s="3">
        <f t="shared" si="1"/>
        <v>47.1</v>
      </c>
      <c r="I67" s="3">
        <f t="shared" si="2"/>
        <v>17.2</v>
      </c>
      <c r="J67" s="26">
        <f t="shared" si="3"/>
        <v>29.900000000000002</v>
      </c>
    </row>
    <row r="68" spans="1:10">
      <c r="A68">
        <f t="shared" si="4"/>
        <v>1963</v>
      </c>
      <c r="B68" s="3">
        <v>47</v>
      </c>
      <c r="C68" s="3">
        <v>17</v>
      </c>
      <c r="D68" s="3">
        <v>47</v>
      </c>
      <c r="E68" s="3">
        <v>17</v>
      </c>
      <c r="G68" s="17">
        <f t="shared" si="0"/>
        <v>1963</v>
      </c>
      <c r="H68" s="3">
        <f t="shared" si="1"/>
        <v>47</v>
      </c>
      <c r="I68" s="3">
        <f t="shared" si="2"/>
        <v>17</v>
      </c>
      <c r="J68" s="26">
        <f t="shared" si="3"/>
        <v>30</v>
      </c>
    </row>
    <row r="69" spans="1:10">
      <c r="A69">
        <f t="shared" si="4"/>
        <v>1964</v>
      </c>
      <c r="B69" s="3">
        <v>46.8</v>
      </c>
      <c r="C69" s="3">
        <v>16.8</v>
      </c>
      <c r="D69" s="3">
        <v>46.8</v>
      </c>
      <c r="E69" s="3">
        <v>16.8</v>
      </c>
      <c r="G69" s="17">
        <f t="shared" si="0"/>
        <v>1964</v>
      </c>
      <c r="H69" s="3">
        <f t="shared" si="1"/>
        <v>46.8</v>
      </c>
      <c r="I69" s="3">
        <f t="shared" si="2"/>
        <v>16.8</v>
      </c>
      <c r="J69" s="26">
        <f t="shared" si="3"/>
        <v>29.999999999999996</v>
      </c>
    </row>
    <row r="70" spans="1:10">
      <c r="A70">
        <f t="shared" si="4"/>
        <v>1965</v>
      </c>
      <c r="B70" s="3">
        <v>46.3</v>
      </c>
      <c r="C70" s="3">
        <v>16.5</v>
      </c>
      <c r="D70" s="3">
        <v>46.3</v>
      </c>
      <c r="E70" s="3">
        <v>16.5</v>
      </c>
      <c r="G70" s="17">
        <f t="shared" ref="G70:G128" si="5">A70</f>
        <v>1965</v>
      </c>
      <c r="H70" s="3">
        <f t="shared" ref="H70:H128" si="6">(B70+D70)/2</f>
        <v>46.3</v>
      </c>
      <c r="I70" s="3">
        <f t="shared" ref="I70:I128" si="7">(C70+E70)/2</f>
        <v>16.5</v>
      </c>
      <c r="J70" s="26">
        <f t="shared" ref="J70:J128" si="8">H70-I70</f>
        <v>29.799999999999997</v>
      </c>
    </row>
    <row r="71" spans="1:10">
      <c r="A71">
        <f t="shared" ref="A71:A134" si="9">A70+1</f>
        <v>1966</v>
      </c>
      <c r="B71" s="3">
        <v>45.7</v>
      </c>
      <c r="C71" s="3">
        <v>16.2</v>
      </c>
      <c r="D71" s="3">
        <v>45.7</v>
      </c>
      <c r="E71" s="3">
        <v>16.2</v>
      </c>
      <c r="G71" s="17">
        <f t="shared" si="5"/>
        <v>1966</v>
      </c>
      <c r="H71" s="3">
        <f t="shared" si="6"/>
        <v>45.7</v>
      </c>
      <c r="I71" s="3">
        <f t="shared" si="7"/>
        <v>16.2</v>
      </c>
      <c r="J71" s="26">
        <f t="shared" si="8"/>
        <v>29.500000000000004</v>
      </c>
    </row>
    <row r="72" spans="1:10">
      <c r="A72">
        <f t="shared" si="9"/>
        <v>1967</v>
      </c>
      <c r="B72" s="3">
        <v>45.1</v>
      </c>
      <c r="C72" s="3">
        <v>16</v>
      </c>
      <c r="D72" s="3">
        <v>45.1</v>
      </c>
      <c r="E72" s="3">
        <v>16</v>
      </c>
      <c r="G72" s="17">
        <f t="shared" si="5"/>
        <v>1967</v>
      </c>
      <c r="H72" s="3">
        <f t="shared" si="6"/>
        <v>45.1</v>
      </c>
      <c r="I72" s="3">
        <f t="shared" si="7"/>
        <v>16</v>
      </c>
      <c r="J72" s="26">
        <f t="shared" si="8"/>
        <v>29.1</v>
      </c>
    </row>
    <row r="73" spans="1:10">
      <c r="A73">
        <f t="shared" si="9"/>
        <v>1968</v>
      </c>
      <c r="B73" s="3">
        <v>44.3</v>
      </c>
      <c r="C73" s="3">
        <v>15.9</v>
      </c>
      <c r="D73" s="3">
        <v>44.3</v>
      </c>
      <c r="E73" s="3">
        <v>15.9</v>
      </c>
      <c r="G73" s="17">
        <f t="shared" si="5"/>
        <v>1968</v>
      </c>
      <c r="H73" s="3">
        <f t="shared" si="6"/>
        <v>44.3</v>
      </c>
      <c r="I73" s="3">
        <f t="shared" si="7"/>
        <v>15.9</v>
      </c>
      <c r="J73" s="26">
        <f t="shared" si="8"/>
        <v>28.4</v>
      </c>
    </row>
    <row r="74" spans="1:10">
      <c r="A74">
        <f t="shared" si="9"/>
        <v>1969</v>
      </c>
      <c r="B74" s="3">
        <v>43.5</v>
      </c>
      <c r="C74" s="3">
        <v>15.5</v>
      </c>
      <c r="D74" s="3">
        <v>43.5</v>
      </c>
      <c r="E74" s="3">
        <v>15.5</v>
      </c>
      <c r="G74" s="17">
        <f t="shared" si="5"/>
        <v>1969</v>
      </c>
      <c r="H74" s="3">
        <f t="shared" si="6"/>
        <v>43.5</v>
      </c>
      <c r="I74" s="3">
        <f t="shared" si="7"/>
        <v>15.5</v>
      </c>
      <c r="J74" s="26">
        <f t="shared" si="8"/>
        <v>28</v>
      </c>
    </row>
    <row r="75" spans="1:10">
      <c r="A75">
        <f t="shared" si="9"/>
        <v>1970</v>
      </c>
      <c r="B75" s="3">
        <v>42.8</v>
      </c>
      <c r="C75" s="3">
        <v>15.4</v>
      </c>
      <c r="D75" s="3">
        <v>42.8</v>
      </c>
      <c r="E75" s="3">
        <v>15.4</v>
      </c>
      <c r="G75" s="17">
        <f t="shared" si="5"/>
        <v>1970</v>
      </c>
      <c r="H75" s="3">
        <f t="shared" si="6"/>
        <v>42.8</v>
      </c>
      <c r="I75" s="3">
        <f t="shared" si="7"/>
        <v>15.4</v>
      </c>
      <c r="J75" s="26">
        <f t="shared" si="8"/>
        <v>27.4</v>
      </c>
    </row>
    <row r="76" spans="1:10">
      <c r="A76">
        <f t="shared" si="9"/>
        <v>1971</v>
      </c>
      <c r="B76" s="3">
        <v>42.8</v>
      </c>
      <c r="C76" s="3">
        <v>15</v>
      </c>
      <c r="D76" s="3">
        <v>42.8</v>
      </c>
      <c r="E76" s="3">
        <v>15</v>
      </c>
      <c r="G76" s="17">
        <f t="shared" si="5"/>
        <v>1971</v>
      </c>
      <c r="H76" s="3">
        <f t="shared" si="6"/>
        <v>42.8</v>
      </c>
      <c r="I76" s="3">
        <f t="shared" si="7"/>
        <v>15</v>
      </c>
      <c r="J76" s="26">
        <f t="shared" si="8"/>
        <v>27.799999999999997</v>
      </c>
    </row>
    <row r="77" spans="1:10">
      <c r="A77">
        <f t="shared" si="9"/>
        <v>1972</v>
      </c>
      <c r="B77" s="3">
        <v>42.5</v>
      </c>
      <c r="C77" s="3">
        <v>14.6</v>
      </c>
      <c r="D77" s="3">
        <v>42.5</v>
      </c>
      <c r="E77" s="3">
        <v>14.6</v>
      </c>
      <c r="G77" s="17">
        <f t="shared" si="5"/>
        <v>1972</v>
      </c>
      <c r="H77" s="3">
        <f t="shared" si="6"/>
        <v>42.5</v>
      </c>
      <c r="I77" s="3">
        <f t="shared" si="7"/>
        <v>14.6</v>
      </c>
      <c r="J77" s="26">
        <f t="shared" si="8"/>
        <v>27.9</v>
      </c>
    </row>
    <row r="78" spans="1:10">
      <c r="A78">
        <f t="shared" si="9"/>
        <v>1973</v>
      </c>
      <c r="B78" s="3">
        <v>42.2</v>
      </c>
      <c r="C78" s="3">
        <v>13.9</v>
      </c>
      <c r="D78" s="3">
        <v>42.2</v>
      </c>
      <c r="E78" s="3">
        <v>13.9</v>
      </c>
      <c r="G78" s="17">
        <f t="shared" si="5"/>
        <v>1973</v>
      </c>
      <c r="H78" s="3">
        <f t="shared" si="6"/>
        <v>42.2</v>
      </c>
      <c r="I78" s="3">
        <f t="shared" si="7"/>
        <v>13.9</v>
      </c>
      <c r="J78" s="26">
        <f t="shared" si="8"/>
        <v>28.300000000000004</v>
      </c>
    </row>
    <row r="79" spans="1:10">
      <c r="A79">
        <f t="shared" si="9"/>
        <v>1974</v>
      </c>
      <c r="B79" s="3">
        <v>41.9</v>
      </c>
      <c r="C79" s="3">
        <v>13.7</v>
      </c>
      <c r="D79" s="3">
        <v>41.9</v>
      </c>
      <c r="E79" s="3">
        <v>13.7</v>
      </c>
      <c r="G79" s="17">
        <f t="shared" si="5"/>
        <v>1974</v>
      </c>
      <c r="H79" s="3">
        <f t="shared" si="6"/>
        <v>41.9</v>
      </c>
      <c r="I79" s="3">
        <f t="shared" si="7"/>
        <v>13.7</v>
      </c>
      <c r="J79" s="26">
        <f t="shared" si="8"/>
        <v>28.2</v>
      </c>
    </row>
    <row r="80" spans="1:10">
      <c r="A80">
        <f t="shared" si="9"/>
        <v>1975</v>
      </c>
      <c r="B80" s="3">
        <v>41.5</v>
      </c>
      <c r="C80" s="3">
        <v>13.2</v>
      </c>
      <c r="D80" s="3">
        <v>41.5</v>
      </c>
      <c r="E80" s="3">
        <v>13.2</v>
      </c>
      <c r="G80" s="17">
        <f t="shared" si="5"/>
        <v>1975</v>
      </c>
      <c r="H80" s="3">
        <f t="shared" si="6"/>
        <v>41.5</v>
      </c>
      <c r="I80" s="3">
        <f t="shared" si="7"/>
        <v>13.2</v>
      </c>
      <c r="J80" s="26">
        <f t="shared" si="8"/>
        <v>28.3</v>
      </c>
    </row>
    <row r="81" spans="1:10">
      <c r="A81">
        <f t="shared" si="9"/>
        <v>1976</v>
      </c>
      <c r="B81" s="3">
        <v>41.2</v>
      </c>
      <c r="C81" s="3">
        <v>12.5</v>
      </c>
      <c r="D81" s="3">
        <v>41.2</v>
      </c>
      <c r="E81" s="3">
        <v>12.5</v>
      </c>
      <c r="G81" s="17">
        <f t="shared" si="5"/>
        <v>1976</v>
      </c>
      <c r="H81" s="3">
        <f t="shared" si="6"/>
        <v>41.2</v>
      </c>
      <c r="I81" s="3">
        <f t="shared" si="7"/>
        <v>12.5</v>
      </c>
      <c r="J81" s="26">
        <f t="shared" si="8"/>
        <v>28.700000000000003</v>
      </c>
    </row>
    <row r="82" spans="1:10">
      <c r="A82">
        <f t="shared" si="9"/>
        <v>1977</v>
      </c>
      <c r="B82" s="3">
        <v>40.799999999999997</v>
      </c>
      <c r="C82" s="3">
        <v>12.5</v>
      </c>
      <c r="D82" s="3">
        <v>40.799999999999997</v>
      </c>
      <c r="E82" s="3">
        <v>12.5</v>
      </c>
      <c r="G82" s="17">
        <f t="shared" si="5"/>
        <v>1977</v>
      </c>
      <c r="H82" s="3">
        <f t="shared" si="6"/>
        <v>40.799999999999997</v>
      </c>
      <c r="I82" s="3">
        <f t="shared" si="7"/>
        <v>12.5</v>
      </c>
      <c r="J82" s="26">
        <f t="shared" si="8"/>
        <v>28.299999999999997</v>
      </c>
    </row>
    <row r="83" spans="1:10">
      <c r="A83">
        <f t="shared" si="9"/>
        <v>1978</v>
      </c>
      <c r="B83" s="3">
        <v>40.4</v>
      </c>
      <c r="C83" s="3">
        <v>12.1</v>
      </c>
      <c r="D83" s="3">
        <v>40.4</v>
      </c>
      <c r="E83" s="3">
        <v>12.1</v>
      </c>
      <c r="G83" s="17">
        <f t="shared" si="5"/>
        <v>1978</v>
      </c>
      <c r="H83" s="3">
        <f t="shared" si="6"/>
        <v>40.4</v>
      </c>
      <c r="I83" s="3">
        <f t="shared" si="7"/>
        <v>12.1</v>
      </c>
      <c r="J83" s="26">
        <f t="shared" si="8"/>
        <v>28.299999999999997</v>
      </c>
    </row>
    <row r="84" spans="1:10">
      <c r="A84">
        <f t="shared" si="9"/>
        <v>1979</v>
      </c>
      <c r="B84" s="3">
        <v>40.1</v>
      </c>
      <c r="C84" s="3">
        <v>12.5</v>
      </c>
      <c r="D84" s="3">
        <v>40.1</v>
      </c>
      <c r="E84" s="3">
        <v>12.5</v>
      </c>
      <c r="G84" s="17">
        <f t="shared" si="5"/>
        <v>1979</v>
      </c>
      <c r="H84" s="3">
        <f t="shared" si="6"/>
        <v>40.1</v>
      </c>
      <c r="I84" s="3">
        <f t="shared" si="7"/>
        <v>12.5</v>
      </c>
      <c r="J84" s="26">
        <f t="shared" si="8"/>
        <v>27.6</v>
      </c>
    </row>
    <row r="85" spans="1:10">
      <c r="A85">
        <f t="shared" si="9"/>
        <v>1980</v>
      </c>
      <c r="B85" s="3">
        <v>39.799999999999997</v>
      </c>
      <c r="C85" s="3">
        <v>15.2</v>
      </c>
      <c r="D85" s="3">
        <v>39.799999999999997</v>
      </c>
      <c r="E85" s="3">
        <v>15.2</v>
      </c>
      <c r="G85" s="17">
        <f t="shared" si="5"/>
        <v>1980</v>
      </c>
      <c r="H85" s="3">
        <f t="shared" si="6"/>
        <v>39.799999999999997</v>
      </c>
      <c r="I85" s="3">
        <f t="shared" si="7"/>
        <v>15.2</v>
      </c>
      <c r="J85" s="26">
        <f t="shared" si="8"/>
        <v>24.599999999999998</v>
      </c>
    </row>
    <row r="86" spans="1:10">
      <c r="A86">
        <f t="shared" si="9"/>
        <v>1981</v>
      </c>
      <c r="B86" s="3">
        <v>39.6</v>
      </c>
      <c r="C86" s="3">
        <v>13.9</v>
      </c>
      <c r="D86" s="3">
        <v>39.6</v>
      </c>
      <c r="E86" s="3">
        <v>13.9</v>
      </c>
      <c r="G86" s="17">
        <f t="shared" si="5"/>
        <v>1981</v>
      </c>
      <c r="H86" s="3">
        <f t="shared" si="6"/>
        <v>39.6</v>
      </c>
      <c r="I86" s="3">
        <f t="shared" si="7"/>
        <v>13.9</v>
      </c>
      <c r="J86" s="26">
        <f t="shared" si="8"/>
        <v>25.700000000000003</v>
      </c>
    </row>
    <row r="87" spans="1:10">
      <c r="A87">
        <f t="shared" si="9"/>
        <v>1982</v>
      </c>
      <c r="B87" s="3">
        <v>38.6</v>
      </c>
      <c r="C87" s="3">
        <v>12.4</v>
      </c>
      <c r="D87" s="3">
        <v>38.6</v>
      </c>
      <c r="E87" s="3">
        <v>12.4</v>
      </c>
      <c r="G87" s="17">
        <f t="shared" si="5"/>
        <v>1982</v>
      </c>
      <c r="H87" s="3">
        <f t="shared" si="6"/>
        <v>38.6</v>
      </c>
      <c r="I87" s="3">
        <f t="shared" si="7"/>
        <v>12.4</v>
      </c>
      <c r="J87" s="26">
        <f t="shared" si="8"/>
        <v>26.200000000000003</v>
      </c>
    </row>
    <row r="88" spans="1:10">
      <c r="A88">
        <f t="shared" si="9"/>
        <v>1983</v>
      </c>
      <c r="B88" s="3">
        <v>37.700000000000003</v>
      </c>
      <c r="C88" s="3">
        <v>11.8</v>
      </c>
      <c r="D88" s="3">
        <v>37.700000000000003</v>
      </c>
      <c r="E88" s="3">
        <v>11.8</v>
      </c>
      <c r="G88" s="17">
        <f t="shared" si="5"/>
        <v>1983</v>
      </c>
      <c r="H88" s="3">
        <f t="shared" si="6"/>
        <v>37.700000000000003</v>
      </c>
      <c r="I88" s="3">
        <f t="shared" si="7"/>
        <v>11.8</v>
      </c>
      <c r="J88" s="26">
        <f t="shared" si="8"/>
        <v>25.900000000000002</v>
      </c>
    </row>
    <row r="89" spans="1:10">
      <c r="A89">
        <f t="shared" si="9"/>
        <v>1984</v>
      </c>
      <c r="B89" s="3">
        <v>36.700000000000003</v>
      </c>
      <c r="C89" s="3">
        <v>10.6</v>
      </c>
      <c r="D89" s="3">
        <v>36.700000000000003</v>
      </c>
      <c r="E89" s="3">
        <v>10.6</v>
      </c>
      <c r="G89" s="17">
        <f t="shared" si="5"/>
        <v>1984</v>
      </c>
      <c r="H89" s="3">
        <f t="shared" si="6"/>
        <v>36.700000000000003</v>
      </c>
      <c r="I89" s="3">
        <f t="shared" si="7"/>
        <v>10.6</v>
      </c>
      <c r="J89" s="26">
        <f t="shared" si="8"/>
        <v>26.1</v>
      </c>
    </row>
    <row r="90" spans="1:10">
      <c r="A90">
        <f t="shared" si="9"/>
        <v>1985</v>
      </c>
      <c r="B90" s="3">
        <v>35.700000000000003</v>
      </c>
      <c r="C90" s="3">
        <v>9.6999999999999993</v>
      </c>
      <c r="D90" s="3">
        <v>35.700000000000003</v>
      </c>
      <c r="E90" s="3">
        <v>9.6999999999999993</v>
      </c>
      <c r="G90" s="17">
        <f t="shared" si="5"/>
        <v>1985</v>
      </c>
      <c r="H90" s="3">
        <f t="shared" si="6"/>
        <v>35.700000000000003</v>
      </c>
      <c r="I90" s="3">
        <f t="shared" si="7"/>
        <v>9.6999999999999993</v>
      </c>
      <c r="J90" s="26">
        <f t="shared" si="8"/>
        <v>26.000000000000004</v>
      </c>
    </row>
    <row r="91" spans="1:10">
      <c r="A91">
        <f t="shared" si="9"/>
        <v>1986</v>
      </c>
      <c r="B91" s="3">
        <v>35.1</v>
      </c>
      <c r="C91" s="3">
        <v>9</v>
      </c>
      <c r="D91" s="3">
        <v>35.1</v>
      </c>
      <c r="E91" s="3">
        <v>9</v>
      </c>
      <c r="G91" s="17">
        <f t="shared" si="5"/>
        <v>1986</v>
      </c>
      <c r="H91" s="3">
        <f t="shared" si="6"/>
        <v>35.1</v>
      </c>
      <c r="I91" s="3">
        <f t="shared" si="7"/>
        <v>9</v>
      </c>
      <c r="J91" s="26">
        <f t="shared" si="8"/>
        <v>26.1</v>
      </c>
    </row>
    <row r="92" spans="1:10">
      <c r="A92">
        <f t="shared" si="9"/>
        <v>1987</v>
      </c>
      <c r="B92" s="3">
        <v>35.200000000000003</v>
      </c>
      <c r="C92" s="3">
        <v>9</v>
      </c>
      <c r="D92" s="3">
        <v>35.200000000000003</v>
      </c>
      <c r="E92" s="3">
        <v>9</v>
      </c>
      <c r="G92" s="17">
        <f t="shared" si="5"/>
        <v>1987</v>
      </c>
      <c r="H92" s="3">
        <f t="shared" si="6"/>
        <v>35.200000000000003</v>
      </c>
      <c r="I92" s="3">
        <f t="shared" si="7"/>
        <v>9</v>
      </c>
      <c r="J92" s="26">
        <f t="shared" si="8"/>
        <v>26.200000000000003</v>
      </c>
    </row>
    <row r="93" spans="1:10">
      <c r="A93">
        <f t="shared" si="9"/>
        <v>1988</v>
      </c>
      <c r="B93" s="3">
        <v>34.9</v>
      </c>
      <c r="C93" s="3">
        <v>8.6999999999999993</v>
      </c>
      <c r="D93" s="3">
        <v>34.9</v>
      </c>
      <c r="E93" s="3">
        <v>8.6999999999999993</v>
      </c>
      <c r="G93" s="17">
        <f t="shared" si="5"/>
        <v>1988</v>
      </c>
      <c r="H93" s="3">
        <f t="shared" si="6"/>
        <v>34.9</v>
      </c>
      <c r="I93" s="3">
        <f t="shared" si="7"/>
        <v>8.6999999999999993</v>
      </c>
      <c r="J93" s="26">
        <f t="shared" si="8"/>
        <v>26.2</v>
      </c>
    </row>
    <row r="94" spans="1:10">
      <c r="A94">
        <f t="shared" si="9"/>
        <v>1989</v>
      </c>
      <c r="B94" s="3">
        <v>34.4</v>
      </c>
      <c r="C94" s="3">
        <v>8.1</v>
      </c>
      <c r="D94" s="3">
        <v>34.4</v>
      </c>
      <c r="E94" s="3">
        <v>8.1</v>
      </c>
      <c r="G94" s="17">
        <f t="shared" si="5"/>
        <v>1989</v>
      </c>
      <c r="H94" s="3">
        <f t="shared" si="6"/>
        <v>34.4</v>
      </c>
      <c r="I94" s="3">
        <f t="shared" si="7"/>
        <v>8.1</v>
      </c>
      <c r="J94" s="26">
        <f t="shared" si="8"/>
        <v>26.299999999999997</v>
      </c>
    </row>
    <row r="95" spans="1:10">
      <c r="A95">
        <f t="shared" si="9"/>
        <v>1990</v>
      </c>
      <c r="B95" s="3">
        <v>33.700000000000003</v>
      </c>
      <c r="C95" s="3">
        <v>7.7</v>
      </c>
      <c r="D95" s="3">
        <v>33.700000000000003</v>
      </c>
      <c r="E95" s="3">
        <v>7.7</v>
      </c>
      <c r="G95" s="17">
        <f t="shared" si="5"/>
        <v>1990</v>
      </c>
      <c r="H95" s="3">
        <f t="shared" si="6"/>
        <v>33.700000000000003</v>
      </c>
      <c r="I95" s="3">
        <f t="shared" si="7"/>
        <v>7.7</v>
      </c>
      <c r="J95" s="26">
        <f t="shared" si="8"/>
        <v>26.000000000000004</v>
      </c>
    </row>
    <row r="96" spans="1:10">
      <c r="A96">
        <f t="shared" si="9"/>
        <v>1991</v>
      </c>
      <c r="B96" s="3">
        <v>33.1</v>
      </c>
      <c r="C96" s="3">
        <v>7.5</v>
      </c>
      <c r="D96" s="3">
        <v>33.1</v>
      </c>
      <c r="E96" s="3">
        <v>7.5</v>
      </c>
      <c r="G96" s="17">
        <f t="shared" si="5"/>
        <v>1991</v>
      </c>
      <c r="H96" s="3">
        <f t="shared" si="6"/>
        <v>33.1</v>
      </c>
      <c r="I96" s="3">
        <f t="shared" si="7"/>
        <v>7.5</v>
      </c>
      <c r="J96" s="26">
        <f t="shared" si="8"/>
        <v>25.6</v>
      </c>
    </row>
    <row r="97" spans="1:10">
      <c r="A97">
        <f t="shared" si="9"/>
        <v>1992</v>
      </c>
      <c r="B97" s="3">
        <v>32.200000000000003</v>
      </c>
      <c r="C97" s="3">
        <v>7.3</v>
      </c>
      <c r="D97" s="3">
        <v>32.200000000000003</v>
      </c>
      <c r="E97" s="3">
        <v>7.3</v>
      </c>
      <c r="G97" s="17">
        <f t="shared" si="5"/>
        <v>1992</v>
      </c>
      <c r="H97" s="3">
        <f t="shared" si="6"/>
        <v>32.200000000000003</v>
      </c>
      <c r="I97" s="3">
        <f t="shared" si="7"/>
        <v>7.3</v>
      </c>
      <c r="J97" s="26">
        <f t="shared" si="8"/>
        <v>24.900000000000002</v>
      </c>
    </row>
    <row r="98" spans="1:10">
      <c r="A98">
        <f t="shared" si="9"/>
        <v>1993</v>
      </c>
      <c r="B98" s="3">
        <v>31.3</v>
      </c>
      <c r="C98" s="3">
        <v>6.9</v>
      </c>
      <c r="D98" s="3">
        <v>31.3</v>
      </c>
      <c r="E98" s="3">
        <v>6.9</v>
      </c>
      <c r="G98" s="17">
        <f t="shared" si="5"/>
        <v>1993</v>
      </c>
      <c r="H98" s="3">
        <f t="shared" si="6"/>
        <v>31.3</v>
      </c>
      <c r="I98" s="3">
        <f t="shared" si="7"/>
        <v>6.9</v>
      </c>
      <c r="J98" s="26">
        <f t="shared" si="8"/>
        <v>24.4</v>
      </c>
    </row>
    <row r="99" spans="1:10">
      <c r="A99">
        <f t="shared" si="9"/>
        <v>1994</v>
      </c>
      <c r="B99" s="3">
        <v>31</v>
      </c>
      <c r="C99" s="3">
        <v>6.8</v>
      </c>
      <c r="D99" s="3">
        <v>31</v>
      </c>
      <c r="E99" s="3">
        <v>6.8</v>
      </c>
      <c r="G99" s="17">
        <f t="shared" si="5"/>
        <v>1994</v>
      </c>
      <c r="H99" s="3">
        <f t="shared" si="6"/>
        <v>31</v>
      </c>
      <c r="I99" s="3">
        <f t="shared" si="7"/>
        <v>6.8</v>
      </c>
      <c r="J99" s="26">
        <f t="shared" si="8"/>
        <v>24.2</v>
      </c>
    </row>
    <row r="100" spans="1:10">
      <c r="A100">
        <f t="shared" si="9"/>
        <v>1995</v>
      </c>
      <c r="B100" s="3">
        <v>30.8</v>
      </c>
      <c r="C100" s="3">
        <v>6.8</v>
      </c>
      <c r="D100" s="3">
        <v>30.8</v>
      </c>
      <c r="E100" s="3">
        <v>6.8</v>
      </c>
      <c r="G100" s="17">
        <f t="shared" si="5"/>
        <v>1995</v>
      </c>
      <c r="H100" s="3">
        <f t="shared" si="6"/>
        <v>30.8</v>
      </c>
      <c r="I100" s="3">
        <f t="shared" si="7"/>
        <v>6.8</v>
      </c>
      <c r="J100" s="26">
        <f t="shared" si="8"/>
        <v>24</v>
      </c>
    </row>
    <row r="101" spans="1:10">
      <c r="A101">
        <f t="shared" si="9"/>
        <v>1996</v>
      </c>
      <c r="B101" s="3">
        <v>30.3</v>
      </c>
      <c r="C101" s="3">
        <v>6.7</v>
      </c>
      <c r="D101" s="3">
        <v>30.3</v>
      </c>
      <c r="E101" s="3">
        <v>6.7</v>
      </c>
      <c r="G101" s="17">
        <f t="shared" si="5"/>
        <v>1996</v>
      </c>
      <c r="H101" s="3">
        <f t="shared" si="6"/>
        <v>30.3</v>
      </c>
      <c r="I101" s="3">
        <f t="shared" si="7"/>
        <v>6.7</v>
      </c>
      <c r="J101" s="26">
        <f t="shared" si="8"/>
        <v>23.6</v>
      </c>
    </row>
    <row r="102" spans="1:10">
      <c r="A102">
        <f t="shared" si="9"/>
        <v>1997</v>
      </c>
      <c r="B102" s="3">
        <v>29.6</v>
      </c>
      <c r="C102" s="3">
        <v>6.6</v>
      </c>
      <c r="D102" s="3">
        <v>29.6</v>
      </c>
      <c r="E102" s="3">
        <v>6.6</v>
      </c>
      <c r="G102" s="17">
        <f t="shared" si="5"/>
        <v>1997</v>
      </c>
      <c r="H102" s="3">
        <f t="shared" si="6"/>
        <v>29.6</v>
      </c>
      <c r="I102" s="3">
        <f t="shared" si="7"/>
        <v>6.6</v>
      </c>
      <c r="J102" s="26">
        <f t="shared" si="8"/>
        <v>23</v>
      </c>
    </row>
    <row r="103" spans="1:10">
      <c r="A103">
        <f t="shared" si="9"/>
        <v>1998</v>
      </c>
      <c r="B103" s="3">
        <v>29.4</v>
      </c>
      <c r="C103" s="3">
        <v>6.6</v>
      </c>
      <c r="D103" s="3">
        <v>29.4</v>
      </c>
      <c r="E103" s="3">
        <v>6.6</v>
      </c>
      <c r="G103" s="17">
        <f t="shared" si="5"/>
        <v>1998</v>
      </c>
      <c r="H103" s="3">
        <f t="shared" si="6"/>
        <v>29.4</v>
      </c>
      <c r="I103" s="3">
        <f t="shared" si="7"/>
        <v>6.6</v>
      </c>
      <c r="J103" s="26">
        <f t="shared" si="8"/>
        <v>22.799999999999997</v>
      </c>
    </row>
    <row r="104" spans="1:10">
      <c r="A104">
        <f t="shared" si="9"/>
        <v>1999</v>
      </c>
      <c r="B104" s="3">
        <v>28.3</v>
      </c>
      <c r="C104" s="3">
        <v>6.5</v>
      </c>
      <c r="D104" s="3">
        <v>28.3</v>
      </c>
      <c r="E104" s="3">
        <v>6.5</v>
      </c>
      <c r="G104" s="17">
        <f t="shared" si="5"/>
        <v>1999</v>
      </c>
      <c r="H104" s="3">
        <f t="shared" si="6"/>
        <v>28.3</v>
      </c>
      <c r="I104" s="3">
        <f t="shared" si="7"/>
        <v>6.5</v>
      </c>
      <c r="J104" s="26">
        <f t="shared" si="8"/>
        <v>21.8</v>
      </c>
    </row>
    <row r="105" spans="1:10">
      <c r="A105">
        <f t="shared" si="9"/>
        <v>2000</v>
      </c>
      <c r="B105" s="3">
        <v>27.1</v>
      </c>
      <c r="C105" s="3">
        <v>6.6</v>
      </c>
      <c r="D105" s="3">
        <v>27.1</v>
      </c>
      <c r="E105" s="3">
        <v>6.6</v>
      </c>
      <c r="G105" s="17">
        <f t="shared" si="5"/>
        <v>2000</v>
      </c>
      <c r="H105" s="3">
        <f t="shared" si="6"/>
        <v>27.1</v>
      </c>
      <c r="I105" s="3">
        <f t="shared" si="7"/>
        <v>6.6</v>
      </c>
      <c r="J105" s="26">
        <f t="shared" si="8"/>
        <v>20.5</v>
      </c>
    </row>
    <row r="106" spans="1:10">
      <c r="A106">
        <f t="shared" si="9"/>
        <v>2001</v>
      </c>
      <c r="B106" s="3">
        <v>25.8</v>
      </c>
      <c r="C106" s="3">
        <v>6.7</v>
      </c>
      <c r="D106" s="3">
        <v>25.8</v>
      </c>
      <c r="E106" s="3">
        <v>6.7</v>
      </c>
      <c r="G106" s="17">
        <f t="shared" si="5"/>
        <v>2001</v>
      </c>
      <c r="H106" s="3">
        <f t="shared" si="6"/>
        <v>25.8</v>
      </c>
      <c r="I106" s="3">
        <f t="shared" si="7"/>
        <v>6.7</v>
      </c>
      <c r="J106" s="26">
        <f t="shared" si="8"/>
        <v>19.100000000000001</v>
      </c>
    </row>
    <row r="107" spans="1:10">
      <c r="A107">
        <f t="shared" si="9"/>
        <v>2002</v>
      </c>
      <c r="B107" s="3">
        <v>24.4</v>
      </c>
      <c r="C107" s="3">
        <v>6.7</v>
      </c>
      <c r="D107" s="3">
        <v>24.4</v>
      </c>
      <c r="E107" s="3">
        <v>6.7</v>
      </c>
      <c r="G107" s="17">
        <f t="shared" si="5"/>
        <v>2002</v>
      </c>
      <c r="H107" s="3">
        <f t="shared" si="6"/>
        <v>24.4</v>
      </c>
      <c r="I107" s="3">
        <f t="shared" si="7"/>
        <v>6.7</v>
      </c>
      <c r="J107" s="26">
        <f t="shared" si="8"/>
        <v>17.7</v>
      </c>
    </row>
    <row r="108" spans="1:10">
      <c r="A108">
        <f t="shared" si="9"/>
        <v>2003</v>
      </c>
      <c r="B108" s="3">
        <v>23.1</v>
      </c>
      <c r="C108" s="3">
        <v>6.8</v>
      </c>
      <c r="D108" s="3">
        <v>23.1</v>
      </c>
      <c r="E108" s="3">
        <v>6.8</v>
      </c>
      <c r="G108" s="17">
        <f t="shared" si="5"/>
        <v>2003</v>
      </c>
      <c r="H108" s="3">
        <f t="shared" si="6"/>
        <v>23.1</v>
      </c>
      <c r="I108" s="3">
        <f t="shared" si="7"/>
        <v>6.8</v>
      </c>
      <c r="J108" s="26">
        <f t="shared" si="8"/>
        <v>16.3</v>
      </c>
    </row>
    <row r="109" spans="1:10">
      <c r="A109">
        <f t="shared" si="9"/>
        <v>2004</v>
      </c>
      <c r="B109" s="3">
        <v>22.1</v>
      </c>
      <c r="C109" s="3">
        <v>6.9</v>
      </c>
      <c r="D109" s="3">
        <v>22.1</v>
      </c>
      <c r="E109" s="3">
        <v>6.9</v>
      </c>
      <c r="G109" s="17">
        <f t="shared" si="5"/>
        <v>2004</v>
      </c>
      <c r="H109" s="3">
        <f t="shared" si="6"/>
        <v>22.1</v>
      </c>
      <c r="I109" s="3">
        <f t="shared" si="7"/>
        <v>6.9</v>
      </c>
      <c r="J109" s="26">
        <f t="shared" si="8"/>
        <v>15.200000000000001</v>
      </c>
    </row>
    <row r="110" spans="1:10">
      <c r="A110">
        <f t="shared" si="9"/>
        <v>2005</v>
      </c>
      <c r="B110" s="3">
        <v>21.4</v>
      </c>
      <c r="C110" s="3">
        <v>7.2</v>
      </c>
      <c r="D110" s="3">
        <v>21.4</v>
      </c>
      <c r="E110" s="3">
        <v>7.2</v>
      </c>
      <c r="G110" s="17">
        <f t="shared" si="5"/>
        <v>2005</v>
      </c>
      <c r="H110" s="3">
        <f t="shared" si="6"/>
        <v>21.4</v>
      </c>
      <c r="I110" s="3">
        <f t="shared" si="7"/>
        <v>7.2</v>
      </c>
      <c r="J110" s="26">
        <f t="shared" si="8"/>
        <v>14.2</v>
      </c>
    </row>
    <row r="111" spans="1:10">
      <c r="A111">
        <f t="shared" si="9"/>
        <v>2006</v>
      </c>
      <c r="B111" s="3">
        <v>21</v>
      </c>
      <c r="C111" s="3">
        <v>7.5</v>
      </c>
      <c r="D111" s="3">
        <v>21</v>
      </c>
      <c r="E111" s="3">
        <v>7.5</v>
      </c>
      <c r="G111" s="17">
        <f t="shared" si="5"/>
        <v>2006</v>
      </c>
      <c r="H111" s="3">
        <f t="shared" si="6"/>
        <v>21</v>
      </c>
      <c r="I111" s="3">
        <f t="shared" si="7"/>
        <v>7.5</v>
      </c>
      <c r="J111" s="26">
        <f t="shared" si="8"/>
        <v>13.5</v>
      </c>
    </row>
    <row r="112" spans="1:10">
      <c r="A112">
        <f t="shared" si="9"/>
        <v>2007</v>
      </c>
      <c r="B112" s="3">
        <v>20.6</v>
      </c>
      <c r="C112" s="3">
        <v>7.8</v>
      </c>
      <c r="D112" s="3">
        <v>20.6</v>
      </c>
      <c r="E112" s="3">
        <v>7.8</v>
      </c>
      <c r="G112" s="17">
        <f t="shared" si="5"/>
        <v>2007</v>
      </c>
      <c r="H112" s="3">
        <f t="shared" si="6"/>
        <v>20.6</v>
      </c>
      <c r="I112" s="3">
        <f t="shared" si="7"/>
        <v>7.8</v>
      </c>
      <c r="J112" s="26">
        <f t="shared" si="8"/>
        <v>12.8</v>
      </c>
    </row>
    <row r="113" spans="1:10">
      <c r="A113">
        <f t="shared" si="9"/>
        <v>2008</v>
      </c>
      <c r="B113" s="3">
        <v>20</v>
      </c>
      <c r="C113" s="3">
        <v>7.6</v>
      </c>
      <c r="D113" s="3">
        <v>20</v>
      </c>
      <c r="E113" s="3">
        <v>7.6</v>
      </c>
      <c r="G113" s="17">
        <f t="shared" si="5"/>
        <v>2008</v>
      </c>
      <c r="H113" s="3">
        <f t="shared" si="6"/>
        <v>20</v>
      </c>
      <c r="I113" s="3">
        <f t="shared" si="7"/>
        <v>7.6</v>
      </c>
      <c r="J113" s="26">
        <f t="shared" si="8"/>
        <v>12.4</v>
      </c>
    </row>
    <row r="114" spans="1:10">
      <c r="A114">
        <f t="shared" si="9"/>
        <v>2009</v>
      </c>
      <c r="B114" s="3">
        <v>19.8</v>
      </c>
      <c r="C114" s="3">
        <v>7.5</v>
      </c>
      <c r="D114" s="3">
        <v>19.8</v>
      </c>
      <c r="E114" s="3">
        <v>7.5</v>
      </c>
      <c r="G114" s="17">
        <f t="shared" si="5"/>
        <v>2009</v>
      </c>
      <c r="H114" s="3">
        <f t="shared" si="6"/>
        <v>19.8</v>
      </c>
      <c r="I114" s="3">
        <f t="shared" si="7"/>
        <v>7.5</v>
      </c>
      <c r="J114" s="26">
        <f t="shared" si="8"/>
        <v>12.3</v>
      </c>
    </row>
    <row r="115" spans="1:10">
      <c r="A115">
        <f t="shared" si="9"/>
        <v>2010</v>
      </c>
      <c r="B115" s="3">
        <v>19.7</v>
      </c>
      <c r="C115" s="3">
        <v>7.2</v>
      </c>
      <c r="D115" s="3">
        <v>19.7</v>
      </c>
      <c r="E115" s="3">
        <v>7.2</v>
      </c>
      <c r="G115" s="17">
        <f t="shared" si="5"/>
        <v>2010</v>
      </c>
      <c r="H115" s="3">
        <f t="shared" si="6"/>
        <v>19.7</v>
      </c>
      <c r="I115" s="3">
        <f t="shared" si="7"/>
        <v>7.2</v>
      </c>
      <c r="J115" s="26">
        <f t="shared" si="8"/>
        <v>12.5</v>
      </c>
    </row>
    <row r="116" spans="1:10">
      <c r="A116">
        <f t="shared" si="9"/>
        <v>2011</v>
      </c>
      <c r="B116" s="3">
        <v>19.600000000000001</v>
      </c>
      <c r="C116" s="3">
        <v>7.1</v>
      </c>
      <c r="D116" s="3">
        <v>19.600000000000001</v>
      </c>
      <c r="E116" s="3">
        <v>7.1</v>
      </c>
      <c r="G116" s="17">
        <f t="shared" si="5"/>
        <v>2011</v>
      </c>
      <c r="H116" s="3">
        <f t="shared" si="6"/>
        <v>19.600000000000001</v>
      </c>
      <c r="I116" s="3">
        <f t="shared" si="7"/>
        <v>7.1</v>
      </c>
      <c r="J116" s="26">
        <f t="shared" si="8"/>
        <v>12.500000000000002</v>
      </c>
    </row>
    <row r="117" spans="1:10">
      <c r="A117">
        <f t="shared" si="9"/>
        <v>2012</v>
      </c>
      <c r="B117" s="3">
        <v>19.399999999999999</v>
      </c>
      <c r="C117" s="3">
        <v>7</v>
      </c>
      <c r="D117" s="3">
        <v>19.399999999999999</v>
      </c>
      <c r="E117" s="3">
        <v>7</v>
      </c>
      <c r="G117" s="17">
        <f t="shared" si="5"/>
        <v>2012</v>
      </c>
      <c r="H117" s="3">
        <f t="shared" si="6"/>
        <v>19.399999999999999</v>
      </c>
      <c r="I117" s="3">
        <f t="shared" si="7"/>
        <v>7</v>
      </c>
      <c r="J117" s="26">
        <f t="shared" si="8"/>
        <v>12.399999999999999</v>
      </c>
    </row>
    <row r="118" spans="1:10">
      <c r="A118">
        <f t="shared" si="9"/>
        <v>2013</v>
      </c>
      <c r="B118" s="3">
        <v>19.2</v>
      </c>
      <c r="C118" s="3">
        <v>7.2</v>
      </c>
      <c r="D118" s="3">
        <v>19.2</v>
      </c>
      <c r="E118" s="3">
        <v>7.2</v>
      </c>
      <c r="G118" s="17">
        <f t="shared" si="5"/>
        <v>2013</v>
      </c>
      <c r="H118" s="3">
        <f t="shared" si="6"/>
        <v>19.2</v>
      </c>
      <c r="I118" s="3">
        <f t="shared" si="7"/>
        <v>7.2</v>
      </c>
      <c r="J118" s="26">
        <f t="shared" si="8"/>
        <v>12</v>
      </c>
    </row>
    <row r="119" spans="1:10">
      <c r="A119">
        <f t="shared" si="9"/>
        <v>2014</v>
      </c>
      <c r="B119" s="3">
        <v>19</v>
      </c>
      <c r="C119" s="3">
        <v>7.2</v>
      </c>
      <c r="D119" s="3">
        <v>19</v>
      </c>
      <c r="E119" s="3">
        <v>7.2</v>
      </c>
      <c r="G119" s="17">
        <f t="shared" si="5"/>
        <v>2014</v>
      </c>
      <c r="H119" s="3">
        <f t="shared" si="6"/>
        <v>19</v>
      </c>
      <c r="I119" s="3">
        <f t="shared" si="7"/>
        <v>7.2</v>
      </c>
      <c r="J119" s="26">
        <f t="shared" si="8"/>
        <v>11.8</v>
      </c>
    </row>
    <row r="120" spans="1:10">
      <c r="A120">
        <f t="shared" si="9"/>
        <v>2015</v>
      </c>
      <c r="B120" s="3">
        <v>18.600000000000001</v>
      </c>
      <c r="C120" s="3">
        <v>7.4</v>
      </c>
      <c r="D120" s="3">
        <v>18.600000000000001</v>
      </c>
      <c r="E120" s="3">
        <v>7.4</v>
      </c>
      <c r="G120" s="17">
        <f t="shared" si="5"/>
        <v>2015</v>
      </c>
      <c r="H120" s="3">
        <f t="shared" si="6"/>
        <v>18.600000000000001</v>
      </c>
      <c r="I120" s="3">
        <f t="shared" si="7"/>
        <v>7.4</v>
      </c>
      <c r="J120" s="26">
        <f t="shared" si="8"/>
        <v>11.200000000000001</v>
      </c>
    </row>
    <row r="121" spans="1:10">
      <c r="A121">
        <f t="shared" si="9"/>
        <v>2016</v>
      </c>
      <c r="B121" s="3">
        <v>17.7</v>
      </c>
      <c r="C121" s="3">
        <v>7.4</v>
      </c>
      <c r="D121" s="3">
        <v>17.7</v>
      </c>
      <c r="E121" s="3">
        <v>7.4</v>
      </c>
      <c r="G121" s="17">
        <f t="shared" si="5"/>
        <v>2016</v>
      </c>
      <c r="H121" s="3">
        <f t="shared" si="6"/>
        <v>17.7</v>
      </c>
      <c r="I121" s="3">
        <f t="shared" si="7"/>
        <v>7.4</v>
      </c>
      <c r="J121" s="26">
        <f t="shared" si="8"/>
        <v>10.299999999999999</v>
      </c>
    </row>
    <row r="122" spans="1:10">
      <c r="A122">
        <f t="shared" si="9"/>
        <v>2017</v>
      </c>
      <c r="B122" s="3">
        <v>17.100000000000001</v>
      </c>
      <c r="C122" s="3">
        <v>7.5</v>
      </c>
      <c r="D122" s="3">
        <v>17.100000000000001</v>
      </c>
      <c r="E122" s="3">
        <v>7.5</v>
      </c>
      <c r="G122" s="17">
        <f t="shared" si="5"/>
        <v>2017</v>
      </c>
      <c r="H122" s="3">
        <f t="shared" si="6"/>
        <v>17.100000000000001</v>
      </c>
      <c r="I122" s="3">
        <f t="shared" si="7"/>
        <v>7.5</v>
      </c>
      <c r="J122" s="26">
        <f t="shared" si="8"/>
        <v>9.6000000000000014</v>
      </c>
    </row>
    <row r="123" spans="1:10">
      <c r="A123">
        <f t="shared" si="9"/>
        <v>2018</v>
      </c>
      <c r="B123" s="3">
        <v>16.7</v>
      </c>
      <c r="C123" s="3">
        <v>7.4</v>
      </c>
      <c r="D123" s="3">
        <v>16.7</v>
      </c>
      <c r="E123" s="3">
        <v>7.4</v>
      </c>
      <c r="G123" s="17">
        <f t="shared" si="5"/>
        <v>2018</v>
      </c>
      <c r="H123" s="3">
        <f t="shared" si="6"/>
        <v>16.7</v>
      </c>
      <c r="I123" s="3">
        <f t="shared" si="7"/>
        <v>7.4</v>
      </c>
      <c r="J123" s="26">
        <f t="shared" si="8"/>
        <v>9.2999999999999989</v>
      </c>
    </row>
    <row r="124" spans="1:10">
      <c r="A124">
        <f t="shared" si="9"/>
        <v>2019</v>
      </c>
      <c r="B124" s="3">
        <v>16.600000000000001</v>
      </c>
      <c r="C124" s="3">
        <v>7.4</v>
      </c>
      <c r="D124" s="3">
        <v>16.600000000000001</v>
      </c>
      <c r="E124" s="3">
        <v>7.4</v>
      </c>
      <c r="G124" s="17">
        <f t="shared" si="5"/>
        <v>2019</v>
      </c>
      <c r="H124" s="3">
        <f t="shared" si="6"/>
        <v>16.600000000000001</v>
      </c>
      <c r="I124" s="3">
        <f t="shared" si="7"/>
        <v>7.4</v>
      </c>
      <c r="J124" s="26">
        <f t="shared" si="8"/>
        <v>9.2000000000000011</v>
      </c>
    </row>
    <row r="125" spans="1:10">
      <c r="A125">
        <f t="shared" si="9"/>
        <v>2020</v>
      </c>
      <c r="B125" s="3">
        <v>16.3</v>
      </c>
      <c r="C125" s="3">
        <v>8.6</v>
      </c>
      <c r="D125" s="3">
        <v>16.3</v>
      </c>
      <c r="E125" s="3">
        <v>8.6</v>
      </c>
      <c r="G125" s="17">
        <f t="shared" si="5"/>
        <v>2020</v>
      </c>
      <c r="H125" s="3">
        <f t="shared" si="6"/>
        <v>16.3</v>
      </c>
      <c r="I125" s="3">
        <f t="shared" si="7"/>
        <v>8.6</v>
      </c>
      <c r="J125" s="26">
        <f t="shared" si="8"/>
        <v>7.7000000000000011</v>
      </c>
    </row>
    <row r="126" spans="1:10">
      <c r="A126">
        <f t="shared" si="9"/>
        <v>2021</v>
      </c>
      <c r="B126" s="3">
        <v>16.2</v>
      </c>
      <c r="C126" s="3">
        <v>8.6999999999999993</v>
      </c>
      <c r="D126" s="3">
        <v>16.2</v>
      </c>
      <c r="E126" s="3">
        <v>8.6999999999999993</v>
      </c>
      <c r="G126" s="17">
        <f t="shared" si="5"/>
        <v>2021</v>
      </c>
      <c r="H126" s="3">
        <f t="shared" si="6"/>
        <v>16.2</v>
      </c>
      <c r="I126" s="3">
        <f t="shared" si="7"/>
        <v>8.6999999999999993</v>
      </c>
      <c r="J126" s="26">
        <f t="shared" si="8"/>
        <v>7.5</v>
      </c>
    </row>
    <row r="127" spans="1:10">
      <c r="A127">
        <f t="shared" si="9"/>
        <v>2022</v>
      </c>
      <c r="B127" s="3">
        <v>15.9</v>
      </c>
      <c r="C127" s="3">
        <v>7.5</v>
      </c>
      <c r="D127" s="3">
        <v>15.9</v>
      </c>
      <c r="E127" s="3">
        <v>7.5</v>
      </c>
      <c r="G127" s="17">
        <f t="shared" si="5"/>
        <v>2022</v>
      </c>
      <c r="H127" s="3">
        <f t="shared" si="6"/>
        <v>15.9</v>
      </c>
      <c r="I127" s="3">
        <f t="shared" si="7"/>
        <v>7.5</v>
      </c>
      <c r="J127" s="26">
        <f t="shared" si="8"/>
        <v>8.4</v>
      </c>
    </row>
    <row r="128" spans="1:10">
      <c r="A128">
        <f t="shared" si="9"/>
        <v>2023</v>
      </c>
      <c r="B128" s="3">
        <v>15.8</v>
      </c>
      <c r="C128" s="3">
        <v>7.5</v>
      </c>
      <c r="D128" s="3">
        <v>15.8</v>
      </c>
      <c r="E128" s="3">
        <v>7.5</v>
      </c>
      <c r="G128" s="17">
        <f t="shared" si="5"/>
        <v>2023</v>
      </c>
      <c r="H128" s="3">
        <f t="shared" si="6"/>
        <v>15.8</v>
      </c>
      <c r="I128" s="3">
        <f t="shared" si="7"/>
        <v>7.5</v>
      </c>
      <c r="J128" s="26">
        <f t="shared" si="8"/>
        <v>8.3000000000000007</v>
      </c>
    </row>
  </sheetData>
  <mergeCells count="2">
    <mergeCell ref="B3:C3"/>
    <mergeCell ref="D3:E3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D308-EEDB-4275-A87C-AABD6C0326C6}">
  <dimension ref="A1:K1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K3"/>
    </sheetView>
  </sheetViews>
  <sheetFormatPr defaultRowHeight="15"/>
  <cols>
    <col min="8" max="8" width="5" style="1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75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83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1897</v>
      </c>
      <c r="B3" s="21">
        <v>38.799999999999997</v>
      </c>
      <c r="C3" s="21">
        <v>14.8</v>
      </c>
      <c r="F3">
        <v>0</v>
      </c>
      <c r="H3" s="1">
        <f>A3</f>
        <v>1897</v>
      </c>
      <c r="I3" s="3">
        <f>IF(AND(ISNUMBER(B3),ISNUMBER(D3)),(1-$F3)*B3+$F3*D3,IF(ISNUMBER(D3),D3,IF(ISNUMBER(B3),B3,"")))</f>
        <v>38.799999999999997</v>
      </c>
      <c r="J3" s="3">
        <f>IF(AND(ISNUMBER(C3),ISNUMBER(E3)),(1-$F3)*C3+$F3*E3,IF(ISNUMBER(E3),E3,IF(ISNUMBER(C3),C3,"")))</f>
        <v>14.8</v>
      </c>
      <c r="K3" s="3">
        <f>I3-J3</f>
        <v>23.999999999999996</v>
      </c>
    </row>
    <row r="4" spans="1:11">
      <c r="A4" s="1">
        <v>1898</v>
      </c>
      <c r="B4" s="21">
        <v>38.799999999999997</v>
      </c>
      <c r="C4" s="21">
        <v>14.474399999999999</v>
      </c>
      <c r="F4">
        <v>0</v>
      </c>
      <c r="H4" s="1">
        <f t="shared" ref="H4:H67" si="0">A4</f>
        <v>1898</v>
      </c>
      <c r="I4" s="3">
        <f t="shared" ref="I4:I67" si="1">IF(AND(ISNUMBER(B4),ISNUMBER(D4)),(1-$F4)*B4+$F4*D4,IF(ISNUMBER(D4),D4,IF(ISNUMBER(B4),B4,"")))</f>
        <v>38.799999999999997</v>
      </c>
      <c r="J4" s="3">
        <f t="shared" ref="J4:J67" si="2">IF(AND(ISNUMBER(C4),ISNUMBER(E4)),(1-$F4)*C4+$F4*E4,IF(ISNUMBER(E4),E4,IF(ISNUMBER(C4),C4,"")))</f>
        <v>14.474399999999999</v>
      </c>
      <c r="K4" s="3">
        <f t="shared" ref="K4:K67" si="3">I4-J4</f>
        <v>24.325599999999998</v>
      </c>
    </row>
    <row r="5" spans="1:11">
      <c r="A5" s="1">
        <v>1899</v>
      </c>
      <c r="B5" s="21">
        <v>38.799999999999997</v>
      </c>
      <c r="C5" s="21">
        <v>14.1752</v>
      </c>
      <c r="F5">
        <v>0</v>
      </c>
      <c r="H5" s="1">
        <f t="shared" si="0"/>
        <v>1899</v>
      </c>
      <c r="I5" s="3">
        <f t="shared" si="1"/>
        <v>38.799999999999997</v>
      </c>
      <c r="J5" s="3">
        <f t="shared" si="2"/>
        <v>14.1752</v>
      </c>
      <c r="K5" s="3">
        <f t="shared" si="3"/>
        <v>24.624799999999997</v>
      </c>
    </row>
    <row r="6" spans="1:11">
      <c r="A6" s="1">
        <v>1900</v>
      </c>
      <c r="B6" s="21">
        <v>38.799999999999997</v>
      </c>
      <c r="C6" s="21">
        <v>13.928800000000001</v>
      </c>
      <c r="F6">
        <v>0</v>
      </c>
      <c r="H6" s="1">
        <f t="shared" si="0"/>
        <v>1900</v>
      </c>
      <c r="I6" s="3">
        <f t="shared" si="1"/>
        <v>38.799999999999997</v>
      </c>
      <c r="J6" s="3">
        <f t="shared" si="2"/>
        <v>13.928800000000001</v>
      </c>
      <c r="K6" s="3">
        <f t="shared" si="3"/>
        <v>24.871199999999995</v>
      </c>
    </row>
    <row r="7" spans="1:11">
      <c r="A7" s="1">
        <v>1901</v>
      </c>
      <c r="B7" s="21">
        <v>38.799999999999997</v>
      </c>
      <c r="C7" s="21">
        <v>13.7616</v>
      </c>
      <c r="F7">
        <v>0</v>
      </c>
      <c r="H7" s="1">
        <f t="shared" si="0"/>
        <v>1901</v>
      </c>
      <c r="I7" s="3">
        <f t="shared" si="1"/>
        <v>38.799999999999997</v>
      </c>
      <c r="J7" s="3">
        <f t="shared" si="2"/>
        <v>13.7616</v>
      </c>
      <c r="K7" s="3">
        <f t="shared" si="3"/>
        <v>25.038399999999996</v>
      </c>
    </row>
    <row r="8" spans="1:11">
      <c r="A8" s="1">
        <v>1902</v>
      </c>
      <c r="B8" s="21">
        <v>38.799999999999997</v>
      </c>
      <c r="C8" s="21">
        <v>13.7</v>
      </c>
      <c r="F8">
        <v>0</v>
      </c>
      <c r="H8" s="1">
        <f t="shared" si="0"/>
        <v>1902</v>
      </c>
      <c r="I8" s="3">
        <f t="shared" si="1"/>
        <v>38.799999999999997</v>
      </c>
      <c r="J8" s="3">
        <f t="shared" si="2"/>
        <v>13.7</v>
      </c>
      <c r="K8" s="3">
        <f t="shared" si="3"/>
        <v>25.099999999999998</v>
      </c>
    </row>
    <row r="9" spans="1:11">
      <c r="A9" s="1">
        <v>1903</v>
      </c>
      <c r="B9" s="21">
        <v>38.7119</v>
      </c>
      <c r="C9" s="21">
        <v>13.731199999999999</v>
      </c>
      <c r="F9">
        <v>0</v>
      </c>
      <c r="H9" s="1">
        <f t="shared" si="0"/>
        <v>1903</v>
      </c>
      <c r="I9" s="3">
        <f t="shared" si="1"/>
        <v>38.7119</v>
      </c>
      <c r="J9" s="3">
        <f t="shared" si="2"/>
        <v>13.731199999999999</v>
      </c>
      <c r="K9" s="3">
        <f t="shared" si="3"/>
        <v>24.980699999999999</v>
      </c>
    </row>
    <row r="10" spans="1:11">
      <c r="A10" s="1">
        <v>1904</v>
      </c>
      <c r="B10" s="21">
        <v>38.4878</v>
      </c>
      <c r="C10" s="21">
        <v>13.8056</v>
      </c>
      <c r="F10">
        <v>0</v>
      </c>
      <c r="H10" s="1">
        <f t="shared" si="0"/>
        <v>1904</v>
      </c>
      <c r="I10" s="3">
        <f t="shared" si="1"/>
        <v>38.4878</v>
      </c>
      <c r="J10" s="3">
        <f t="shared" si="2"/>
        <v>13.8056</v>
      </c>
      <c r="K10" s="3">
        <f t="shared" si="3"/>
        <v>24.682200000000002</v>
      </c>
    </row>
    <row r="11" spans="1:11">
      <c r="A11" s="1">
        <v>1905</v>
      </c>
      <c r="B11" s="21">
        <v>38.1877</v>
      </c>
      <c r="C11" s="21">
        <v>13.894399999999999</v>
      </c>
      <c r="F11">
        <v>0</v>
      </c>
      <c r="H11" s="1">
        <f t="shared" si="0"/>
        <v>1905</v>
      </c>
      <c r="I11" s="3">
        <f t="shared" si="1"/>
        <v>38.1877</v>
      </c>
      <c r="J11" s="3">
        <f t="shared" si="2"/>
        <v>13.894399999999999</v>
      </c>
      <c r="K11" s="3">
        <f t="shared" si="3"/>
        <v>24.293300000000002</v>
      </c>
    </row>
    <row r="12" spans="1:11">
      <c r="A12" s="1">
        <v>1906</v>
      </c>
      <c r="B12" s="21">
        <v>37.871699999999997</v>
      </c>
      <c r="C12" s="21">
        <v>13.9688</v>
      </c>
      <c r="F12">
        <v>0</v>
      </c>
      <c r="H12" s="1">
        <f t="shared" si="0"/>
        <v>1906</v>
      </c>
      <c r="I12" s="3">
        <f t="shared" si="1"/>
        <v>37.871699999999997</v>
      </c>
      <c r="J12" s="3">
        <f t="shared" si="2"/>
        <v>13.9688</v>
      </c>
      <c r="K12" s="3">
        <f t="shared" si="3"/>
        <v>23.902899999999995</v>
      </c>
    </row>
    <row r="13" spans="1:11">
      <c r="A13" s="1">
        <v>1907</v>
      </c>
      <c r="B13" s="21">
        <v>37.6</v>
      </c>
      <c r="C13" s="21">
        <v>14</v>
      </c>
      <c r="F13">
        <v>0</v>
      </c>
      <c r="H13" s="1">
        <f t="shared" si="0"/>
        <v>1907</v>
      </c>
      <c r="I13" s="3">
        <f t="shared" si="1"/>
        <v>37.6</v>
      </c>
      <c r="J13" s="3">
        <f t="shared" si="2"/>
        <v>14</v>
      </c>
      <c r="K13" s="3">
        <f t="shared" si="3"/>
        <v>23.6</v>
      </c>
    </row>
    <row r="14" spans="1:11">
      <c r="A14" s="1">
        <v>1908</v>
      </c>
      <c r="B14" s="21">
        <v>37.395499999999998</v>
      </c>
      <c r="C14" s="21">
        <v>13.948</v>
      </c>
      <c r="F14">
        <v>0</v>
      </c>
      <c r="H14" s="1">
        <f t="shared" si="0"/>
        <v>1908</v>
      </c>
      <c r="I14" s="3">
        <f t="shared" si="1"/>
        <v>37.395499999999998</v>
      </c>
      <c r="J14" s="3">
        <f t="shared" si="2"/>
        <v>13.948</v>
      </c>
      <c r="K14" s="3">
        <f t="shared" si="3"/>
        <v>23.447499999999998</v>
      </c>
    </row>
    <row r="15" spans="1:11">
      <c r="A15" s="1">
        <v>1909</v>
      </c>
      <c r="B15" s="21">
        <v>37.218000000000004</v>
      </c>
      <c r="C15" s="21">
        <v>13.824</v>
      </c>
      <c r="F15">
        <v>0</v>
      </c>
      <c r="H15" s="1">
        <f t="shared" si="0"/>
        <v>1909</v>
      </c>
      <c r="I15" s="3">
        <f t="shared" si="1"/>
        <v>37.218000000000004</v>
      </c>
      <c r="J15" s="3">
        <f t="shared" si="2"/>
        <v>13.824</v>
      </c>
      <c r="K15" s="3">
        <f t="shared" si="3"/>
        <v>23.394000000000005</v>
      </c>
    </row>
    <row r="16" spans="1:11">
      <c r="A16" s="1">
        <v>1910</v>
      </c>
      <c r="B16" s="21">
        <v>37.032699999999998</v>
      </c>
      <c r="C16" s="21">
        <v>13.676</v>
      </c>
      <c r="F16">
        <v>0</v>
      </c>
      <c r="H16" s="1">
        <f t="shared" si="0"/>
        <v>1910</v>
      </c>
      <c r="I16" s="3">
        <f t="shared" si="1"/>
        <v>37.032699999999998</v>
      </c>
      <c r="J16" s="3">
        <f t="shared" si="2"/>
        <v>13.676</v>
      </c>
      <c r="K16" s="3">
        <f t="shared" si="3"/>
        <v>23.356699999999996</v>
      </c>
    </row>
    <row r="17" spans="1:11">
      <c r="A17" s="1">
        <v>1911</v>
      </c>
      <c r="B17" s="21">
        <v>36.804900000000004</v>
      </c>
      <c r="C17" s="21">
        <v>13.552</v>
      </c>
      <c r="F17">
        <v>0</v>
      </c>
      <c r="H17" s="1">
        <f t="shared" si="0"/>
        <v>1911</v>
      </c>
      <c r="I17" s="3">
        <f t="shared" si="1"/>
        <v>36.804900000000004</v>
      </c>
      <c r="J17" s="3">
        <f t="shared" si="2"/>
        <v>13.552</v>
      </c>
      <c r="K17" s="3">
        <f t="shared" si="3"/>
        <v>23.252900000000004</v>
      </c>
    </row>
    <row r="18" spans="1:11">
      <c r="A18" s="1">
        <v>1912</v>
      </c>
      <c r="B18" s="21">
        <v>36.5</v>
      </c>
      <c r="C18" s="21">
        <v>13.5</v>
      </c>
      <c r="F18">
        <v>0</v>
      </c>
      <c r="H18" s="1">
        <f t="shared" si="0"/>
        <v>1912</v>
      </c>
      <c r="I18" s="3">
        <f t="shared" si="1"/>
        <v>36.5</v>
      </c>
      <c r="J18" s="3">
        <f t="shared" si="2"/>
        <v>13.5</v>
      </c>
      <c r="K18" s="3">
        <f t="shared" si="3"/>
        <v>23</v>
      </c>
    </row>
    <row r="19" spans="1:11">
      <c r="A19" s="1">
        <v>1913</v>
      </c>
      <c r="B19" s="21">
        <v>35.877099999999999</v>
      </c>
      <c r="C19" s="21">
        <v>13.5624</v>
      </c>
      <c r="F19">
        <v>0</v>
      </c>
      <c r="H19" s="1">
        <f t="shared" si="0"/>
        <v>1913</v>
      </c>
      <c r="I19" s="3">
        <f t="shared" si="1"/>
        <v>35.877099999999999</v>
      </c>
      <c r="J19" s="3">
        <f t="shared" si="2"/>
        <v>13.5624</v>
      </c>
      <c r="K19" s="3">
        <f t="shared" si="3"/>
        <v>22.314699999999998</v>
      </c>
    </row>
    <row r="20" spans="1:11">
      <c r="A20" s="1">
        <v>1914</v>
      </c>
      <c r="B20" s="21">
        <v>34.8735</v>
      </c>
      <c r="C20" s="21">
        <v>13.7112</v>
      </c>
      <c r="F20">
        <v>0</v>
      </c>
      <c r="H20" s="1">
        <f t="shared" si="0"/>
        <v>1914</v>
      </c>
      <c r="I20" s="3">
        <f t="shared" si="1"/>
        <v>34.8735</v>
      </c>
      <c r="J20" s="3">
        <f t="shared" si="2"/>
        <v>13.7112</v>
      </c>
      <c r="K20" s="3">
        <f t="shared" si="3"/>
        <v>21.162300000000002</v>
      </c>
    </row>
    <row r="21" spans="1:11">
      <c r="A21" s="1">
        <v>1915</v>
      </c>
      <c r="B21" s="21">
        <v>33.721400000000003</v>
      </c>
      <c r="C21" s="21">
        <v>13.8888</v>
      </c>
      <c r="F21">
        <v>0</v>
      </c>
      <c r="H21" s="1">
        <f t="shared" si="0"/>
        <v>1915</v>
      </c>
      <c r="I21" s="3">
        <f t="shared" si="1"/>
        <v>33.721400000000003</v>
      </c>
      <c r="J21" s="3">
        <f t="shared" si="2"/>
        <v>13.8888</v>
      </c>
      <c r="K21" s="3">
        <f t="shared" si="3"/>
        <v>19.832600000000003</v>
      </c>
    </row>
    <row r="22" spans="1:11">
      <c r="A22" s="1">
        <v>1916</v>
      </c>
      <c r="B22" s="21">
        <v>32.652799999999999</v>
      </c>
      <c r="C22" s="21">
        <v>14.037599999999999</v>
      </c>
      <c r="F22">
        <v>0</v>
      </c>
      <c r="H22" s="1">
        <f t="shared" si="0"/>
        <v>1916</v>
      </c>
      <c r="I22" s="3">
        <f t="shared" si="1"/>
        <v>32.652799999999999</v>
      </c>
      <c r="J22" s="3">
        <f t="shared" si="2"/>
        <v>14.037599999999999</v>
      </c>
      <c r="K22" s="3">
        <f t="shared" si="3"/>
        <v>18.615200000000002</v>
      </c>
    </row>
    <row r="23" spans="1:11">
      <c r="A23" s="1">
        <v>1917</v>
      </c>
      <c r="B23" s="21">
        <v>31.9</v>
      </c>
      <c r="C23" s="21">
        <v>14.1</v>
      </c>
      <c r="F23">
        <v>0</v>
      </c>
      <c r="H23" s="1">
        <f t="shared" si="0"/>
        <v>1917</v>
      </c>
      <c r="I23" s="3">
        <f t="shared" si="1"/>
        <v>31.9</v>
      </c>
      <c r="J23" s="3">
        <f t="shared" si="2"/>
        <v>14.1</v>
      </c>
      <c r="K23" s="3">
        <f t="shared" si="3"/>
        <v>17.799999999999997</v>
      </c>
    </row>
    <row r="24" spans="1:11">
      <c r="A24" s="1">
        <v>1918</v>
      </c>
      <c r="B24" s="21">
        <v>31.434000000000001</v>
      </c>
      <c r="C24" s="21">
        <v>13.974500000000001</v>
      </c>
      <c r="F24">
        <v>0</v>
      </c>
      <c r="H24" s="1">
        <f t="shared" si="0"/>
        <v>1918</v>
      </c>
      <c r="I24" s="3">
        <f t="shared" si="1"/>
        <v>31.434000000000001</v>
      </c>
      <c r="J24" s="3">
        <f t="shared" si="2"/>
        <v>13.974500000000001</v>
      </c>
      <c r="K24" s="3">
        <f t="shared" si="3"/>
        <v>17.459499999999998</v>
      </c>
    </row>
    <row r="25" spans="1:11">
      <c r="A25" s="1">
        <v>1919</v>
      </c>
      <c r="B25" s="21">
        <v>31.050899999999999</v>
      </c>
      <c r="C25" s="21">
        <v>13.663600000000001</v>
      </c>
      <c r="F25">
        <v>0</v>
      </c>
      <c r="H25" s="1">
        <f t="shared" si="0"/>
        <v>1919</v>
      </c>
      <c r="I25" s="3">
        <f t="shared" si="1"/>
        <v>31.050899999999999</v>
      </c>
      <c r="J25" s="3">
        <f t="shared" si="2"/>
        <v>13.663600000000001</v>
      </c>
      <c r="K25" s="3">
        <f t="shared" si="3"/>
        <v>17.387299999999996</v>
      </c>
    </row>
    <row r="26" spans="1:11">
      <c r="A26" s="1">
        <v>1920</v>
      </c>
      <c r="B26" s="21">
        <v>30.720800000000001</v>
      </c>
      <c r="C26" s="21">
        <v>13.265499999999999</v>
      </c>
      <c r="F26">
        <v>0</v>
      </c>
      <c r="H26" s="1">
        <f t="shared" si="0"/>
        <v>1920</v>
      </c>
      <c r="I26" s="3">
        <f t="shared" si="1"/>
        <v>30.720800000000001</v>
      </c>
      <c r="J26" s="3">
        <f t="shared" si="2"/>
        <v>13.265499999999999</v>
      </c>
      <c r="K26" s="3">
        <f t="shared" si="3"/>
        <v>17.455300000000001</v>
      </c>
    </row>
    <row r="27" spans="1:11">
      <c r="A27" s="1">
        <v>1921</v>
      </c>
      <c r="B27" s="21">
        <v>30.413900000000002</v>
      </c>
      <c r="C27" s="21">
        <v>12.8782</v>
      </c>
      <c r="F27">
        <v>0</v>
      </c>
      <c r="H27" s="1">
        <f t="shared" si="0"/>
        <v>1921</v>
      </c>
      <c r="I27" s="3">
        <f t="shared" si="1"/>
        <v>30.413900000000002</v>
      </c>
      <c r="J27" s="3">
        <f t="shared" si="2"/>
        <v>12.8782</v>
      </c>
      <c r="K27" s="3">
        <f t="shared" si="3"/>
        <v>17.535700000000002</v>
      </c>
    </row>
    <row r="28" spans="1:11">
      <c r="A28" s="1">
        <v>1922</v>
      </c>
      <c r="B28" s="21">
        <v>30.1</v>
      </c>
      <c r="C28" s="21">
        <v>12.6</v>
      </c>
      <c r="F28">
        <v>0</v>
      </c>
      <c r="H28" s="1">
        <f t="shared" si="0"/>
        <v>1922</v>
      </c>
      <c r="I28" s="3">
        <f t="shared" si="1"/>
        <v>30.1</v>
      </c>
      <c r="J28" s="3">
        <f t="shared" si="2"/>
        <v>12.6</v>
      </c>
      <c r="K28" s="3">
        <f t="shared" si="3"/>
        <v>17.5</v>
      </c>
    </row>
    <row r="29" spans="1:11">
      <c r="A29" s="1">
        <v>1923</v>
      </c>
      <c r="B29" s="21">
        <v>29.7971</v>
      </c>
      <c r="C29" s="21">
        <v>12.4213</v>
      </c>
      <c r="F29">
        <v>0</v>
      </c>
      <c r="H29" s="1">
        <f t="shared" si="0"/>
        <v>1923</v>
      </c>
      <c r="I29" s="3">
        <f t="shared" si="1"/>
        <v>29.7971</v>
      </c>
      <c r="J29" s="3">
        <f t="shared" si="2"/>
        <v>12.4213</v>
      </c>
      <c r="K29" s="3">
        <f t="shared" si="3"/>
        <v>17.375799999999998</v>
      </c>
    </row>
    <row r="30" spans="1:11">
      <c r="A30" s="1">
        <v>1924</v>
      </c>
      <c r="B30" s="21">
        <v>29.523900000000001</v>
      </c>
      <c r="C30" s="21">
        <v>12.265000000000001</v>
      </c>
      <c r="F30">
        <v>0</v>
      </c>
      <c r="H30" s="1">
        <f t="shared" si="0"/>
        <v>1924</v>
      </c>
      <c r="I30" s="3">
        <f t="shared" si="1"/>
        <v>29.523900000000001</v>
      </c>
      <c r="J30" s="3">
        <f t="shared" si="2"/>
        <v>12.265000000000001</v>
      </c>
      <c r="K30" s="3">
        <f t="shared" si="3"/>
        <v>17.258900000000001</v>
      </c>
    </row>
    <row r="31" spans="1:11">
      <c r="A31" s="1">
        <v>1925</v>
      </c>
      <c r="B31" s="21">
        <v>29.252199999999998</v>
      </c>
      <c r="C31" s="21">
        <v>12.1281</v>
      </c>
      <c r="F31">
        <v>0</v>
      </c>
      <c r="H31" s="1">
        <f t="shared" si="0"/>
        <v>1925</v>
      </c>
      <c r="I31" s="3">
        <f t="shared" si="1"/>
        <v>29.252199999999998</v>
      </c>
      <c r="J31" s="3">
        <f t="shared" si="2"/>
        <v>12.1281</v>
      </c>
      <c r="K31" s="3">
        <f t="shared" si="3"/>
        <v>17.124099999999999</v>
      </c>
    </row>
    <row r="32" spans="1:11">
      <c r="A32" s="1">
        <v>1926</v>
      </c>
      <c r="B32" s="21">
        <v>28.953700000000001</v>
      </c>
      <c r="C32" s="21">
        <v>12.007400000000001</v>
      </c>
      <c r="F32">
        <v>0</v>
      </c>
      <c r="H32" s="1">
        <f t="shared" si="0"/>
        <v>1926</v>
      </c>
      <c r="I32" s="3">
        <f t="shared" si="1"/>
        <v>28.953700000000001</v>
      </c>
      <c r="J32" s="3">
        <f t="shared" si="2"/>
        <v>12.007400000000001</v>
      </c>
      <c r="K32" s="3">
        <f t="shared" si="3"/>
        <v>16.946300000000001</v>
      </c>
    </row>
    <row r="33" spans="1:11">
      <c r="A33" s="1">
        <v>1927</v>
      </c>
      <c r="B33" s="21">
        <v>28.6</v>
      </c>
      <c r="C33" s="21">
        <v>11.9</v>
      </c>
      <c r="F33">
        <v>0</v>
      </c>
      <c r="H33" s="1">
        <f t="shared" si="0"/>
        <v>1927</v>
      </c>
      <c r="I33" s="3">
        <f t="shared" si="1"/>
        <v>28.6</v>
      </c>
      <c r="J33" s="3">
        <f t="shared" si="2"/>
        <v>11.9</v>
      </c>
      <c r="K33" s="3">
        <f t="shared" si="3"/>
        <v>16.700000000000003</v>
      </c>
    </row>
    <row r="34" spans="1:11">
      <c r="A34" s="1">
        <v>1928</v>
      </c>
      <c r="B34" s="21">
        <v>28.158300000000001</v>
      </c>
      <c r="C34" s="21">
        <v>11.805999999999999</v>
      </c>
      <c r="F34">
        <v>0</v>
      </c>
      <c r="H34" s="1">
        <f t="shared" si="0"/>
        <v>1928</v>
      </c>
      <c r="I34" s="3">
        <f t="shared" si="1"/>
        <v>28.158300000000001</v>
      </c>
      <c r="J34" s="3">
        <f t="shared" si="2"/>
        <v>11.805999999999999</v>
      </c>
      <c r="K34" s="3">
        <f t="shared" si="3"/>
        <v>16.3523</v>
      </c>
    </row>
    <row r="35" spans="1:11">
      <c r="A35" s="1">
        <v>1929</v>
      </c>
      <c r="B35" s="21">
        <v>27.631799999999998</v>
      </c>
      <c r="C35" s="21">
        <v>11.724299999999999</v>
      </c>
      <c r="F35">
        <v>0</v>
      </c>
      <c r="H35" s="1">
        <f t="shared" si="0"/>
        <v>1929</v>
      </c>
      <c r="I35" s="3">
        <f t="shared" si="1"/>
        <v>27.631799999999998</v>
      </c>
      <c r="J35" s="3">
        <f t="shared" si="2"/>
        <v>11.724299999999999</v>
      </c>
      <c r="K35" s="3">
        <f t="shared" si="3"/>
        <v>15.907499999999999</v>
      </c>
    </row>
    <row r="36" spans="1:11">
      <c r="A36" s="1">
        <v>1930</v>
      </c>
      <c r="B36" s="21">
        <v>27.046099999999999</v>
      </c>
      <c r="C36" s="21">
        <v>11.6495</v>
      </c>
      <c r="F36">
        <v>0</v>
      </c>
      <c r="H36" s="1">
        <f t="shared" si="0"/>
        <v>1930</v>
      </c>
      <c r="I36" s="3">
        <f t="shared" si="1"/>
        <v>27.046099999999999</v>
      </c>
      <c r="J36" s="3">
        <f t="shared" si="2"/>
        <v>11.6495</v>
      </c>
      <c r="K36" s="3">
        <f t="shared" si="3"/>
        <v>15.396599999999999</v>
      </c>
    </row>
    <row r="37" spans="1:11">
      <c r="A37" s="1">
        <v>1931</v>
      </c>
      <c r="B37" s="21">
        <v>26.4269</v>
      </c>
      <c r="C37" s="21">
        <v>11.576499999999999</v>
      </c>
      <c r="F37">
        <v>0</v>
      </c>
      <c r="H37" s="1">
        <f t="shared" si="0"/>
        <v>1931</v>
      </c>
      <c r="I37" s="3">
        <f t="shared" si="1"/>
        <v>26.4269</v>
      </c>
      <c r="J37" s="3">
        <f t="shared" si="2"/>
        <v>11.576499999999999</v>
      </c>
      <c r="K37" s="3">
        <f t="shared" si="3"/>
        <v>14.8504</v>
      </c>
    </row>
    <row r="38" spans="1:11">
      <c r="A38" s="1">
        <v>1932</v>
      </c>
      <c r="B38" s="21">
        <v>25.8</v>
      </c>
      <c r="C38" s="21">
        <v>11.5</v>
      </c>
      <c r="F38">
        <v>0</v>
      </c>
      <c r="H38" s="1">
        <f t="shared" si="0"/>
        <v>1932</v>
      </c>
      <c r="I38" s="3">
        <f t="shared" si="1"/>
        <v>25.8</v>
      </c>
      <c r="J38" s="3">
        <f t="shared" si="2"/>
        <v>11.5</v>
      </c>
      <c r="K38" s="3">
        <f t="shared" si="3"/>
        <v>14.3</v>
      </c>
    </row>
    <row r="39" spans="1:11">
      <c r="A39" s="1">
        <v>1933</v>
      </c>
      <c r="B39" s="21">
        <v>25.075099999999999</v>
      </c>
      <c r="C39" s="21">
        <v>11.424300000000001</v>
      </c>
      <c r="F39">
        <v>0</v>
      </c>
      <c r="H39" s="1">
        <f t="shared" si="0"/>
        <v>1933</v>
      </c>
      <c r="I39" s="3">
        <f t="shared" si="1"/>
        <v>25.075099999999999</v>
      </c>
      <c r="J39" s="3">
        <f t="shared" si="2"/>
        <v>11.424300000000001</v>
      </c>
      <c r="K39" s="3">
        <f t="shared" si="3"/>
        <v>13.650799999999998</v>
      </c>
    </row>
    <row r="40" spans="1:11">
      <c r="A40" s="1">
        <v>1934</v>
      </c>
      <c r="B40" s="21">
        <v>24.231999999999999</v>
      </c>
      <c r="C40" s="21">
        <v>11.3528</v>
      </c>
      <c r="F40">
        <v>0</v>
      </c>
      <c r="H40" s="1">
        <f t="shared" si="0"/>
        <v>1934</v>
      </c>
      <c r="I40" s="3">
        <f t="shared" si="1"/>
        <v>24.231999999999999</v>
      </c>
      <c r="J40" s="3">
        <f t="shared" si="2"/>
        <v>11.3528</v>
      </c>
      <c r="K40" s="3">
        <f t="shared" si="3"/>
        <v>12.879199999999999</v>
      </c>
    </row>
    <row r="41" spans="1:11">
      <c r="A41" s="1">
        <v>1935</v>
      </c>
      <c r="B41" s="21">
        <v>23.401299999999999</v>
      </c>
      <c r="C41" s="21">
        <v>11.279199999999999</v>
      </c>
      <c r="F41">
        <v>0</v>
      </c>
      <c r="H41" s="1">
        <f t="shared" si="0"/>
        <v>1935</v>
      </c>
      <c r="I41" s="3">
        <f t="shared" si="1"/>
        <v>23.401299999999999</v>
      </c>
      <c r="J41" s="3">
        <f t="shared" si="2"/>
        <v>11.279199999999999</v>
      </c>
      <c r="K41" s="3">
        <f t="shared" si="3"/>
        <v>12.1221</v>
      </c>
    </row>
    <row r="42" spans="1:11">
      <c r="A42" s="1">
        <v>1936</v>
      </c>
      <c r="B42" s="21">
        <v>22.713799999999999</v>
      </c>
      <c r="C42" s="21">
        <v>11.197100000000001</v>
      </c>
      <c r="F42">
        <v>0</v>
      </c>
      <c r="H42" s="1">
        <f t="shared" si="0"/>
        <v>1936</v>
      </c>
      <c r="I42" s="3">
        <f t="shared" si="1"/>
        <v>22.713799999999999</v>
      </c>
      <c r="J42" s="3">
        <f t="shared" si="2"/>
        <v>11.197100000000001</v>
      </c>
      <c r="K42" s="3">
        <f t="shared" si="3"/>
        <v>11.516699999999998</v>
      </c>
    </row>
    <row r="43" spans="1:11">
      <c r="A43" s="1">
        <v>1937</v>
      </c>
      <c r="B43" s="21">
        <v>22.3</v>
      </c>
      <c r="C43" s="21">
        <v>11.1</v>
      </c>
      <c r="F43">
        <v>0</v>
      </c>
      <c r="H43" s="1">
        <f t="shared" si="0"/>
        <v>1937</v>
      </c>
      <c r="I43" s="3">
        <f t="shared" si="1"/>
        <v>22.3</v>
      </c>
      <c r="J43" s="3">
        <f t="shared" si="2"/>
        <v>11.1</v>
      </c>
      <c r="K43" s="3">
        <f t="shared" si="3"/>
        <v>11.200000000000001</v>
      </c>
    </row>
    <row r="44" spans="1:11">
      <c r="A44" s="1">
        <v>1938</v>
      </c>
      <c r="B44" s="21">
        <v>22.096499999999999</v>
      </c>
      <c r="C44" s="21">
        <v>10.9793</v>
      </c>
      <c r="F44">
        <v>0</v>
      </c>
      <c r="H44" s="1">
        <f t="shared" si="0"/>
        <v>1938</v>
      </c>
      <c r="I44" s="3">
        <f t="shared" si="1"/>
        <v>22.096499999999999</v>
      </c>
      <c r="J44" s="3">
        <f t="shared" si="2"/>
        <v>10.9793</v>
      </c>
      <c r="K44" s="3">
        <f t="shared" si="3"/>
        <v>11.117199999999999</v>
      </c>
    </row>
    <row r="45" spans="1:11">
      <c r="A45" s="1">
        <v>1939</v>
      </c>
      <c r="B45" s="21">
        <v>21.941600000000001</v>
      </c>
      <c r="C45" s="21">
        <v>10.8338</v>
      </c>
      <c r="F45">
        <v>0</v>
      </c>
      <c r="H45" s="1">
        <f t="shared" si="0"/>
        <v>1939</v>
      </c>
      <c r="I45" s="3">
        <f t="shared" si="1"/>
        <v>21.941600000000001</v>
      </c>
      <c r="J45" s="3">
        <f t="shared" si="2"/>
        <v>10.8338</v>
      </c>
      <c r="K45" s="3">
        <f t="shared" si="3"/>
        <v>11.107800000000001</v>
      </c>
    </row>
    <row r="46" spans="1:11">
      <c r="A46" s="1">
        <v>1940</v>
      </c>
      <c r="B46" s="21">
        <v>21.8184</v>
      </c>
      <c r="C46" s="21">
        <v>10.6686</v>
      </c>
      <c r="F46">
        <v>0</v>
      </c>
      <c r="H46" s="1">
        <f t="shared" si="0"/>
        <v>1940</v>
      </c>
      <c r="I46" s="3">
        <f t="shared" si="1"/>
        <v>21.8184</v>
      </c>
      <c r="J46" s="3">
        <f t="shared" si="2"/>
        <v>10.6686</v>
      </c>
      <c r="K46" s="3">
        <f t="shared" si="3"/>
        <v>11.149800000000001</v>
      </c>
    </row>
    <row r="47" spans="1:11">
      <c r="A47" s="1">
        <v>1941</v>
      </c>
      <c r="B47" s="21">
        <v>21.710100000000001</v>
      </c>
      <c r="C47" s="21">
        <v>10.489000000000001</v>
      </c>
      <c r="F47">
        <v>0</v>
      </c>
      <c r="H47" s="1">
        <f t="shared" si="0"/>
        <v>1941</v>
      </c>
      <c r="I47" s="3">
        <f t="shared" si="1"/>
        <v>21.710100000000001</v>
      </c>
      <c r="J47" s="3">
        <f t="shared" si="2"/>
        <v>10.489000000000001</v>
      </c>
      <c r="K47" s="3">
        <f t="shared" si="3"/>
        <v>11.2211</v>
      </c>
    </row>
    <row r="48" spans="1:11">
      <c r="A48" s="1">
        <v>1942</v>
      </c>
      <c r="B48" s="21">
        <v>21.6</v>
      </c>
      <c r="C48" s="21">
        <v>10.3</v>
      </c>
      <c r="F48">
        <v>0</v>
      </c>
      <c r="H48" s="1">
        <f t="shared" si="0"/>
        <v>1942</v>
      </c>
      <c r="I48" s="3">
        <f t="shared" si="1"/>
        <v>21.6</v>
      </c>
      <c r="J48" s="3">
        <f t="shared" si="2"/>
        <v>10.3</v>
      </c>
      <c r="K48" s="3">
        <f t="shared" si="3"/>
        <v>11.3</v>
      </c>
    </row>
    <row r="49" spans="1:11">
      <c r="A49" s="1">
        <v>1943</v>
      </c>
      <c r="B49" s="21">
        <v>21.473299999999998</v>
      </c>
      <c r="C49" s="21">
        <v>10.0779</v>
      </c>
      <c r="F49">
        <v>0</v>
      </c>
      <c r="H49" s="1">
        <f t="shared" si="0"/>
        <v>1943</v>
      </c>
      <c r="I49" s="3">
        <f t="shared" si="1"/>
        <v>21.473299999999998</v>
      </c>
      <c r="J49" s="3">
        <f t="shared" si="2"/>
        <v>10.0779</v>
      </c>
      <c r="K49" s="3">
        <f t="shared" si="3"/>
        <v>11.395399999999999</v>
      </c>
    </row>
    <row r="50" spans="1:11">
      <c r="A50" s="1">
        <v>1944</v>
      </c>
      <c r="B50" s="21">
        <v>21.34</v>
      </c>
      <c r="C50" s="21">
        <v>9.8162000000000003</v>
      </c>
      <c r="F50">
        <v>0</v>
      </c>
      <c r="H50" s="1">
        <f t="shared" si="0"/>
        <v>1944</v>
      </c>
      <c r="I50" s="3">
        <f t="shared" si="1"/>
        <v>21.34</v>
      </c>
      <c r="J50" s="3">
        <f t="shared" si="2"/>
        <v>9.8162000000000003</v>
      </c>
      <c r="K50" s="3">
        <f t="shared" si="3"/>
        <v>11.5238</v>
      </c>
    </row>
    <row r="51" spans="1:11">
      <c r="A51" s="1">
        <v>1945</v>
      </c>
      <c r="B51" s="21">
        <v>21.22</v>
      </c>
      <c r="C51" s="21">
        <v>9.5454000000000008</v>
      </c>
      <c r="F51">
        <v>0</v>
      </c>
      <c r="H51" s="1">
        <f t="shared" si="0"/>
        <v>1945</v>
      </c>
      <c r="I51" s="3">
        <f t="shared" si="1"/>
        <v>21.22</v>
      </c>
      <c r="J51" s="3">
        <f t="shared" si="2"/>
        <v>9.5454000000000008</v>
      </c>
      <c r="K51" s="3">
        <f t="shared" si="3"/>
        <v>11.674599999999998</v>
      </c>
    </row>
    <row r="52" spans="1:11">
      <c r="A52" s="1">
        <v>1946</v>
      </c>
      <c r="B52" s="21">
        <v>21.133299999999998</v>
      </c>
      <c r="C52" s="21">
        <v>9.2965</v>
      </c>
      <c r="F52">
        <v>0</v>
      </c>
      <c r="H52" s="1">
        <f t="shared" si="0"/>
        <v>1946</v>
      </c>
      <c r="I52" s="3">
        <f t="shared" si="1"/>
        <v>21.133299999999998</v>
      </c>
      <c r="J52" s="3">
        <f t="shared" si="2"/>
        <v>9.2965</v>
      </c>
      <c r="K52" s="3">
        <f t="shared" si="3"/>
        <v>11.836799999999998</v>
      </c>
    </row>
    <row r="53" spans="1:11">
      <c r="A53" s="1">
        <v>1947</v>
      </c>
      <c r="B53" s="21">
        <v>21.1</v>
      </c>
      <c r="C53" s="21">
        <v>9.1</v>
      </c>
      <c r="F53">
        <v>0</v>
      </c>
      <c r="H53" s="1">
        <f t="shared" si="0"/>
        <v>1947</v>
      </c>
      <c r="I53" s="3">
        <f t="shared" si="1"/>
        <v>21.1</v>
      </c>
      <c r="J53" s="3">
        <f t="shared" si="2"/>
        <v>9.1</v>
      </c>
      <c r="K53" s="3">
        <f t="shared" si="3"/>
        <v>12.000000000000002</v>
      </c>
    </row>
    <row r="54" spans="1:11">
      <c r="A54" s="1">
        <v>1948</v>
      </c>
      <c r="B54" s="21">
        <v>21.104900000000001</v>
      </c>
      <c r="C54" s="21">
        <v>8.9352</v>
      </c>
      <c r="F54">
        <v>0</v>
      </c>
      <c r="H54" s="1">
        <f t="shared" si="0"/>
        <v>1948</v>
      </c>
      <c r="I54" s="3">
        <f t="shared" si="1"/>
        <v>21.104900000000001</v>
      </c>
      <c r="J54" s="3">
        <f t="shared" si="2"/>
        <v>8.9352</v>
      </c>
      <c r="K54" s="3">
        <f t="shared" si="3"/>
        <v>12.169700000000001</v>
      </c>
    </row>
    <row r="55" spans="1:11">
      <c r="A55" s="1">
        <v>1949</v>
      </c>
      <c r="B55" s="21">
        <v>21.1187</v>
      </c>
      <c r="C55" s="21">
        <v>8.7736000000000001</v>
      </c>
      <c r="F55">
        <v>0</v>
      </c>
      <c r="H55" s="1">
        <f t="shared" si="0"/>
        <v>1949</v>
      </c>
      <c r="I55" s="3">
        <f t="shared" si="1"/>
        <v>21.1187</v>
      </c>
      <c r="J55" s="3">
        <f t="shared" si="2"/>
        <v>8.7736000000000001</v>
      </c>
      <c r="K55" s="3">
        <f t="shared" si="3"/>
        <v>12.3451</v>
      </c>
    </row>
    <row r="56" spans="1:11">
      <c r="A56" s="1">
        <v>1950</v>
      </c>
      <c r="B56" s="21">
        <v>21.1401</v>
      </c>
      <c r="C56" s="21">
        <v>8.6343999999999994</v>
      </c>
      <c r="D56" s="3">
        <v>21</v>
      </c>
      <c r="E56" s="3">
        <v>10.8</v>
      </c>
      <c r="F56">
        <v>0</v>
      </c>
      <c r="H56" s="1">
        <f t="shared" si="0"/>
        <v>1950</v>
      </c>
      <c r="I56" s="3">
        <f t="shared" si="1"/>
        <v>21.1401</v>
      </c>
      <c r="J56" s="3">
        <f t="shared" si="2"/>
        <v>8.6343999999999994</v>
      </c>
      <c r="K56" s="3">
        <f t="shared" si="3"/>
        <v>12.505700000000001</v>
      </c>
    </row>
    <row r="57" spans="1:11">
      <c r="A57" s="1">
        <v>1951</v>
      </c>
      <c r="B57" s="21">
        <v>21.1677</v>
      </c>
      <c r="C57" s="21">
        <v>8.5367999999999995</v>
      </c>
      <c r="D57" s="3">
        <v>21.1</v>
      </c>
      <c r="E57" s="3">
        <v>10.6</v>
      </c>
      <c r="F57" s="16">
        <v>5.0877700000000001E-3</v>
      </c>
      <c r="H57" s="1">
        <f t="shared" si="0"/>
        <v>1951</v>
      </c>
      <c r="I57" s="3">
        <f t="shared" si="1"/>
        <v>21.167355557971</v>
      </c>
      <c r="J57" s="3">
        <f t="shared" si="2"/>
        <v>8.547297087063999</v>
      </c>
      <c r="K57" s="3">
        <f t="shared" si="3"/>
        <v>12.620058470907001</v>
      </c>
    </row>
    <row r="58" spans="1:11">
      <c r="A58" s="1">
        <v>1952</v>
      </c>
      <c r="B58" s="21">
        <v>21.2</v>
      </c>
      <c r="C58" s="21">
        <v>8.5</v>
      </c>
      <c r="D58" s="3">
        <v>21.3</v>
      </c>
      <c r="E58" s="3">
        <v>10.5</v>
      </c>
      <c r="F58" s="16">
        <v>3.5493826999999999E-2</v>
      </c>
      <c r="H58" s="1">
        <f t="shared" si="0"/>
        <v>1952</v>
      </c>
      <c r="I58" s="3">
        <f t="shared" si="1"/>
        <v>21.203549382699997</v>
      </c>
      <c r="J58" s="3">
        <f t="shared" si="2"/>
        <v>8.5709876539999996</v>
      </c>
      <c r="K58" s="3">
        <f t="shared" si="3"/>
        <v>12.632561728699997</v>
      </c>
    </row>
    <row r="59" spans="1:11">
      <c r="A59" s="1">
        <v>1953</v>
      </c>
      <c r="B59" s="21">
        <v>21.274699999999999</v>
      </c>
      <c r="C59" s="21">
        <v>8.5312000000000001</v>
      </c>
      <c r="D59" s="3">
        <v>21.5</v>
      </c>
      <c r="E59" s="3">
        <v>10.4</v>
      </c>
      <c r="F59" s="16">
        <v>0.103515625</v>
      </c>
      <c r="H59" s="1">
        <f t="shared" si="0"/>
        <v>1953</v>
      </c>
      <c r="I59" s="3">
        <f t="shared" si="1"/>
        <v>21.298022070312498</v>
      </c>
      <c r="J59" s="3">
        <f t="shared" si="2"/>
        <v>8.7246500000000005</v>
      </c>
      <c r="K59" s="3">
        <f t="shared" si="3"/>
        <v>12.573372070312498</v>
      </c>
    </row>
    <row r="60" spans="1:11">
      <c r="A60" s="1">
        <v>1954</v>
      </c>
      <c r="B60" s="21">
        <v>21.4071</v>
      </c>
      <c r="C60" s="21">
        <v>8.6056000000000008</v>
      </c>
      <c r="D60" s="3">
        <v>21.6</v>
      </c>
      <c r="E60" s="3">
        <v>10.3</v>
      </c>
      <c r="F60" s="16">
        <v>0.209876543</v>
      </c>
      <c r="H60" s="1">
        <f t="shared" si="0"/>
        <v>1954</v>
      </c>
      <c r="I60" s="3">
        <f t="shared" si="1"/>
        <v>21.4475851851447</v>
      </c>
      <c r="J60" s="3">
        <f t="shared" si="2"/>
        <v>8.9612148144592005</v>
      </c>
      <c r="K60" s="3">
        <f t="shared" si="3"/>
        <v>12.486370370685499</v>
      </c>
    </row>
    <row r="61" spans="1:11">
      <c r="A61" s="1">
        <v>1955</v>
      </c>
      <c r="B61" s="21">
        <v>21.562100000000001</v>
      </c>
      <c r="C61" s="21">
        <v>8.6943999999999999</v>
      </c>
      <c r="D61" s="3">
        <v>21.6</v>
      </c>
      <c r="E61" s="3">
        <v>10.199999999999999</v>
      </c>
      <c r="F61" s="16">
        <v>0.34661940600000002</v>
      </c>
      <c r="H61" s="1">
        <f t="shared" si="0"/>
        <v>1955</v>
      </c>
      <c r="I61" s="3">
        <f t="shared" si="1"/>
        <v>21.575236875487398</v>
      </c>
      <c r="J61" s="3">
        <f t="shared" si="2"/>
        <v>9.2162701776735982</v>
      </c>
      <c r="K61" s="3">
        <f t="shared" si="3"/>
        <v>12.3589666978138</v>
      </c>
    </row>
    <row r="62" spans="1:11">
      <c r="A62" s="1">
        <v>1956</v>
      </c>
      <c r="B62" s="21">
        <v>21.704699999999999</v>
      </c>
      <c r="C62" s="21">
        <v>8.7688000000000006</v>
      </c>
      <c r="D62" s="3">
        <v>21.8</v>
      </c>
      <c r="E62" s="3">
        <v>10.1</v>
      </c>
      <c r="F62" s="16">
        <v>0.5</v>
      </c>
      <c r="H62" s="1">
        <f t="shared" si="0"/>
        <v>1956</v>
      </c>
      <c r="I62" s="3">
        <f t="shared" si="1"/>
        <v>21.75235</v>
      </c>
      <c r="J62" s="3">
        <f t="shared" si="2"/>
        <v>9.4344000000000001</v>
      </c>
      <c r="K62" s="3">
        <f t="shared" si="3"/>
        <v>12.31795</v>
      </c>
    </row>
    <row r="63" spans="1:11">
      <c r="A63" s="1">
        <v>1957</v>
      </c>
      <c r="B63" s="21">
        <v>21.8</v>
      </c>
      <c r="C63" s="21">
        <v>8.8000000000000007</v>
      </c>
      <c r="D63" s="3">
        <v>21.9</v>
      </c>
      <c r="E63" s="3">
        <v>10</v>
      </c>
      <c r="F63" s="16">
        <v>0.65338059400000004</v>
      </c>
      <c r="H63" s="1">
        <f t="shared" si="0"/>
        <v>1957</v>
      </c>
      <c r="I63" s="3">
        <f t="shared" si="1"/>
        <v>21.865338059399999</v>
      </c>
      <c r="J63" s="3">
        <f t="shared" si="2"/>
        <v>9.5840567128000007</v>
      </c>
      <c r="K63" s="3">
        <f t="shared" si="3"/>
        <v>12.281281346599998</v>
      </c>
    </row>
    <row r="64" spans="1:11">
      <c r="A64" s="1">
        <v>1958</v>
      </c>
      <c r="B64" s="21">
        <v>21.854399999999998</v>
      </c>
      <c r="C64" s="21">
        <v>8.7888000000000002</v>
      </c>
      <c r="D64" s="3">
        <v>21.9</v>
      </c>
      <c r="E64" s="3">
        <v>9.9</v>
      </c>
      <c r="F64" s="16">
        <v>0.79012345699999997</v>
      </c>
      <c r="H64" s="1">
        <f t="shared" si="0"/>
        <v>1958</v>
      </c>
      <c r="I64" s="3">
        <f t="shared" si="1"/>
        <v>21.8904296296392</v>
      </c>
      <c r="J64" s="3">
        <f t="shared" si="2"/>
        <v>9.6667851854183997</v>
      </c>
      <c r="K64" s="3">
        <f t="shared" si="3"/>
        <v>12.223644444220801</v>
      </c>
    </row>
    <row r="65" spans="1:11">
      <c r="A65" s="1">
        <v>1959</v>
      </c>
      <c r="B65" s="21">
        <v>21.8992</v>
      </c>
      <c r="C65" s="21">
        <v>8.7584</v>
      </c>
      <c r="D65" s="3">
        <v>21.8</v>
      </c>
      <c r="E65" s="3">
        <v>9.8000000000000007</v>
      </c>
      <c r="F65" s="16">
        <v>0.896484375</v>
      </c>
      <c r="H65" s="1">
        <f t="shared" si="0"/>
        <v>1959</v>
      </c>
      <c r="I65" s="3">
        <f t="shared" si="1"/>
        <v>21.810268750000002</v>
      </c>
      <c r="J65" s="3">
        <f t="shared" si="2"/>
        <v>9.6921781250000016</v>
      </c>
      <c r="K65" s="3">
        <f t="shared" si="3"/>
        <v>12.118090625000001</v>
      </c>
    </row>
    <row r="66" spans="1:11">
      <c r="A66" s="1">
        <v>1960</v>
      </c>
      <c r="B66" s="21">
        <v>21.936800000000002</v>
      </c>
      <c r="C66" s="21">
        <v>8.7135999999999996</v>
      </c>
      <c r="D66" s="3">
        <v>21.8</v>
      </c>
      <c r="E66" s="3">
        <v>9.8000000000000007</v>
      </c>
      <c r="F66" s="16">
        <v>0.96450617299999997</v>
      </c>
      <c r="H66" s="1">
        <f t="shared" si="0"/>
        <v>1960</v>
      </c>
      <c r="I66" s="3">
        <f t="shared" si="1"/>
        <v>21.804855555533599</v>
      </c>
      <c r="J66" s="3">
        <f t="shared" si="2"/>
        <v>9.7614395063472017</v>
      </c>
      <c r="K66" s="3">
        <f t="shared" si="3"/>
        <v>12.043416049186398</v>
      </c>
    </row>
    <row r="67" spans="1:11">
      <c r="A67" s="1">
        <v>1961</v>
      </c>
      <c r="B67" s="21">
        <v>21.9696</v>
      </c>
      <c r="C67" s="21">
        <v>8.6592000000000002</v>
      </c>
      <c r="D67" s="3">
        <v>21.8</v>
      </c>
      <c r="E67" s="3">
        <v>9.6999999999999993</v>
      </c>
      <c r="F67" s="16">
        <v>0.99491222999999995</v>
      </c>
      <c r="H67" s="1">
        <f t="shared" si="0"/>
        <v>1961</v>
      </c>
      <c r="I67" s="3">
        <f t="shared" si="1"/>
        <v>21.800862885792</v>
      </c>
      <c r="J67" s="3">
        <f t="shared" si="2"/>
        <v>9.6947046489840005</v>
      </c>
      <c r="K67" s="3">
        <f t="shared" si="3"/>
        <v>12.106158236808</v>
      </c>
    </row>
    <row r="68" spans="1:11">
      <c r="A68" s="1">
        <v>1962</v>
      </c>
      <c r="B68" s="21">
        <v>22</v>
      </c>
      <c r="C68" s="21">
        <v>8.6</v>
      </c>
      <c r="D68" s="3">
        <v>21.8</v>
      </c>
      <c r="E68" s="3">
        <v>9.6999999999999993</v>
      </c>
      <c r="F68">
        <v>1</v>
      </c>
      <c r="H68" s="1">
        <f t="shared" ref="H68:H129" si="4">A68</f>
        <v>1962</v>
      </c>
      <c r="I68" s="3">
        <f t="shared" ref="I68:I129" si="5">IF(AND(ISNUMBER(B68),ISNUMBER(D68)),(1-$F68)*B68+$F68*D68,IF(ISNUMBER(D68),D68,IF(ISNUMBER(B68),B68,"")))</f>
        <v>21.8</v>
      </c>
      <c r="J68" s="3">
        <f t="shared" ref="J68:J129" si="6">IF(AND(ISNUMBER(C68),ISNUMBER(E68)),(1-$F68)*C68+$F68*E68,IF(ISNUMBER(E68),E68,IF(ISNUMBER(C68),C68,"")))</f>
        <v>9.6999999999999993</v>
      </c>
      <c r="K68" s="3">
        <f t="shared" ref="K68:K129" si="7">I68-J68</f>
        <v>12.100000000000001</v>
      </c>
    </row>
    <row r="69" spans="1:11">
      <c r="A69" s="1">
        <f>A68+1</f>
        <v>1963</v>
      </c>
      <c r="D69" s="3">
        <v>21.8</v>
      </c>
      <c r="E69" s="3">
        <v>9.6999999999999993</v>
      </c>
      <c r="F69">
        <v>1</v>
      </c>
      <c r="H69" s="1">
        <f t="shared" si="4"/>
        <v>1963</v>
      </c>
      <c r="I69" s="3">
        <f t="shared" si="5"/>
        <v>21.8</v>
      </c>
      <c r="J69" s="3">
        <f t="shared" si="6"/>
        <v>9.6999999999999993</v>
      </c>
      <c r="K69" s="3">
        <f t="shared" si="7"/>
        <v>12.100000000000001</v>
      </c>
    </row>
    <row r="70" spans="1:11">
      <c r="A70" s="1">
        <f t="shared" ref="A70:A129" si="8">A69+1</f>
        <v>1964</v>
      </c>
      <c r="D70" s="3">
        <v>21.5</v>
      </c>
      <c r="E70" s="3">
        <v>9.6999999999999993</v>
      </c>
      <c r="F70">
        <v>1</v>
      </c>
      <c r="H70" s="1">
        <f t="shared" si="4"/>
        <v>1964</v>
      </c>
      <c r="I70" s="3">
        <f t="shared" si="5"/>
        <v>21.5</v>
      </c>
      <c r="J70" s="3">
        <f t="shared" si="6"/>
        <v>9.6999999999999993</v>
      </c>
      <c r="K70" s="3">
        <f t="shared" si="7"/>
        <v>11.8</v>
      </c>
    </row>
    <row r="71" spans="1:11">
      <c r="A71" s="1">
        <f t="shared" si="8"/>
        <v>1965</v>
      </c>
      <c r="D71" s="3">
        <v>21.2</v>
      </c>
      <c r="E71" s="3">
        <v>9.6999999999999993</v>
      </c>
      <c r="F71">
        <v>1</v>
      </c>
      <c r="H71" s="1">
        <f t="shared" si="4"/>
        <v>1965</v>
      </c>
      <c r="I71" s="3">
        <f t="shared" si="5"/>
        <v>21.2</v>
      </c>
      <c r="J71" s="3">
        <f t="shared" si="6"/>
        <v>9.6999999999999993</v>
      </c>
      <c r="K71" s="3">
        <f t="shared" si="7"/>
        <v>11.5</v>
      </c>
    </row>
    <row r="72" spans="1:11">
      <c r="A72" s="1">
        <f t="shared" si="8"/>
        <v>1966</v>
      </c>
      <c r="D72" s="3">
        <v>20.9</v>
      </c>
      <c r="E72" s="3">
        <v>9.6999999999999993</v>
      </c>
      <c r="F72">
        <v>1</v>
      </c>
      <c r="H72" s="1">
        <f t="shared" si="4"/>
        <v>1966</v>
      </c>
      <c r="I72" s="3">
        <f t="shared" si="5"/>
        <v>20.9</v>
      </c>
      <c r="J72" s="3">
        <f t="shared" si="6"/>
        <v>9.6999999999999993</v>
      </c>
      <c r="K72" s="3">
        <f t="shared" si="7"/>
        <v>11.2</v>
      </c>
    </row>
    <row r="73" spans="1:11">
      <c r="A73" s="1">
        <f t="shared" si="8"/>
        <v>1967</v>
      </c>
      <c r="D73" s="3">
        <v>20.5</v>
      </c>
      <c r="E73" s="3">
        <v>9.6999999999999993</v>
      </c>
      <c r="F73">
        <v>1</v>
      </c>
      <c r="H73" s="1">
        <f t="shared" si="4"/>
        <v>1967</v>
      </c>
      <c r="I73" s="3">
        <f t="shared" si="5"/>
        <v>20.5</v>
      </c>
      <c r="J73" s="3">
        <f t="shared" si="6"/>
        <v>9.6999999999999993</v>
      </c>
      <c r="K73" s="3">
        <f t="shared" si="7"/>
        <v>10.8</v>
      </c>
    </row>
    <row r="74" spans="1:11">
      <c r="A74" s="1">
        <f t="shared" si="8"/>
        <v>1968</v>
      </c>
      <c r="D74" s="3">
        <v>20.2</v>
      </c>
      <c r="E74" s="3">
        <v>9.6999999999999993</v>
      </c>
      <c r="F74">
        <v>1</v>
      </c>
      <c r="H74" s="1">
        <f t="shared" si="4"/>
        <v>1968</v>
      </c>
      <c r="I74" s="3">
        <f t="shared" si="5"/>
        <v>20.2</v>
      </c>
      <c r="J74" s="3">
        <f t="shared" si="6"/>
        <v>9.6999999999999993</v>
      </c>
      <c r="K74" s="3">
        <f t="shared" si="7"/>
        <v>10.5</v>
      </c>
    </row>
    <row r="75" spans="1:11">
      <c r="A75" s="1">
        <f t="shared" si="8"/>
        <v>1969</v>
      </c>
      <c r="D75" s="3">
        <v>20.100000000000001</v>
      </c>
      <c r="E75" s="3">
        <v>9.6999999999999993</v>
      </c>
      <c r="F75">
        <v>1</v>
      </c>
      <c r="H75" s="1">
        <f t="shared" si="4"/>
        <v>1969</v>
      </c>
      <c r="I75" s="3">
        <f t="shared" si="5"/>
        <v>20.100000000000001</v>
      </c>
      <c r="J75" s="3">
        <f t="shared" si="6"/>
        <v>9.6999999999999993</v>
      </c>
      <c r="K75" s="3">
        <f t="shared" si="7"/>
        <v>10.400000000000002</v>
      </c>
    </row>
    <row r="76" spans="1:11">
      <c r="A76" s="1">
        <f t="shared" si="8"/>
        <v>1970</v>
      </c>
      <c r="D76" s="3">
        <v>20.100000000000001</v>
      </c>
      <c r="E76" s="3">
        <v>9.8000000000000007</v>
      </c>
      <c r="F76">
        <v>1</v>
      </c>
      <c r="H76" s="1">
        <f t="shared" si="4"/>
        <v>1970</v>
      </c>
      <c r="I76" s="3">
        <f t="shared" si="5"/>
        <v>20.100000000000001</v>
      </c>
      <c r="J76" s="3">
        <f t="shared" si="6"/>
        <v>9.8000000000000007</v>
      </c>
      <c r="K76" s="3">
        <f t="shared" si="7"/>
        <v>10.3</v>
      </c>
    </row>
    <row r="77" spans="1:11">
      <c r="A77" s="1">
        <f t="shared" si="8"/>
        <v>1971</v>
      </c>
      <c r="D77" s="3">
        <v>20</v>
      </c>
      <c r="E77" s="3">
        <v>9.8000000000000007</v>
      </c>
      <c r="F77">
        <v>1</v>
      </c>
      <c r="H77" s="1">
        <f t="shared" si="4"/>
        <v>1971</v>
      </c>
      <c r="I77" s="3">
        <f t="shared" si="5"/>
        <v>20</v>
      </c>
      <c r="J77" s="3">
        <f t="shared" si="6"/>
        <v>9.8000000000000007</v>
      </c>
      <c r="K77" s="3">
        <f t="shared" si="7"/>
        <v>10.199999999999999</v>
      </c>
    </row>
    <row r="78" spans="1:11">
      <c r="A78" s="1">
        <f t="shared" si="8"/>
        <v>1972</v>
      </c>
      <c r="D78" s="3">
        <v>20</v>
      </c>
      <c r="E78" s="3">
        <v>9.8000000000000007</v>
      </c>
      <c r="F78">
        <v>1</v>
      </c>
      <c r="H78" s="1">
        <f t="shared" si="4"/>
        <v>1972</v>
      </c>
      <c r="I78" s="3">
        <f t="shared" si="5"/>
        <v>20</v>
      </c>
      <c r="J78" s="3">
        <f t="shared" si="6"/>
        <v>9.8000000000000007</v>
      </c>
      <c r="K78" s="3">
        <f t="shared" si="7"/>
        <v>10.199999999999999</v>
      </c>
    </row>
    <row r="79" spans="1:11">
      <c r="A79" s="1">
        <f t="shared" si="8"/>
        <v>1973</v>
      </c>
      <c r="D79" s="3">
        <v>20.399999999999999</v>
      </c>
      <c r="E79" s="3">
        <v>9.8000000000000007</v>
      </c>
      <c r="F79">
        <v>1</v>
      </c>
      <c r="H79" s="1">
        <f t="shared" si="4"/>
        <v>1973</v>
      </c>
      <c r="I79" s="3">
        <f t="shared" si="5"/>
        <v>20.399999999999999</v>
      </c>
      <c r="J79" s="3">
        <f t="shared" si="6"/>
        <v>9.8000000000000007</v>
      </c>
      <c r="K79" s="3">
        <f t="shared" si="7"/>
        <v>10.599999999999998</v>
      </c>
    </row>
    <row r="80" spans="1:11">
      <c r="A80" s="1">
        <f t="shared" si="8"/>
        <v>1974</v>
      </c>
      <c r="D80" s="3">
        <v>21.1</v>
      </c>
      <c r="E80" s="3">
        <v>9.9</v>
      </c>
      <c r="F80">
        <v>1</v>
      </c>
      <c r="H80" s="1">
        <f t="shared" si="4"/>
        <v>1974</v>
      </c>
      <c r="I80" s="3">
        <f t="shared" si="5"/>
        <v>21.1</v>
      </c>
      <c r="J80" s="3">
        <f t="shared" si="6"/>
        <v>9.9</v>
      </c>
      <c r="K80" s="3">
        <f t="shared" si="7"/>
        <v>11.200000000000001</v>
      </c>
    </row>
    <row r="81" spans="1:11">
      <c r="A81" s="1">
        <f t="shared" si="8"/>
        <v>1975</v>
      </c>
      <c r="D81" s="3">
        <v>21.5</v>
      </c>
      <c r="E81" s="3">
        <v>9.9</v>
      </c>
      <c r="F81">
        <v>1</v>
      </c>
      <c r="H81" s="1">
        <f t="shared" si="4"/>
        <v>1975</v>
      </c>
      <c r="I81" s="3">
        <f t="shared" si="5"/>
        <v>21.5</v>
      </c>
      <c r="J81" s="3">
        <f t="shared" si="6"/>
        <v>9.9</v>
      </c>
      <c r="K81" s="3">
        <f t="shared" si="7"/>
        <v>11.6</v>
      </c>
    </row>
    <row r="82" spans="1:11">
      <c r="A82" s="1">
        <f t="shared" si="8"/>
        <v>1976</v>
      </c>
      <c r="D82" s="3">
        <v>21.4</v>
      </c>
      <c r="E82" s="3">
        <v>9.9</v>
      </c>
      <c r="F82">
        <v>1</v>
      </c>
      <c r="H82" s="1">
        <f t="shared" si="4"/>
        <v>1976</v>
      </c>
      <c r="I82" s="3">
        <f t="shared" si="5"/>
        <v>21.4</v>
      </c>
      <c r="J82" s="3">
        <f t="shared" si="6"/>
        <v>9.9</v>
      </c>
      <c r="K82" s="3">
        <f t="shared" si="7"/>
        <v>11.499999999999998</v>
      </c>
    </row>
    <row r="83" spans="1:11">
      <c r="A83" s="1">
        <f t="shared" si="8"/>
        <v>1977</v>
      </c>
      <c r="D83" s="3">
        <v>20.6</v>
      </c>
      <c r="E83" s="3">
        <v>9.9</v>
      </c>
      <c r="F83">
        <v>1</v>
      </c>
      <c r="H83" s="1">
        <f t="shared" si="4"/>
        <v>1977</v>
      </c>
      <c r="I83" s="3">
        <f t="shared" si="5"/>
        <v>20.6</v>
      </c>
      <c r="J83" s="3">
        <f t="shared" si="6"/>
        <v>9.9</v>
      </c>
      <c r="K83" s="3">
        <f t="shared" si="7"/>
        <v>10.700000000000001</v>
      </c>
    </row>
    <row r="84" spans="1:11">
      <c r="A84" s="1">
        <f t="shared" si="8"/>
        <v>1978</v>
      </c>
      <c r="D84" s="3">
        <v>20.100000000000001</v>
      </c>
      <c r="E84" s="3">
        <v>9.9</v>
      </c>
      <c r="F84">
        <v>1</v>
      </c>
      <c r="H84" s="1">
        <f t="shared" si="4"/>
        <v>1978</v>
      </c>
      <c r="I84" s="3">
        <f t="shared" si="5"/>
        <v>20.100000000000001</v>
      </c>
      <c r="J84" s="3">
        <f t="shared" si="6"/>
        <v>9.9</v>
      </c>
      <c r="K84" s="3">
        <f t="shared" si="7"/>
        <v>10.200000000000001</v>
      </c>
    </row>
    <row r="85" spans="1:11">
      <c r="A85" s="1">
        <f t="shared" si="8"/>
        <v>1979</v>
      </c>
      <c r="D85" s="3">
        <v>19.3</v>
      </c>
      <c r="E85" s="3">
        <v>10</v>
      </c>
      <c r="F85">
        <v>1</v>
      </c>
      <c r="H85" s="1">
        <f t="shared" si="4"/>
        <v>1979</v>
      </c>
      <c r="I85" s="3">
        <f t="shared" si="5"/>
        <v>19.3</v>
      </c>
      <c r="J85" s="3">
        <f t="shared" si="6"/>
        <v>10</v>
      </c>
      <c r="K85" s="3">
        <f t="shared" si="7"/>
        <v>9.3000000000000007</v>
      </c>
    </row>
    <row r="86" spans="1:11">
      <c r="A86" s="1">
        <f t="shared" si="8"/>
        <v>1980</v>
      </c>
      <c r="D86" s="3">
        <v>18.5</v>
      </c>
      <c r="E86" s="3">
        <v>9.9</v>
      </c>
      <c r="F86">
        <v>1</v>
      </c>
      <c r="H86" s="1">
        <f t="shared" si="4"/>
        <v>1980</v>
      </c>
      <c r="I86" s="3">
        <f t="shared" si="5"/>
        <v>18.5</v>
      </c>
      <c r="J86" s="3">
        <f t="shared" si="6"/>
        <v>9.9</v>
      </c>
      <c r="K86" s="3">
        <f t="shared" si="7"/>
        <v>8.6</v>
      </c>
    </row>
    <row r="87" spans="1:11">
      <c r="A87" s="1">
        <f t="shared" si="8"/>
        <v>1981</v>
      </c>
      <c r="D87" s="3">
        <v>18.2</v>
      </c>
      <c r="E87" s="3">
        <v>9.6999999999999993</v>
      </c>
      <c r="F87">
        <v>1</v>
      </c>
      <c r="H87" s="1">
        <f t="shared" si="4"/>
        <v>1981</v>
      </c>
      <c r="I87" s="3">
        <f t="shared" si="5"/>
        <v>18.2</v>
      </c>
      <c r="J87" s="3">
        <f t="shared" si="6"/>
        <v>9.6999999999999993</v>
      </c>
      <c r="K87" s="3">
        <f t="shared" si="7"/>
        <v>8.5</v>
      </c>
    </row>
    <row r="88" spans="1:11">
      <c r="A88" s="1">
        <f t="shared" si="8"/>
        <v>1982</v>
      </c>
      <c r="D88" s="3">
        <v>18</v>
      </c>
      <c r="E88" s="3">
        <v>9.6</v>
      </c>
      <c r="F88">
        <v>1</v>
      </c>
      <c r="H88" s="1">
        <f t="shared" si="4"/>
        <v>1982</v>
      </c>
      <c r="I88" s="3">
        <f t="shared" si="5"/>
        <v>18</v>
      </c>
      <c r="J88" s="3">
        <f t="shared" si="6"/>
        <v>9.6</v>
      </c>
      <c r="K88" s="3">
        <f t="shared" si="7"/>
        <v>8.4</v>
      </c>
    </row>
    <row r="89" spans="1:11">
      <c r="A89" s="1">
        <f t="shared" si="8"/>
        <v>1983</v>
      </c>
      <c r="D89" s="3">
        <v>17.899999999999999</v>
      </c>
      <c r="E89" s="3">
        <v>9.8000000000000007</v>
      </c>
      <c r="F89">
        <v>1</v>
      </c>
      <c r="H89" s="1">
        <f t="shared" si="4"/>
        <v>1983</v>
      </c>
      <c r="I89" s="3">
        <f t="shared" si="5"/>
        <v>17.899999999999999</v>
      </c>
      <c r="J89" s="3">
        <f t="shared" si="6"/>
        <v>9.8000000000000007</v>
      </c>
      <c r="K89" s="3">
        <f t="shared" si="7"/>
        <v>8.0999999999999979</v>
      </c>
    </row>
    <row r="90" spans="1:11">
      <c r="A90" s="1">
        <f t="shared" si="8"/>
        <v>1984</v>
      </c>
      <c r="D90" s="3">
        <v>17.8</v>
      </c>
      <c r="E90" s="3">
        <v>9.9</v>
      </c>
      <c r="F90">
        <v>1</v>
      </c>
      <c r="H90" s="1">
        <f t="shared" si="4"/>
        <v>1984</v>
      </c>
      <c r="I90" s="3">
        <f t="shared" si="5"/>
        <v>17.8</v>
      </c>
      <c r="J90" s="3">
        <f t="shared" si="6"/>
        <v>9.9</v>
      </c>
      <c r="K90" s="3">
        <f t="shared" si="7"/>
        <v>7.9</v>
      </c>
    </row>
    <row r="91" spans="1:11">
      <c r="A91" s="1">
        <f t="shared" si="8"/>
        <v>1985</v>
      </c>
      <c r="D91" s="3">
        <v>17.8</v>
      </c>
      <c r="E91" s="3">
        <v>9.8000000000000007</v>
      </c>
      <c r="F91">
        <v>1</v>
      </c>
      <c r="H91" s="1">
        <f t="shared" si="4"/>
        <v>1985</v>
      </c>
      <c r="I91" s="3">
        <f t="shared" si="5"/>
        <v>17.8</v>
      </c>
      <c r="J91" s="3">
        <f t="shared" si="6"/>
        <v>9.8000000000000007</v>
      </c>
      <c r="K91" s="3">
        <f t="shared" si="7"/>
        <v>8</v>
      </c>
    </row>
    <row r="92" spans="1:11">
      <c r="A92" s="1">
        <f t="shared" si="8"/>
        <v>1986</v>
      </c>
      <c r="D92" s="3">
        <v>17.8</v>
      </c>
      <c r="E92" s="3">
        <v>9.6999999999999993</v>
      </c>
      <c r="F92">
        <v>1</v>
      </c>
      <c r="H92" s="1">
        <f t="shared" si="4"/>
        <v>1986</v>
      </c>
      <c r="I92" s="3">
        <f t="shared" si="5"/>
        <v>17.8</v>
      </c>
      <c r="J92" s="3">
        <f t="shared" si="6"/>
        <v>9.6999999999999993</v>
      </c>
      <c r="K92" s="3">
        <f t="shared" si="7"/>
        <v>8.1000000000000014</v>
      </c>
    </row>
    <row r="93" spans="1:11">
      <c r="A93" s="1">
        <f t="shared" si="8"/>
        <v>1987</v>
      </c>
      <c r="D93" s="3">
        <v>17.899999999999999</v>
      </c>
      <c r="E93" s="3">
        <v>9.9</v>
      </c>
      <c r="F93">
        <v>1</v>
      </c>
      <c r="H93" s="1">
        <f t="shared" si="4"/>
        <v>1987</v>
      </c>
      <c r="I93" s="3">
        <f t="shared" si="5"/>
        <v>17.899999999999999</v>
      </c>
      <c r="J93" s="3">
        <f t="shared" si="6"/>
        <v>9.9</v>
      </c>
      <c r="K93" s="3">
        <f t="shared" si="7"/>
        <v>7.9999999999999982</v>
      </c>
    </row>
    <row r="94" spans="1:11">
      <c r="A94" s="1">
        <f t="shared" si="8"/>
        <v>1988</v>
      </c>
      <c r="D94" s="3">
        <v>18.100000000000001</v>
      </c>
      <c r="E94" s="3">
        <v>9.9</v>
      </c>
      <c r="F94">
        <v>1</v>
      </c>
      <c r="H94" s="1">
        <f t="shared" si="4"/>
        <v>1988</v>
      </c>
      <c r="I94" s="3">
        <f t="shared" si="5"/>
        <v>18.100000000000001</v>
      </c>
      <c r="J94" s="3">
        <f t="shared" si="6"/>
        <v>9.9</v>
      </c>
      <c r="K94" s="3">
        <f t="shared" si="7"/>
        <v>8.2000000000000011</v>
      </c>
    </row>
    <row r="95" spans="1:11">
      <c r="A95" s="1">
        <f t="shared" si="8"/>
        <v>1989</v>
      </c>
      <c r="D95" s="3">
        <v>18.100000000000001</v>
      </c>
      <c r="E95" s="3">
        <v>9.9</v>
      </c>
      <c r="F95">
        <v>1</v>
      </c>
      <c r="H95" s="1">
        <f t="shared" si="4"/>
        <v>1989</v>
      </c>
      <c r="I95" s="3">
        <f t="shared" si="5"/>
        <v>18.100000000000001</v>
      </c>
      <c r="J95" s="3">
        <f t="shared" si="6"/>
        <v>9.9</v>
      </c>
      <c r="K95" s="3">
        <f t="shared" si="7"/>
        <v>8.2000000000000011</v>
      </c>
    </row>
    <row r="96" spans="1:11">
      <c r="A96" s="1">
        <f t="shared" si="8"/>
        <v>1990</v>
      </c>
      <c r="D96" s="3">
        <v>17.899999999999999</v>
      </c>
      <c r="E96" s="3">
        <v>9.6999999999999993</v>
      </c>
      <c r="F96">
        <v>1</v>
      </c>
      <c r="H96" s="1">
        <f t="shared" si="4"/>
        <v>1990</v>
      </c>
      <c r="I96" s="3">
        <f t="shared" si="5"/>
        <v>17.899999999999999</v>
      </c>
      <c r="J96" s="3">
        <f t="shared" si="6"/>
        <v>9.6999999999999993</v>
      </c>
      <c r="K96" s="3">
        <f t="shared" si="7"/>
        <v>8.1999999999999993</v>
      </c>
    </row>
    <row r="97" spans="1:11">
      <c r="A97" s="1">
        <f t="shared" si="8"/>
        <v>1991</v>
      </c>
      <c r="D97" s="3">
        <v>17.8</v>
      </c>
      <c r="E97" s="3">
        <v>9.6999999999999993</v>
      </c>
      <c r="F97">
        <v>1</v>
      </c>
      <c r="H97" s="1">
        <f t="shared" si="4"/>
        <v>1991</v>
      </c>
      <c r="I97" s="3">
        <f t="shared" si="5"/>
        <v>17.8</v>
      </c>
      <c r="J97" s="3">
        <f t="shared" si="6"/>
        <v>9.6999999999999993</v>
      </c>
      <c r="K97" s="3">
        <f t="shared" si="7"/>
        <v>8.1000000000000014</v>
      </c>
    </row>
    <row r="98" spans="1:11">
      <c r="A98" s="1">
        <f t="shared" si="8"/>
        <v>1992</v>
      </c>
      <c r="D98" s="3">
        <v>17.7</v>
      </c>
      <c r="E98" s="3">
        <v>9.8000000000000007</v>
      </c>
      <c r="F98">
        <v>1</v>
      </c>
      <c r="H98" s="1">
        <f t="shared" si="4"/>
        <v>1992</v>
      </c>
      <c r="I98" s="3">
        <f t="shared" si="5"/>
        <v>17.7</v>
      </c>
      <c r="J98" s="3">
        <f t="shared" si="6"/>
        <v>9.8000000000000007</v>
      </c>
      <c r="K98" s="3">
        <f t="shared" si="7"/>
        <v>7.8999999999999986</v>
      </c>
    </row>
    <row r="99" spans="1:11">
      <c r="A99" s="1">
        <f t="shared" si="8"/>
        <v>1993</v>
      </c>
      <c r="D99" s="3">
        <v>17.600000000000001</v>
      </c>
      <c r="E99" s="3">
        <v>9.9</v>
      </c>
      <c r="F99">
        <v>1</v>
      </c>
      <c r="H99" s="1">
        <f t="shared" si="4"/>
        <v>1993</v>
      </c>
      <c r="I99" s="3">
        <f t="shared" si="5"/>
        <v>17.600000000000001</v>
      </c>
      <c r="J99" s="3">
        <f t="shared" si="6"/>
        <v>9.9</v>
      </c>
      <c r="K99" s="3">
        <f t="shared" si="7"/>
        <v>7.7000000000000011</v>
      </c>
    </row>
    <row r="100" spans="1:11">
      <c r="A100" s="1">
        <f t="shared" si="8"/>
        <v>1994</v>
      </c>
      <c r="D100" s="3">
        <v>17.7</v>
      </c>
      <c r="E100" s="3">
        <v>10</v>
      </c>
      <c r="F100">
        <v>1</v>
      </c>
      <c r="H100" s="1">
        <f t="shared" si="4"/>
        <v>1994</v>
      </c>
      <c r="I100" s="3">
        <f t="shared" si="5"/>
        <v>17.7</v>
      </c>
      <c r="J100" s="3">
        <f t="shared" si="6"/>
        <v>10</v>
      </c>
      <c r="K100" s="3">
        <f t="shared" si="7"/>
        <v>7.6999999999999993</v>
      </c>
    </row>
    <row r="101" spans="1:11">
      <c r="A101" s="1">
        <f t="shared" si="8"/>
        <v>1995</v>
      </c>
      <c r="D101" s="3">
        <v>17.600000000000001</v>
      </c>
      <c r="E101" s="3">
        <v>9.8000000000000007</v>
      </c>
      <c r="F101">
        <v>1</v>
      </c>
      <c r="H101" s="1">
        <f t="shared" si="4"/>
        <v>1995</v>
      </c>
      <c r="I101" s="3">
        <f t="shared" si="5"/>
        <v>17.600000000000001</v>
      </c>
      <c r="J101" s="3">
        <f t="shared" si="6"/>
        <v>9.8000000000000007</v>
      </c>
      <c r="K101" s="3">
        <f t="shared" si="7"/>
        <v>7.8000000000000007</v>
      </c>
    </row>
    <row r="102" spans="1:11">
      <c r="A102" s="1">
        <f t="shared" si="8"/>
        <v>1996</v>
      </c>
      <c r="D102" s="3">
        <v>17.3</v>
      </c>
      <c r="E102" s="3">
        <v>9.6</v>
      </c>
      <c r="F102">
        <v>1</v>
      </c>
      <c r="H102" s="1">
        <f t="shared" si="4"/>
        <v>1996</v>
      </c>
      <c r="I102" s="3">
        <f t="shared" si="5"/>
        <v>17.3</v>
      </c>
      <c r="J102" s="3">
        <f t="shared" si="6"/>
        <v>9.6</v>
      </c>
      <c r="K102" s="3">
        <f t="shared" si="7"/>
        <v>7.7000000000000011</v>
      </c>
    </row>
    <row r="103" spans="1:11">
      <c r="A103" s="1">
        <f t="shared" si="8"/>
        <v>1997</v>
      </c>
      <c r="D103" s="3">
        <v>17</v>
      </c>
      <c r="E103" s="3">
        <v>9.6999999999999993</v>
      </c>
      <c r="F103">
        <v>1</v>
      </c>
      <c r="H103" s="1">
        <f t="shared" si="4"/>
        <v>1997</v>
      </c>
      <c r="I103" s="3">
        <f t="shared" si="5"/>
        <v>17</v>
      </c>
      <c r="J103" s="3">
        <f t="shared" si="6"/>
        <v>9.6999999999999993</v>
      </c>
      <c r="K103" s="3">
        <f t="shared" si="7"/>
        <v>7.3000000000000007</v>
      </c>
    </row>
    <row r="104" spans="1:11">
      <c r="A104" s="1">
        <f t="shared" si="8"/>
        <v>1998</v>
      </c>
      <c r="D104" s="3">
        <v>16.600000000000001</v>
      </c>
      <c r="E104" s="3">
        <v>9.6999999999999993</v>
      </c>
      <c r="F104">
        <v>1</v>
      </c>
      <c r="H104" s="1">
        <f t="shared" si="4"/>
        <v>1998</v>
      </c>
      <c r="I104" s="3">
        <f t="shared" si="5"/>
        <v>16.600000000000001</v>
      </c>
      <c r="J104" s="3">
        <f t="shared" si="6"/>
        <v>9.6999999999999993</v>
      </c>
      <c r="K104" s="3">
        <f t="shared" si="7"/>
        <v>6.9000000000000021</v>
      </c>
    </row>
    <row r="105" spans="1:11">
      <c r="A105" s="1">
        <f t="shared" si="8"/>
        <v>1999</v>
      </c>
      <c r="D105" s="3">
        <v>16.399999999999999</v>
      </c>
      <c r="E105" s="3">
        <v>9.6999999999999993</v>
      </c>
      <c r="F105">
        <v>1</v>
      </c>
      <c r="H105" s="1">
        <f t="shared" si="4"/>
        <v>1999</v>
      </c>
      <c r="I105" s="3">
        <f t="shared" si="5"/>
        <v>16.399999999999999</v>
      </c>
      <c r="J105" s="3">
        <f t="shared" si="6"/>
        <v>9.6999999999999993</v>
      </c>
      <c r="K105" s="3">
        <f t="shared" si="7"/>
        <v>6.6999999999999993</v>
      </c>
    </row>
    <row r="106" spans="1:11">
      <c r="A106" s="1">
        <f t="shared" si="8"/>
        <v>2000</v>
      </c>
      <c r="D106" s="3">
        <v>16</v>
      </c>
      <c r="E106" s="3">
        <v>9.5</v>
      </c>
      <c r="F106">
        <v>1</v>
      </c>
      <c r="H106" s="1">
        <f t="shared" si="4"/>
        <v>2000</v>
      </c>
      <c r="I106" s="3">
        <f t="shared" si="5"/>
        <v>16</v>
      </c>
      <c r="J106" s="3">
        <f t="shared" si="6"/>
        <v>9.5</v>
      </c>
      <c r="K106" s="3">
        <f t="shared" si="7"/>
        <v>6.5</v>
      </c>
    </row>
    <row r="107" spans="1:11">
      <c r="A107" s="1">
        <f t="shared" si="8"/>
        <v>2001</v>
      </c>
      <c r="D107" s="3">
        <v>15.7</v>
      </c>
      <c r="E107" s="3">
        <v>9.4</v>
      </c>
      <c r="F107">
        <v>1</v>
      </c>
      <c r="H107" s="1">
        <f t="shared" si="4"/>
        <v>2001</v>
      </c>
      <c r="I107" s="3">
        <f t="shared" si="5"/>
        <v>15.7</v>
      </c>
      <c r="J107" s="3">
        <f t="shared" si="6"/>
        <v>9.4</v>
      </c>
      <c r="K107" s="3">
        <f t="shared" si="7"/>
        <v>6.2999999999999989</v>
      </c>
    </row>
    <row r="108" spans="1:11">
      <c r="A108" s="1">
        <f t="shared" si="8"/>
        <v>2002</v>
      </c>
      <c r="D108" s="3">
        <v>15.6</v>
      </c>
      <c r="E108" s="3">
        <v>9.5</v>
      </c>
      <c r="F108">
        <v>1</v>
      </c>
      <c r="H108" s="1">
        <f t="shared" si="4"/>
        <v>2002</v>
      </c>
      <c r="I108" s="3">
        <f t="shared" si="5"/>
        <v>15.6</v>
      </c>
      <c r="J108" s="3">
        <f t="shared" si="6"/>
        <v>9.5</v>
      </c>
      <c r="K108" s="3">
        <f t="shared" si="7"/>
        <v>6.1</v>
      </c>
    </row>
    <row r="109" spans="1:11">
      <c r="A109" s="1">
        <f t="shared" si="8"/>
        <v>2003</v>
      </c>
      <c r="D109" s="3">
        <v>15.3</v>
      </c>
      <c r="E109" s="3">
        <v>9.6</v>
      </c>
      <c r="F109">
        <v>1</v>
      </c>
      <c r="H109" s="1">
        <f t="shared" si="4"/>
        <v>2003</v>
      </c>
      <c r="I109" s="3">
        <f t="shared" si="5"/>
        <v>15.3</v>
      </c>
      <c r="J109" s="3">
        <f t="shared" si="6"/>
        <v>9.6</v>
      </c>
      <c r="K109" s="3">
        <f t="shared" si="7"/>
        <v>5.7000000000000011</v>
      </c>
    </row>
    <row r="110" spans="1:11">
      <c r="A110" s="1">
        <f t="shared" si="8"/>
        <v>2004</v>
      </c>
      <c r="D110" s="3">
        <v>15.1</v>
      </c>
      <c r="E110" s="3">
        <v>9.6</v>
      </c>
      <c r="F110">
        <v>1</v>
      </c>
      <c r="H110" s="1">
        <f t="shared" si="4"/>
        <v>2004</v>
      </c>
      <c r="I110" s="3">
        <f t="shared" si="5"/>
        <v>15.1</v>
      </c>
      <c r="J110" s="3">
        <f t="shared" si="6"/>
        <v>9.6</v>
      </c>
      <c r="K110" s="3">
        <f t="shared" si="7"/>
        <v>5.5</v>
      </c>
    </row>
    <row r="111" spans="1:11">
      <c r="A111" s="1">
        <f t="shared" si="8"/>
        <v>2005</v>
      </c>
      <c r="D111" s="3">
        <v>15.1</v>
      </c>
      <c r="E111" s="3">
        <v>9.3000000000000007</v>
      </c>
      <c r="F111">
        <v>1</v>
      </c>
      <c r="H111" s="1">
        <f t="shared" si="4"/>
        <v>2005</v>
      </c>
      <c r="I111" s="3">
        <f t="shared" si="5"/>
        <v>15.1</v>
      </c>
      <c r="J111" s="3">
        <f t="shared" si="6"/>
        <v>9.3000000000000007</v>
      </c>
      <c r="K111" s="3">
        <f t="shared" si="7"/>
        <v>5.7999999999999989</v>
      </c>
    </row>
    <row r="112" spans="1:11">
      <c r="A112" s="1">
        <f t="shared" si="8"/>
        <v>2006</v>
      </c>
      <c r="D112" s="3">
        <v>14.8</v>
      </c>
      <c r="E112" s="3">
        <v>9.4</v>
      </c>
      <c r="F112">
        <v>1</v>
      </c>
      <c r="H112" s="1">
        <f t="shared" si="4"/>
        <v>2006</v>
      </c>
      <c r="I112" s="3">
        <f t="shared" si="5"/>
        <v>14.8</v>
      </c>
      <c r="J112" s="3">
        <f t="shared" si="6"/>
        <v>9.4</v>
      </c>
      <c r="K112" s="3">
        <f t="shared" si="7"/>
        <v>5.4</v>
      </c>
    </row>
    <row r="113" spans="1:11">
      <c r="A113" s="1">
        <f t="shared" si="8"/>
        <v>2007</v>
      </c>
      <c r="D113" s="3">
        <v>14.6</v>
      </c>
      <c r="E113" s="3">
        <v>9.3000000000000007</v>
      </c>
      <c r="F113">
        <v>1</v>
      </c>
      <c r="H113" s="1">
        <f t="shared" si="4"/>
        <v>2007</v>
      </c>
      <c r="I113" s="3">
        <f t="shared" si="5"/>
        <v>14.6</v>
      </c>
      <c r="J113" s="3">
        <f t="shared" si="6"/>
        <v>9.3000000000000007</v>
      </c>
      <c r="K113" s="3">
        <f t="shared" si="7"/>
        <v>5.2999999999999989</v>
      </c>
    </row>
    <row r="114" spans="1:11">
      <c r="A114" s="1">
        <f t="shared" si="8"/>
        <v>2008</v>
      </c>
      <c r="D114" s="3">
        <v>14.4</v>
      </c>
      <c r="E114" s="3">
        <v>9.4</v>
      </c>
      <c r="F114">
        <v>1</v>
      </c>
      <c r="H114" s="1">
        <f t="shared" si="4"/>
        <v>2008</v>
      </c>
      <c r="I114" s="3">
        <f t="shared" si="5"/>
        <v>14.4</v>
      </c>
      <c r="J114" s="3">
        <f t="shared" si="6"/>
        <v>9.4</v>
      </c>
      <c r="K114" s="3">
        <f t="shared" si="7"/>
        <v>5</v>
      </c>
    </row>
    <row r="115" spans="1:11">
      <c r="A115" s="1">
        <f t="shared" si="8"/>
        <v>2009</v>
      </c>
      <c r="D115" s="3">
        <v>14.3</v>
      </c>
      <c r="E115" s="3">
        <v>9.1999999999999993</v>
      </c>
      <c r="F115">
        <v>1</v>
      </c>
      <c r="H115" s="1">
        <f t="shared" si="4"/>
        <v>2009</v>
      </c>
      <c r="I115" s="3">
        <f t="shared" si="5"/>
        <v>14.3</v>
      </c>
      <c r="J115" s="3">
        <f t="shared" si="6"/>
        <v>9.1999999999999993</v>
      </c>
      <c r="K115" s="3">
        <f t="shared" si="7"/>
        <v>5.1000000000000014</v>
      </c>
    </row>
    <row r="116" spans="1:11">
      <c r="A116" s="1">
        <f t="shared" si="8"/>
        <v>2010</v>
      </c>
      <c r="D116" s="3">
        <v>14.2</v>
      </c>
      <c r="E116" s="3">
        <v>9.4</v>
      </c>
      <c r="F116">
        <v>1</v>
      </c>
      <c r="H116" s="1">
        <f t="shared" si="4"/>
        <v>2010</v>
      </c>
      <c r="I116" s="3">
        <f t="shared" si="5"/>
        <v>14.2</v>
      </c>
      <c r="J116" s="3">
        <f t="shared" si="6"/>
        <v>9.4</v>
      </c>
      <c r="K116" s="3">
        <f t="shared" si="7"/>
        <v>4.7999999999999989</v>
      </c>
    </row>
    <row r="117" spans="1:11">
      <c r="A117" s="1">
        <f t="shared" si="8"/>
        <v>2011</v>
      </c>
      <c r="D117" s="3">
        <v>14.1</v>
      </c>
      <c r="E117" s="3">
        <v>9.6</v>
      </c>
      <c r="F117">
        <v>1</v>
      </c>
      <c r="H117" s="1">
        <f t="shared" si="4"/>
        <v>2011</v>
      </c>
      <c r="I117" s="3">
        <f t="shared" si="5"/>
        <v>14.1</v>
      </c>
      <c r="J117" s="3">
        <f t="shared" si="6"/>
        <v>9.6</v>
      </c>
      <c r="K117" s="3">
        <f t="shared" si="7"/>
        <v>4.5</v>
      </c>
    </row>
    <row r="118" spans="1:11">
      <c r="A118" s="1">
        <f t="shared" si="8"/>
        <v>2012</v>
      </c>
      <c r="D118" s="3">
        <v>14.2</v>
      </c>
      <c r="E118" s="3">
        <v>9.6</v>
      </c>
      <c r="F118">
        <v>1</v>
      </c>
      <c r="H118" s="1">
        <f t="shared" si="4"/>
        <v>2012</v>
      </c>
      <c r="I118" s="3">
        <f t="shared" si="5"/>
        <v>14.2</v>
      </c>
      <c r="J118" s="3">
        <f t="shared" si="6"/>
        <v>9.6</v>
      </c>
      <c r="K118" s="3">
        <f t="shared" si="7"/>
        <v>4.5999999999999996</v>
      </c>
    </row>
    <row r="119" spans="1:11">
      <c r="A119" s="1">
        <f t="shared" si="8"/>
        <v>2013</v>
      </c>
      <c r="D119" s="3">
        <v>14.3</v>
      </c>
      <c r="E119" s="3">
        <v>9.5</v>
      </c>
      <c r="F119">
        <v>1</v>
      </c>
      <c r="H119" s="1">
        <f t="shared" si="4"/>
        <v>2013</v>
      </c>
      <c r="I119" s="3">
        <f t="shared" si="5"/>
        <v>14.3</v>
      </c>
      <c r="J119" s="3">
        <f t="shared" si="6"/>
        <v>9.5</v>
      </c>
      <c r="K119" s="3">
        <f t="shared" si="7"/>
        <v>4.8000000000000007</v>
      </c>
    </row>
    <row r="120" spans="1:11">
      <c r="A120" s="1">
        <f t="shared" si="8"/>
        <v>2014</v>
      </c>
      <c r="D120" s="3">
        <v>14.2</v>
      </c>
      <c r="E120" s="3">
        <v>9.4</v>
      </c>
      <c r="F120">
        <v>1</v>
      </c>
      <c r="H120" s="1">
        <f t="shared" si="4"/>
        <v>2014</v>
      </c>
      <c r="I120" s="3">
        <f t="shared" si="5"/>
        <v>14.2</v>
      </c>
      <c r="J120" s="3">
        <f t="shared" si="6"/>
        <v>9.4</v>
      </c>
      <c r="K120" s="3">
        <f t="shared" si="7"/>
        <v>4.7999999999999989</v>
      </c>
    </row>
    <row r="121" spans="1:11">
      <c r="A121" s="1">
        <f t="shared" si="8"/>
        <v>2015</v>
      </c>
      <c r="D121" s="3">
        <v>14.3</v>
      </c>
      <c r="E121" s="3">
        <v>9.5</v>
      </c>
      <c r="F121">
        <v>1</v>
      </c>
      <c r="H121" s="1">
        <f t="shared" si="4"/>
        <v>2015</v>
      </c>
      <c r="I121" s="3">
        <f t="shared" si="5"/>
        <v>14.3</v>
      </c>
      <c r="J121" s="3">
        <f t="shared" si="6"/>
        <v>9.5</v>
      </c>
      <c r="K121" s="3">
        <f t="shared" si="7"/>
        <v>4.8000000000000007</v>
      </c>
    </row>
    <row r="122" spans="1:11">
      <c r="A122" s="1">
        <f t="shared" si="8"/>
        <v>2016</v>
      </c>
      <c r="D122" s="3">
        <v>13.7</v>
      </c>
      <c r="E122" s="3">
        <v>9.6</v>
      </c>
      <c r="F122">
        <v>1</v>
      </c>
      <c r="H122" s="1">
        <f t="shared" si="4"/>
        <v>2016</v>
      </c>
      <c r="I122" s="3">
        <f t="shared" si="5"/>
        <v>13.7</v>
      </c>
      <c r="J122" s="3">
        <f t="shared" si="6"/>
        <v>9.6</v>
      </c>
      <c r="K122" s="3">
        <f t="shared" si="7"/>
        <v>4.0999999999999996</v>
      </c>
    </row>
    <row r="123" spans="1:11">
      <c r="A123" s="1">
        <f t="shared" si="8"/>
        <v>2017</v>
      </c>
      <c r="D123" s="3">
        <v>12.7</v>
      </c>
      <c r="E123" s="3">
        <v>9.5</v>
      </c>
      <c r="F123">
        <v>1</v>
      </c>
      <c r="H123" s="1">
        <f t="shared" si="4"/>
        <v>2017</v>
      </c>
      <c r="I123" s="3">
        <f t="shared" si="5"/>
        <v>12.7</v>
      </c>
      <c r="J123" s="3">
        <f t="shared" si="6"/>
        <v>9.5</v>
      </c>
      <c r="K123" s="3">
        <f t="shared" si="7"/>
        <v>3.1999999999999993</v>
      </c>
    </row>
    <row r="124" spans="1:11">
      <c r="A124" s="1">
        <f t="shared" si="8"/>
        <v>2018</v>
      </c>
      <c r="D124" s="3">
        <v>11.7</v>
      </c>
      <c r="E124" s="3">
        <v>9.5</v>
      </c>
      <c r="F124">
        <v>1</v>
      </c>
      <c r="H124" s="1">
        <f t="shared" si="4"/>
        <v>2018</v>
      </c>
      <c r="I124" s="3">
        <f t="shared" si="5"/>
        <v>11.7</v>
      </c>
      <c r="J124" s="3">
        <f t="shared" si="6"/>
        <v>9.5</v>
      </c>
      <c r="K124" s="3">
        <f t="shared" si="7"/>
        <v>2.1999999999999993</v>
      </c>
    </row>
    <row r="125" spans="1:11">
      <c r="A125" s="1">
        <f t="shared" si="8"/>
        <v>2019</v>
      </c>
      <c r="D125" s="3">
        <v>10.9</v>
      </c>
      <c r="E125" s="3">
        <v>9.8000000000000007</v>
      </c>
      <c r="F125">
        <v>1</v>
      </c>
      <c r="H125" s="1">
        <f t="shared" si="4"/>
        <v>2019</v>
      </c>
      <c r="I125" s="3">
        <f t="shared" si="5"/>
        <v>10.9</v>
      </c>
      <c r="J125" s="3">
        <f t="shared" si="6"/>
        <v>9.8000000000000007</v>
      </c>
      <c r="K125" s="3">
        <f t="shared" si="7"/>
        <v>1.0999999999999996</v>
      </c>
    </row>
    <row r="126" spans="1:11">
      <c r="A126" s="1">
        <f t="shared" si="8"/>
        <v>2020</v>
      </c>
      <c r="D126" s="3">
        <v>10.4</v>
      </c>
      <c r="E126" s="3">
        <v>9.1999999999999993</v>
      </c>
      <c r="F126">
        <v>1</v>
      </c>
      <c r="H126" s="1">
        <f t="shared" si="4"/>
        <v>2020</v>
      </c>
      <c r="I126" s="3">
        <f t="shared" si="5"/>
        <v>10.4</v>
      </c>
      <c r="J126" s="3">
        <f t="shared" si="6"/>
        <v>9.1999999999999993</v>
      </c>
      <c r="K126" s="3">
        <f t="shared" si="7"/>
        <v>1.2000000000000011</v>
      </c>
    </row>
    <row r="127" spans="1:11">
      <c r="A127" s="1">
        <f t="shared" si="8"/>
        <v>2021</v>
      </c>
      <c r="D127" s="3">
        <v>10.1</v>
      </c>
      <c r="E127" s="3">
        <v>11.7</v>
      </c>
      <c r="F127">
        <v>1</v>
      </c>
      <c r="H127" s="1">
        <f t="shared" si="4"/>
        <v>2021</v>
      </c>
      <c r="I127" s="3">
        <f t="shared" si="5"/>
        <v>10.1</v>
      </c>
      <c r="J127" s="3">
        <f t="shared" si="6"/>
        <v>11.7</v>
      </c>
      <c r="K127" s="3">
        <f t="shared" si="7"/>
        <v>-1.5999999999999996</v>
      </c>
    </row>
    <row r="128" spans="1:11">
      <c r="A128" s="1">
        <f t="shared" si="8"/>
        <v>2022</v>
      </c>
      <c r="D128" s="3">
        <v>10</v>
      </c>
      <c r="E128" s="3">
        <v>10.8</v>
      </c>
      <c r="F128">
        <v>1</v>
      </c>
      <c r="H128" s="1">
        <f t="shared" si="4"/>
        <v>2022</v>
      </c>
      <c r="I128" s="3">
        <f t="shared" si="5"/>
        <v>10</v>
      </c>
      <c r="J128" s="3">
        <f t="shared" si="6"/>
        <v>10.8</v>
      </c>
      <c r="K128" s="3">
        <f t="shared" si="7"/>
        <v>-0.80000000000000071</v>
      </c>
    </row>
    <row r="129" spans="1:11">
      <c r="A129" s="1">
        <f t="shared" si="8"/>
        <v>2023</v>
      </c>
      <c r="D129" s="3">
        <v>9.9</v>
      </c>
      <c r="E129" s="3">
        <v>9.8000000000000007</v>
      </c>
      <c r="F129">
        <v>1</v>
      </c>
      <c r="H129" s="1">
        <f t="shared" si="4"/>
        <v>2023</v>
      </c>
      <c r="I129" s="3">
        <f t="shared" si="5"/>
        <v>9.9</v>
      </c>
      <c r="J129" s="3">
        <f t="shared" si="6"/>
        <v>9.8000000000000007</v>
      </c>
      <c r="K129" s="3">
        <f t="shared" si="7"/>
        <v>9.9999999999999645E-2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02A5-BF8F-4432-B609-602A89B76CDB}">
  <dimension ref="A1:D130"/>
  <sheetViews>
    <sheetView workbookViewId="0">
      <selection activeCell="AG16" sqref="AG16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4">
      <c r="A1" s="13" t="s">
        <v>73</v>
      </c>
      <c r="B1" s="13" t="s">
        <v>89</v>
      </c>
      <c r="C1" s="13" t="s">
        <v>90</v>
      </c>
      <c r="D1" s="13" t="s">
        <v>88</v>
      </c>
    </row>
    <row r="2" spans="1:4">
      <c r="A2" s="17">
        <v>1895</v>
      </c>
      <c r="B2" s="3">
        <v>44.5</v>
      </c>
      <c r="C2" s="3">
        <v>15.1</v>
      </c>
      <c r="D2" s="3">
        <f>B2-C2</f>
        <v>29.4</v>
      </c>
    </row>
    <row r="3" spans="1:4">
      <c r="A3" s="17">
        <v>1896</v>
      </c>
      <c r="B3" s="3">
        <v>44.2</v>
      </c>
      <c r="C3" s="3">
        <v>15</v>
      </c>
      <c r="D3" s="3">
        <f t="shared" ref="D3:D66" si="0">B3-C3</f>
        <v>29.200000000000003</v>
      </c>
    </row>
    <row r="4" spans="1:4">
      <c r="A4" s="17">
        <v>1897</v>
      </c>
      <c r="B4" s="3">
        <v>43.7</v>
      </c>
      <c r="C4" s="3">
        <v>14.9</v>
      </c>
      <c r="D4" s="3">
        <f t="shared" si="0"/>
        <v>28.800000000000004</v>
      </c>
    </row>
    <row r="5" spans="1:4">
      <c r="A5" s="17">
        <v>1898</v>
      </c>
      <c r="B5" s="3">
        <v>42.9</v>
      </c>
      <c r="C5" s="3">
        <v>14.7</v>
      </c>
      <c r="D5" s="3">
        <f t="shared" si="0"/>
        <v>28.2</v>
      </c>
    </row>
    <row r="6" spans="1:4">
      <c r="A6" s="17">
        <v>1899</v>
      </c>
      <c r="B6" s="3">
        <v>41.9</v>
      </c>
      <c r="C6" s="3">
        <v>14.3</v>
      </c>
      <c r="D6" s="3">
        <f t="shared" si="0"/>
        <v>27.599999999999998</v>
      </c>
    </row>
    <row r="7" spans="1:4">
      <c r="A7" s="17">
        <v>1900</v>
      </c>
      <c r="B7" s="3">
        <v>40.6</v>
      </c>
      <c r="C7" s="3">
        <v>14</v>
      </c>
      <c r="D7" s="3">
        <f t="shared" si="0"/>
        <v>26.6</v>
      </c>
    </row>
    <row r="8" spans="1:4">
      <c r="A8" s="17">
        <v>1901</v>
      </c>
      <c r="B8" s="3">
        <v>39.5</v>
      </c>
      <c r="C8" s="3">
        <v>13.7</v>
      </c>
      <c r="D8" s="3">
        <f t="shared" si="0"/>
        <v>25.8</v>
      </c>
    </row>
    <row r="9" spans="1:4">
      <c r="A9" s="17">
        <v>1902</v>
      </c>
      <c r="B9" s="3">
        <v>38.700000000000003</v>
      </c>
      <c r="C9" s="3">
        <v>13.6</v>
      </c>
      <c r="D9" s="3">
        <f t="shared" si="0"/>
        <v>25.1</v>
      </c>
    </row>
    <row r="10" spans="1:4">
      <c r="A10" s="17">
        <v>1903</v>
      </c>
      <c r="B10" s="3">
        <v>38.1</v>
      </c>
      <c r="C10" s="3">
        <v>13.6</v>
      </c>
      <c r="D10" s="3">
        <f t="shared" si="0"/>
        <v>24.5</v>
      </c>
    </row>
    <row r="11" spans="1:4">
      <c r="A11" s="17">
        <v>1904</v>
      </c>
      <c r="B11" s="3">
        <v>37.799999999999997</v>
      </c>
      <c r="C11" s="3">
        <v>13.7</v>
      </c>
      <c r="D11" s="3">
        <f t="shared" si="0"/>
        <v>24.099999999999998</v>
      </c>
    </row>
    <row r="12" spans="1:4">
      <c r="A12" s="17">
        <v>1905</v>
      </c>
      <c r="B12" s="3">
        <v>37.700000000000003</v>
      </c>
      <c r="C12" s="3">
        <v>13.9</v>
      </c>
      <c r="D12" s="3">
        <f t="shared" si="0"/>
        <v>23.800000000000004</v>
      </c>
    </row>
    <row r="13" spans="1:4">
      <c r="A13" s="17">
        <v>1906</v>
      </c>
      <c r="B13" s="3">
        <v>37.6</v>
      </c>
      <c r="C13" s="3">
        <v>14.1</v>
      </c>
      <c r="D13" s="3">
        <f t="shared" si="0"/>
        <v>23.5</v>
      </c>
    </row>
    <row r="14" spans="1:4">
      <c r="A14" s="17">
        <v>1907</v>
      </c>
      <c r="B14" s="3">
        <v>37.6</v>
      </c>
      <c r="C14" s="3">
        <v>14.1</v>
      </c>
      <c r="D14" s="3">
        <f t="shared" si="0"/>
        <v>23.5</v>
      </c>
    </row>
    <row r="15" spans="1:4">
      <c r="A15" s="17">
        <v>1908</v>
      </c>
      <c r="B15" s="3">
        <v>37.6</v>
      </c>
      <c r="C15" s="3">
        <v>14</v>
      </c>
      <c r="D15" s="3">
        <f t="shared" si="0"/>
        <v>23.6</v>
      </c>
    </row>
    <row r="16" spans="1:4">
      <c r="A16" s="17">
        <v>1909</v>
      </c>
      <c r="B16" s="3">
        <v>37.6</v>
      </c>
      <c r="C16" s="3">
        <v>13.8</v>
      </c>
      <c r="D16" s="3">
        <f t="shared" si="0"/>
        <v>23.8</v>
      </c>
    </row>
    <row r="17" spans="1:4">
      <c r="A17" s="17">
        <v>1910</v>
      </c>
      <c r="B17" s="3">
        <v>37.6</v>
      </c>
      <c r="C17" s="3">
        <v>13.6</v>
      </c>
      <c r="D17" s="3">
        <f t="shared" si="0"/>
        <v>24</v>
      </c>
    </row>
    <row r="18" spans="1:4">
      <c r="A18" s="17">
        <v>1911</v>
      </c>
      <c r="B18" s="3">
        <v>37.299999999999997</v>
      </c>
      <c r="C18" s="3">
        <v>13.4</v>
      </c>
      <c r="D18" s="3">
        <f t="shared" si="0"/>
        <v>23.9</v>
      </c>
    </row>
    <row r="19" spans="1:4">
      <c r="A19" s="17">
        <v>1912</v>
      </c>
      <c r="B19" s="3">
        <v>36.799999999999997</v>
      </c>
      <c r="C19" s="3">
        <v>13.4</v>
      </c>
      <c r="D19" s="3">
        <f t="shared" si="0"/>
        <v>23.4</v>
      </c>
    </row>
    <row r="20" spans="1:4">
      <c r="A20" s="17">
        <v>1913</v>
      </c>
      <c r="B20" s="3">
        <v>36</v>
      </c>
      <c r="C20" s="3">
        <v>13.5</v>
      </c>
      <c r="D20" s="3">
        <f t="shared" si="0"/>
        <v>22.5</v>
      </c>
    </row>
    <row r="21" spans="1:4">
      <c r="A21" s="17">
        <v>1914</v>
      </c>
      <c r="B21" s="3">
        <v>34.9</v>
      </c>
      <c r="C21" s="3">
        <v>13.7</v>
      </c>
      <c r="D21" s="3">
        <f t="shared" si="0"/>
        <v>21.2</v>
      </c>
    </row>
    <row r="22" spans="1:4">
      <c r="A22" s="17">
        <v>1915</v>
      </c>
      <c r="B22" s="3">
        <v>33.6</v>
      </c>
      <c r="C22" s="3">
        <v>14.1</v>
      </c>
      <c r="D22" s="3">
        <f t="shared" si="0"/>
        <v>19.5</v>
      </c>
    </row>
    <row r="23" spans="1:4">
      <c r="A23" s="17">
        <v>1916</v>
      </c>
      <c r="B23" s="3">
        <v>32.5</v>
      </c>
      <c r="C23" s="3">
        <v>14.3</v>
      </c>
      <c r="D23" s="3">
        <f t="shared" si="0"/>
        <v>18.2</v>
      </c>
    </row>
    <row r="24" spans="1:4">
      <c r="A24" s="17">
        <v>1917</v>
      </c>
      <c r="B24" s="3">
        <v>31.7</v>
      </c>
      <c r="C24" s="3">
        <v>14.3</v>
      </c>
      <c r="D24" s="3">
        <f t="shared" si="0"/>
        <v>17.399999999999999</v>
      </c>
    </row>
    <row r="25" spans="1:4">
      <c r="A25" s="17">
        <v>1918</v>
      </c>
      <c r="B25" s="3">
        <v>31.1</v>
      </c>
      <c r="C25" s="3">
        <v>14.1</v>
      </c>
      <c r="D25" s="3">
        <f t="shared" si="0"/>
        <v>17</v>
      </c>
    </row>
    <row r="26" spans="1:4">
      <c r="A26" s="17">
        <v>1919</v>
      </c>
      <c r="B26" s="3">
        <v>30.7</v>
      </c>
      <c r="C26" s="3">
        <v>13.8</v>
      </c>
      <c r="D26" s="3">
        <f t="shared" si="0"/>
        <v>16.899999999999999</v>
      </c>
    </row>
    <row r="27" spans="1:4">
      <c r="A27" s="17">
        <v>1920</v>
      </c>
      <c r="B27" s="3">
        <v>30.5</v>
      </c>
      <c r="C27" s="3">
        <v>13.3</v>
      </c>
      <c r="D27" s="3">
        <f t="shared" si="0"/>
        <v>17.2</v>
      </c>
    </row>
    <row r="28" spans="1:4">
      <c r="A28" s="17">
        <v>1921</v>
      </c>
      <c r="B28" s="3">
        <v>30.3</v>
      </c>
      <c r="C28" s="3">
        <v>12.9</v>
      </c>
      <c r="D28" s="3">
        <f t="shared" si="0"/>
        <v>17.399999999999999</v>
      </c>
    </row>
    <row r="29" spans="1:4">
      <c r="A29" s="17">
        <v>1922</v>
      </c>
      <c r="B29" s="3">
        <v>30.1</v>
      </c>
      <c r="C29" s="3">
        <v>12.5</v>
      </c>
      <c r="D29" s="3">
        <f t="shared" si="0"/>
        <v>17.600000000000001</v>
      </c>
    </row>
    <row r="30" spans="1:4">
      <c r="A30" s="17">
        <v>1923</v>
      </c>
      <c r="B30" s="3">
        <v>29.9</v>
      </c>
      <c r="C30" s="3">
        <v>12.3</v>
      </c>
      <c r="D30" s="3">
        <f t="shared" si="0"/>
        <v>17.599999999999998</v>
      </c>
    </row>
    <row r="31" spans="1:4">
      <c r="A31" s="17">
        <v>1924</v>
      </c>
      <c r="B31" s="3">
        <v>29.6</v>
      </c>
      <c r="C31" s="3">
        <v>12.1</v>
      </c>
      <c r="D31" s="3">
        <f t="shared" si="0"/>
        <v>17.5</v>
      </c>
    </row>
    <row r="32" spans="1:4">
      <c r="A32" s="17">
        <v>1925</v>
      </c>
      <c r="B32" s="3">
        <v>29.4</v>
      </c>
      <c r="C32" s="3">
        <v>12.1</v>
      </c>
      <c r="D32" s="3">
        <f t="shared" si="0"/>
        <v>17.299999999999997</v>
      </c>
    </row>
    <row r="33" spans="1:4">
      <c r="A33" s="17">
        <v>1926</v>
      </c>
      <c r="B33" s="3">
        <v>29</v>
      </c>
      <c r="C33" s="3">
        <v>12</v>
      </c>
      <c r="D33" s="3">
        <f t="shared" si="0"/>
        <v>17</v>
      </c>
    </row>
    <row r="34" spans="1:4">
      <c r="A34" s="17">
        <v>1927</v>
      </c>
      <c r="B34" s="3">
        <v>28.7</v>
      </c>
      <c r="C34" s="3">
        <v>11.9</v>
      </c>
      <c r="D34" s="3">
        <f t="shared" si="0"/>
        <v>16.799999999999997</v>
      </c>
    </row>
    <row r="35" spans="1:4">
      <c r="A35" s="17">
        <v>1928</v>
      </c>
      <c r="B35" s="3">
        <v>28.2</v>
      </c>
      <c r="C35" s="3">
        <v>11.8</v>
      </c>
      <c r="D35" s="3">
        <f t="shared" si="0"/>
        <v>16.399999999999999</v>
      </c>
    </row>
    <row r="36" spans="1:4">
      <c r="A36" s="17">
        <v>1929</v>
      </c>
      <c r="B36" s="3">
        <v>27.7</v>
      </c>
      <c r="C36" s="3">
        <v>11.7</v>
      </c>
      <c r="D36" s="3">
        <f t="shared" si="0"/>
        <v>16</v>
      </c>
    </row>
    <row r="37" spans="1:4">
      <c r="A37" s="17">
        <v>1930</v>
      </c>
      <c r="B37" s="3">
        <v>27.2</v>
      </c>
      <c r="C37" s="3">
        <v>11.7</v>
      </c>
      <c r="D37" s="3">
        <f t="shared" si="0"/>
        <v>15.5</v>
      </c>
    </row>
    <row r="38" spans="1:4">
      <c r="A38" s="17">
        <v>1931</v>
      </c>
      <c r="B38" s="3">
        <v>26.6</v>
      </c>
      <c r="C38" s="3">
        <v>11.6</v>
      </c>
      <c r="D38" s="3">
        <f t="shared" si="0"/>
        <v>15.000000000000002</v>
      </c>
    </row>
    <row r="39" spans="1:4">
      <c r="A39" s="17">
        <v>1932</v>
      </c>
      <c r="B39" s="3">
        <v>25.9</v>
      </c>
      <c r="C39" s="3">
        <v>11.5</v>
      </c>
      <c r="D39" s="3">
        <f t="shared" si="0"/>
        <v>14.399999999999999</v>
      </c>
    </row>
    <row r="40" spans="1:4">
      <c r="A40" s="17">
        <v>1933</v>
      </c>
      <c r="B40" s="3">
        <v>25.1</v>
      </c>
      <c r="C40" s="3">
        <v>11.4</v>
      </c>
      <c r="D40" s="3">
        <f t="shared" si="0"/>
        <v>13.700000000000001</v>
      </c>
    </row>
    <row r="41" spans="1:4">
      <c r="A41" s="17">
        <v>1934</v>
      </c>
      <c r="B41" s="3">
        <v>24.3</v>
      </c>
      <c r="C41" s="3">
        <v>11.4</v>
      </c>
      <c r="D41" s="3">
        <f t="shared" si="0"/>
        <v>12.9</v>
      </c>
    </row>
    <row r="42" spans="1:4">
      <c r="A42" s="17">
        <v>1935</v>
      </c>
      <c r="B42" s="3">
        <v>23.4</v>
      </c>
      <c r="C42" s="3">
        <v>11.3</v>
      </c>
      <c r="D42" s="3">
        <f t="shared" si="0"/>
        <v>12.099999999999998</v>
      </c>
    </row>
    <row r="43" spans="1:4">
      <c r="A43" s="17">
        <v>1936</v>
      </c>
      <c r="B43" s="3">
        <v>22.6</v>
      </c>
      <c r="C43" s="3">
        <v>11.2</v>
      </c>
      <c r="D43" s="3">
        <f t="shared" si="0"/>
        <v>11.400000000000002</v>
      </c>
    </row>
    <row r="44" spans="1:4">
      <c r="A44" s="17">
        <v>1937</v>
      </c>
      <c r="B44" s="3">
        <v>22.1</v>
      </c>
      <c r="C44" s="3">
        <v>11.1</v>
      </c>
      <c r="D44" s="3">
        <f t="shared" si="0"/>
        <v>11.000000000000002</v>
      </c>
    </row>
    <row r="45" spans="1:4">
      <c r="A45" s="17">
        <v>1938</v>
      </c>
      <c r="B45" s="3">
        <v>21.8</v>
      </c>
      <c r="C45" s="3">
        <v>11</v>
      </c>
      <c r="D45" s="3">
        <f t="shared" si="0"/>
        <v>10.8</v>
      </c>
    </row>
    <row r="46" spans="1:4">
      <c r="A46" s="17">
        <v>1939</v>
      </c>
      <c r="B46" s="3">
        <v>21.6</v>
      </c>
      <c r="C46" s="3">
        <v>10.9</v>
      </c>
      <c r="D46" s="3">
        <f t="shared" si="0"/>
        <v>10.700000000000001</v>
      </c>
    </row>
    <row r="47" spans="1:4">
      <c r="A47" s="17">
        <v>1940</v>
      </c>
      <c r="B47" s="3">
        <v>21.7</v>
      </c>
      <c r="C47" s="3">
        <v>10.7</v>
      </c>
      <c r="D47" s="3">
        <f t="shared" si="0"/>
        <v>11</v>
      </c>
    </row>
    <row r="48" spans="1:4">
      <c r="A48" s="17">
        <v>1941</v>
      </c>
      <c r="B48" s="3">
        <v>21.7</v>
      </c>
      <c r="C48" s="3">
        <v>10.5</v>
      </c>
      <c r="D48" s="3">
        <f t="shared" si="0"/>
        <v>11.2</v>
      </c>
    </row>
    <row r="49" spans="1:4">
      <c r="A49" s="17">
        <v>1942</v>
      </c>
      <c r="B49" s="3">
        <v>21.6</v>
      </c>
      <c r="C49" s="3">
        <v>10.3</v>
      </c>
      <c r="D49" s="3">
        <f t="shared" si="0"/>
        <v>11.3</v>
      </c>
    </row>
    <row r="50" spans="1:4">
      <c r="A50" s="17">
        <v>1943</v>
      </c>
      <c r="B50" s="3">
        <v>21.6</v>
      </c>
      <c r="C50" s="3">
        <v>10.1</v>
      </c>
      <c r="D50" s="3">
        <f t="shared" si="0"/>
        <v>11.500000000000002</v>
      </c>
    </row>
    <row r="51" spans="1:4">
      <c r="A51" s="17">
        <v>1944</v>
      </c>
      <c r="B51" s="3">
        <v>21.4</v>
      </c>
      <c r="C51" s="3">
        <v>9.8000000000000007</v>
      </c>
      <c r="D51" s="3">
        <f t="shared" si="0"/>
        <v>11.599999999999998</v>
      </c>
    </row>
    <row r="52" spans="1:4">
      <c r="A52" s="17">
        <v>1945</v>
      </c>
      <c r="B52" s="3">
        <v>21.3</v>
      </c>
      <c r="C52" s="3">
        <v>9.6</v>
      </c>
      <c r="D52" s="3">
        <f t="shared" si="0"/>
        <v>11.700000000000001</v>
      </c>
    </row>
    <row r="53" spans="1:4">
      <c r="A53" s="17">
        <v>1946</v>
      </c>
      <c r="B53" s="3">
        <v>21.1</v>
      </c>
      <c r="C53" s="3">
        <v>9.3000000000000007</v>
      </c>
      <c r="D53" s="3">
        <f t="shared" si="0"/>
        <v>11.8</v>
      </c>
    </row>
    <row r="54" spans="1:4">
      <c r="A54" s="17">
        <v>1947</v>
      </c>
      <c r="B54" s="3">
        <v>21.1</v>
      </c>
      <c r="C54" s="3">
        <v>9.1</v>
      </c>
      <c r="D54" s="3">
        <f t="shared" si="0"/>
        <v>12.000000000000002</v>
      </c>
    </row>
    <row r="55" spans="1:4">
      <c r="A55" s="17">
        <v>1948</v>
      </c>
      <c r="B55" s="3">
        <v>21</v>
      </c>
      <c r="C55" s="3">
        <v>8.9</v>
      </c>
      <c r="D55" s="3">
        <f t="shared" si="0"/>
        <v>12.1</v>
      </c>
    </row>
    <row r="56" spans="1:4">
      <c r="A56" s="17">
        <v>1949</v>
      </c>
      <c r="B56" s="3">
        <v>21</v>
      </c>
      <c r="C56" s="3">
        <v>8.6999999999999993</v>
      </c>
      <c r="D56" s="3">
        <f t="shared" si="0"/>
        <v>12.3</v>
      </c>
    </row>
    <row r="57" spans="1:4">
      <c r="A57" s="17">
        <v>1950</v>
      </c>
      <c r="B57" s="3">
        <v>21</v>
      </c>
      <c r="C57" s="3">
        <v>8.6</v>
      </c>
      <c r="D57" s="3">
        <f t="shared" si="0"/>
        <v>12.4</v>
      </c>
    </row>
    <row r="58" spans="1:4">
      <c r="A58" s="17">
        <v>1951</v>
      </c>
      <c r="B58" s="3">
        <v>21.1</v>
      </c>
      <c r="C58" s="3">
        <v>8.5</v>
      </c>
      <c r="D58" s="3">
        <f t="shared" si="0"/>
        <v>12.600000000000001</v>
      </c>
    </row>
    <row r="59" spans="1:4">
      <c r="A59" s="17">
        <v>1952</v>
      </c>
      <c r="B59" s="3">
        <v>21.2</v>
      </c>
      <c r="C59" s="3">
        <v>8.5</v>
      </c>
      <c r="D59" s="3">
        <f t="shared" si="0"/>
        <v>12.7</v>
      </c>
    </row>
    <row r="60" spans="1:4">
      <c r="A60" s="17">
        <v>1953</v>
      </c>
      <c r="B60" s="3">
        <v>21.3</v>
      </c>
      <c r="C60" s="3">
        <v>8.6</v>
      </c>
      <c r="D60" s="3">
        <f t="shared" si="0"/>
        <v>12.700000000000001</v>
      </c>
    </row>
    <row r="61" spans="1:4">
      <c r="A61" s="17">
        <v>1954</v>
      </c>
      <c r="B61" s="3">
        <v>21.4</v>
      </c>
      <c r="C61" s="3">
        <v>8.8000000000000007</v>
      </c>
      <c r="D61" s="3">
        <f t="shared" si="0"/>
        <v>12.599999999999998</v>
      </c>
    </row>
    <row r="62" spans="1:4">
      <c r="A62" s="17">
        <v>1955</v>
      </c>
      <c r="B62" s="3">
        <v>21.6</v>
      </c>
      <c r="C62" s="3">
        <v>9</v>
      </c>
      <c r="D62" s="3">
        <f t="shared" si="0"/>
        <v>12.600000000000001</v>
      </c>
    </row>
    <row r="63" spans="1:4">
      <c r="A63" s="17">
        <v>1956</v>
      </c>
      <c r="B63" s="3">
        <v>21.7</v>
      </c>
      <c r="C63" s="3">
        <v>9.1999999999999993</v>
      </c>
      <c r="D63" s="3">
        <f t="shared" si="0"/>
        <v>12.5</v>
      </c>
    </row>
    <row r="64" spans="1:4">
      <c r="A64" s="17">
        <v>1957</v>
      </c>
      <c r="B64" s="3">
        <v>21.9</v>
      </c>
      <c r="C64" s="3">
        <v>9.4</v>
      </c>
      <c r="D64" s="3">
        <f t="shared" si="0"/>
        <v>12.499999999999998</v>
      </c>
    </row>
    <row r="65" spans="1:4">
      <c r="A65" s="17">
        <v>1958</v>
      </c>
      <c r="B65" s="3">
        <v>21.9</v>
      </c>
      <c r="C65" s="3">
        <v>9.4</v>
      </c>
      <c r="D65" s="3">
        <f t="shared" si="0"/>
        <v>12.499999999999998</v>
      </c>
    </row>
    <row r="66" spans="1:4">
      <c r="A66" s="17">
        <v>1959</v>
      </c>
      <c r="B66" s="3">
        <v>21.8</v>
      </c>
      <c r="C66" s="3">
        <v>9.5</v>
      </c>
      <c r="D66" s="3">
        <f t="shared" si="0"/>
        <v>12.3</v>
      </c>
    </row>
    <row r="67" spans="1:4">
      <c r="A67" s="17">
        <v>1960</v>
      </c>
      <c r="B67" s="3">
        <v>21.8</v>
      </c>
      <c r="C67" s="3">
        <v>9.6</v>
      </c>
      <c r="D67" s="3">
        <f t="shared" ref="D67:D130" si="1">B67-C67</f>
        <v>12.200000000000001</v>
      </c>
    </row>
    <row r="68" spans="1:4">
      <c r="A68" s="17">
        <v>1961</v>
      </c>
      <c r="B68" s="3">
        <v>21.8</v>
      </c>
      <c r="C68" s="3">
        <v>9.6</v>
      </c>
      <c r="D68" s="3">
        <f t="shared" si="1"/>
        <v>12.200000000000001</v>
      </c>
    </row>
    <row r="69" spans="1:4">
      <c r="A69" s="17">
        <v>1962</v>
      </c>
      <c r="B69" s="3">
        <v>21.8</v>
      </c>
      <c r="C69" s="3">
        <v>9.6</v>
      </c>
      <c r="D69" s="3">
        <f t="shared" si="1"/>
        <v>12.200000000000001</v>
      </c>
    </row>
    <row r="70" spans="1:4">
      <c r="A70" s="17">
        <v>1963</v>
      </c>
      <c r="B70" s="3">
        <v>21.8</v>
      </c>
      <c r="C70" s="3">
        <v>9.6999999999999993</v>
      </c>
      <c r="D70" s="3">
        <f t="shared" si="1"/>
        <v>12.100000000000001</v>
      </c>
    </row>
    <row r="71" spans="1:4">
      <c r="A71" s="17">
        <v>1964</v>
      </c>
      <c r="B71" s="3">
        <v>21.5</v>
      </c>
      <c r="C71" s="3">
        <v>9.6999999999999993</v>
      </c>
      <c r="D71" s="3">
        <f t="shared" si="1"/>
        <v>11.8</v>
      </c>
    </row>
    <row r="72" spans="1:4">
      <c r="A72" s="17">
        <v>1965</v>
      </c>
      <c r="B72" s="3">
        <v>21.2</v>
      </c>
      <c r="C72" s="3">
        <v>9.6999999999999993</v>
      </c>
      <c r="D72" s="3">
        <f t="shared" si="1"/>
        <v>11.5</v>
      </c>
    </row>
    <row r="73" spans="1:4">
      <c r="A73" s="17">
        <v>1966</v>
      </c>
      <c r="B73" s="3">
        <v>20.9</v>
      </c>
      <c r="C73" s="3">
        <v>9.6999999999999993</v>
      </c>
      <c r="D73" s="3">
        <f t="shared" si="1"/>
        <v>11.2</v>
      </c>
    </row>
    <row r="74" spans="1:4">
      <c r="A74" s="17">
        <v>1967</v>
      </c>
      <c r="B74" s="3">
        <v>20.5</v>
      </c>
      <c r="C74" s="3">
        <v>9.6999999999999993</v>
      </c>
      <c r="D74" s="3">
        <f t="shared" si="1"/>
        <v>10.8</v>
      </c>
    </row>
    <row r="75" spans="1:4">
      <c r="A75" s="17">
        <v>1968</v>
      </c>
      <c r="B75" s="3">
        <v>20.2</v>
      </c>
      <c r="C75" s="3">
        <v>9.6999999999999993</v>
      </c>
      <c r="D75" s="3">
        <f t="shared" si="1"/>
        <v>10.5</v>
      </c>
    </row>
    <row r="76" spans="1:4">
      <c r="A76" s="17">
        <v>1969</v>
      </c>
      <c r="B76" s="3">
        <v>20.100000000000001</v>
      </c>
      <c r="C76" s="3">
        <v>9.6999999999999993</v>
      </c>
      <c r="D76" s="3">
        <f t="shared" si="1"/>
        <v>10.400000000000002</v>
      </c>
    </row>
    <row r="77" spans="1:4">
      <c r="A77" s="17">
        <v>1970</v>
      </c>
      <c r="B77" s="3">
        <v>20.100000000000001</v>
      </c>
      <c r="C77" s="3">
        <v>9.8000000000000007</v>
      </c>
      <c r="D77" s="3">
        <f t="shared" si="1"/>
        <v>10.3</v>
      </c>
    </row>
    <row r="78" spans="1:4">
      <c r="A78" s="17">
        <v>1971</v>
      </c>
      <c r="B78" s="3">
        <v>20</v>
      </c>
      <c r="C78" s="3">
        <v>9.8000000000000007</v>
      </c>
      <c r="D78" s="3">
        <f t="shared" si="1"/>
        <v>10.199999999999999</v>
      </c>
    </row>
    <row r="79" spans="1:4">
      <c r="A79" s="17">
        <v>1972</v>
      </c>
      <c r="B79" s="3">
        <v>20</v>
      </c>
      <c r="C79" s="3">
        <v>9.8000000000000007</v>
      </c>
      <c r="D79" s="3">
        <f t="shared" si="1"/>
        <v>10.199999999999999</v>
      </c>
    </row>
    <row r="80" spans="1:4">
      <c r="A80" s="17">
        <v>1973</v>
      </c>
      <c r="B80" s="3">
        <v>20.399999999999999</v>
      </c>
      <c r="C80" s="3">
        <v>9.8000000000000007</v>
      </c>
      <c r="D80" s="3">
        <f t="shared" si="1"/>
        <v>10.599999999999998</v>
      </c>
    </row>
    <row r="81" spans="1:4">
      <c r="A81" s="17">
        <v>1974</v>
      </c>
      <c r="B81" s="3">
        <v>21.1</v>
      </c>
      <c r="C81" s="3">
        <v>9.9</v>
      </c>
      <c r="D81" s="3">
        <f t="shared" si="1"/>
        <v>11.200000000000001</v>
      </c>
    </row>
    <row r="82" spans="1:4">
      <c r="A82" s="17">
        <v>1975</v>
      </c>
      <c r="B82" s="3">
        <v>21.5</v>
      </c>
      <c r="C82" s="3">
        <v>9.9</v>
      </c>
      <c r="D82" s="3">
        <f t="shared" si="1"/>
        <v>11.6</v>
      </c>
    </row>
    <row r="83" spans="1:4">
      <c r="A83" s="17">
        <v>1976</v>
      </c>
      <c r="B83" s="3">
        <v>21.4</v>
      </c>
      <c r="C83" s="3">
        <v>9.9</v>
      </c>
      <c r="D83" s="3">
        <f t="shared" si="1"/>
        <v>11.499999999999998</v>
      </c>
    </row>
    <row r="84" spans="1:4">
      <c r="A84" s="17">
        <v>1977</v>
      </c>
      <c r="B84" s="3">
        <v>20.6</v>
      </c>
      <c r="C84" s="3">
        <v>9.9</v>
      </c>
      <c r="D84" s="3">
        <f t="shared" si="1"/>
        <v>10.700000000000001</v>
      </c>
    </row>
    <row r="85" spans="1:4">
      <c r="A85" s="17">
        <v>1978</v>
      </c>
      <c r="B85" s="3">
        <v>20.100000000000001</v>
      </c>
      <c r="C85" s="3">
        <v>9.9</v>
      </c>
      <c r="D85" s="3">
        <f t="shared" si="1"/>
        <v>10.200000000000001</v>
      </c>
    </row>
    <row r="86" spans="1:4">
      <c r="A86" s="17">
        <v>1979</v>
      </c>
      <c r="B86" s="3">
        <v>19.3</v>
      </c>
      <c r="C86" s="3">
        <v>10</v>
      </c>
      <c r="D86" s="3">
        <f t="shared" si="1"/>
        <v>9.3000000000000007</v>
      </c>
    </row>
    <row r="87" spans="1:4">
      <c r="A87" s="17">
        <v>1980</v>
      </c>
      <c r="B87" s="3">
        <v>18.5</v>
      </c>
      <c r="C87" s="3">
        <v>9.9</v>
      </c>
      <c r="D87" s="3">
        <f t="shared" si="1"/>
        <v>8.6</v>
      </c>
    </row>
    <row r="88" spans="1:4">
      <c r="A88" s="17">
        <v>1981</v>
      </c>
      <c r="B88" s="3">
        <v>18.2</v>
      </c>
      <c r="C88" s="3">
        <v>9.6999999999999993</v>
      </c>
      <c r="D88" s="3">
        <f t="shared" si="1"/>
        <v>8.5</v>
      </c>
    </row>
    <row r="89" spans="1:4">
      <c r="A89" s="17">
        <v>1982</v>
      </c>
      <c r="B89" s="3">
        <v>18</v>
      </c>
      <c r="C89" s="3">
        <v>9.6</v>
      </c>
      <c r="D89" s="3">
        <f t="shared" si="1"/>
        <v>8.4</v>
      </c>
    </row>
    <row r="90" spans="1:4">
      <c r="A90" s="17">
        <v>1983</v>
      </c>
      <c r="B90" s="3">
        <v>17.899999999999999</v>
      </c>
      <c r="C90" s="3">
        <v>9.8000000000000007</v>
      </c>
      <c r="D90" s="3">
        <f t="shared" si="1"/>
        <v>8.0999999999999979</v>
      </c>
    </row>
    <row r="91" spans="1:4">
      <c r="A91" s="17">
        <v>1984</v>
      </c>
      <c r="B91" s="3">
        <v>17.8</v>
      </c>
      <c r="C91" s="3">
        <v>9.9</v>
      </c>
      <c r="D91" s="3">
        <f t="shared" si="1"/>
        <v>7.9</v>
      </c>
    </row>
    <row r="92" spans="1:4">
      <c r="A92" s="17">
        <v>1985</v>
      </c>
      <c r="B92" s="3">
        <v>17.8</v>
      </c>
      <c r="C92" s="3">
        <v>9.8000000000000007</v>
      </c>
      <c r="D92" s="3">
        <f t="shared" si="1"/>
        <v>8</v>
      </c>
    </row>
    <row r="93" spans="1:4">
      <c r="A93" s="17">
        <v>1986</v>
      </c>
      <c r="B93" s="3">
        <v>17.8</v>
      </c>
      <c r="C93" s="3">
        <v>9.6999999999999993</v>
      </c>
      <c r="D93" s="3">
        <f t="shared" si="1"/>
        <v>8.1000000000000014</v>
      </c>
    </row>
    <row r="94" spans="1:4">
      <c r="A94" s="17">
        <v>1987</v>
      </c>
      <c r="B94" s="3">
        <v>17.899999999999999</v>
      </c>
      <c r="C94" s="3">
        <v>9.9</v>
      </c>
      <c r="D94" s="3">
        <f t="shared" si="1"/>
        <v>7.9999999999999982</v>
      </c>
    </row>
    <row r="95" spans="1:4">
      <c r="A95" s="17">
        <v>1988</v>
      </c>
      <c r="B95" s="3">
        <v>18.100000000000001</v>
      </c>
      <c r="C95" s="3">
        <v>9.9</v>
      </c>
      <c r="D95" s="3">
        <f t="shared" si="1"/>
        <v>8.2000000000000011</v>
      </c>
    </row>
    <row r="96" spans="1:4">
      <c r="A96" s="17">
        <v>1989</v>
      </c>
      <c r="B96" s="3">
        <v>18.100000000000001</v>
      </c>
      <c r="C96" s="3">
        <v>9.9</v>
      </c>
      <c r="D96" s="3">
        <f t="shared" si="1"/>
        <v>8.2000000000000011</v>
      </c>
    </row>
    <row r="97" spans="1:4">
      <c r="A97" s="17">
        <v>1990</v>
      </c>
      <c r="B97" s="3">
        <v>17.899999999999999</v>
      </c>
      <c r="C97" s="3">
        <v>9.6999999999999993</v>
      </c>
      <c r="D97" s="3">
        <f t="shared" si="1"/>
        <v>8.1999999999999993</v>
      </c>
    </row>
    <row r="98" spans="1:4">
      <c r="A98" s="17">
        <v>1991</v>
      </c>
      <c r="B98" s="3">
        <v>17.8</v>
      </c>
      <c r="C98" s="3">
        <v>9.6999999999999993</v>
      </c>
      <c r="D98" s="3">
        <f t="shared" si="1"/>
        <v>8.1000000000000014</v>
      </c>
    </row>
    <row r="99" spans="1:4">
      <c r="A99" s="17">
        <v>1992</v>
      </c>
      <c r="B99" s="3">
        <v>17.7</v>
      </c>
      <c r="C99" s="3">
        <v>9.8000000000000007</v>
      </c>
      <c r="D99" s="3">
        <f t="shared" si="1"/>
        <v>7.8999999999999986</v>
      </c>
    </row>
    <row r="100" spans="1:4">
      <c r="A100" s="17">
        <v>1993</v>
      </c>
      <c r="B100" s="3">
        <v>17.600000000000001</v>
      </c>
      <c r="C100" s="3">
        <v>9.9</v>
      </c>
      <c r="D100" s="3">
        <f t="shared" si="1"/>
        <v>7.7000000000000011</v>
      </c>
    </row>
    <row r="101" spans="1:4">
      <c r="A101" s="17">
        <v>1994</v>
      </c>
      <c r="B101" s="3">
        <v>17.7</v>
      </c>
      <c r="C101" s="3">
        <v>10</v>
      </c>
      <c r="D101" s="3">
        <f t="shared" si="1"/>
        <v>7.6999999999999993</v>
      </c>
    </row>
    <row r="102" spans="1:4">
      <c r="A102" s="17">
        <v>1995</v>
      </c>
      <c r="B102" s="3">
        <v>17.600000000000001</v>
      </c>
      <c r="C102" s="3">
        <v>9.8000000000000007</v>
      </c>
      <c r="D102" s="3">
        <f t="shared" si="1"/>
        <v>7.8000000000000007</v>
      </c>
    </row>
    <row r="103" spans="1:4">
      <c r="A103" s="17">
        <v>1996</v>
      </c>
      <c r="B103" s="3">
        <v>17.3</v>
      </c>
      <c r="C103" s="3">
        <v>9.6</v>
      </c>
      <c r="D103" s="3">
        <f t="shared" si="1"/>
        <v>7.7000000000000011</v>
      </c>
    </row>
    <row r="104" spans="1:4">
      <c r="A104" s="17">
        <v>1997</v>
      </c>
      <c r="B104" s="3">
        <v>17</v>
      </c>
      <c r="C104" s="3">
        <v>9.6999999999999993</v>
      </c>
      <c r="D104" s="3">
        <f t="shared" si="1"/>
        <v>7.3000000000000007</v>
      </c>
    </row>
    <row r="105" spans="1:4">
      <c r="A105" s="17">
        <v>1998</v>
      </c>
      <c r="B105" s="3">
        <v>16.600000000000001</v>
      </c>
      <c r="C105" s="3">
        <v>9.6999999999999993</v>
      </c>
      <c r="D105" s="3">
        <f t="shared" si="1"/>
        <v>6.9000000000000021</v>
      </c>
    </row>
    <row r="106" spans="1:4">
      <c r="A106" s="17">
        <v>1999</v>
      </c>
      <c r="B106" s="3">
        <v>16.399999999999999</v>
      </c>
      <c r="C106" s="3">
        <v>9.6999999999999993</v>
      </c>
      <c r="D106" s="3">
        <f t="shared" si="1"/>
        <v>6.6999999999999993</v>
      </c>
    </row>
    <row r="107" spans="1:4">
      <c r="A107" s="17">
        <v>2000</v>
      </c>
      <c r="B107" s="3">
        <v>16</v>
      </c>
      <c r="C107" s="3">
        <v>9.5</v>
      </c>
      <c r="D107" s="3">
        <f t="shared" si="1"/>
        <v>6.5</v>
      </c>
    </row>
    <row r="108" spans="1:4">
      <c r="A108" s="17">
        <v>2001</v>
      </c>
      <c r="B108" s="3">
        <v>15.7</v>
      </c>
      <c r="C108" s="3">
        <v>9.4</v>
      </c>
      <c r="D108" s="3">
        <f t="shared" si="1"/>
        <v>6.2999999999999989</v>
      </c>
    </row>
    <row r="109" spans="1:4">
      <c r="A109" s="17">
        <v>2002</v>
      </c>
      <c r="B109" s="3">
        <v>15.6</v>
      </c>
      <c r="C109" s="3">
        <v>9.5</v>
      </c>
      <c r="D109" s="3">
        <f t="shared" si="1"/>
        <v>6.1</v>
      </c>
    </row>
    <row r="110" spans="1:4">
      <c r="A110" s="17">
        <v>2003</v>
      </c>
      <c r="B110" s="3">
        <v>15.3</v>
      </c>
      <c r="C110" s="3">
        <v>9.6</v>
      </c>
      <c r="D110" s="3">
        <f t="shared" si="1"/>
        <v>5.7000000000000011</v>
      </c>
    </row>
    <row r="111" spans="1:4">
      <c r="A111" s="17">
        <v>2004</v>
      </c>
      <c r="B111" s="3">
        <v>15.1</v>
      </c>
      <c r="C111" s="3">
        <v>9.6</v>
      </c>
      <c r="D111" s="3">
        <f t="shared" si="1"/>
        <v>5.5</v>
      </c>
    </row>
    <row r="112" spans="1:4">
      <c r="A112" s="17">
        <v>2005</v>
      </c>
      <c r="B112" s="3">
        <v>15.1</v>
      </c>
      <c r="C112" s="3">
        <v>9.3000000000000007</v>
      </c>
      <c r="D112" s="3">
        <f t="shared" si="1"/>
        <v>5.7999999999999989</v>
      </c>
    </row>
    <row r="113" spans="1:4">
      <c r="A113" s="17">
        <v>2006</v>
      </c>
      <c r="B113" s="3">
        <v>14.8</v>
      </c>
      <c r="C113" s="3">
        <v>9.4</v>
      </c>
      <c r="D113" s="3">
        <f t="shared" si="1"/>
        <v>5.4</v>
      </c>
    </row>
    <row r="114" spans="1:4">
      <c r="A114" s="17">
        <v>2007</v>
      </c>
      <c r="B114" s="3">
        <v>14.6</v>
      </c>
      <c r="C114" s="3">
        <v>9.3000000000000007</v>
      </c>
      <c r="D114" s="3">
        <f t="shared" si="1"/>
        <v>5.2999999999999989</v>
      </c>
    </row>
    <row r="115" spans="1:4">
      <c r="A115" s="17">
        <v>2008</v>
      </c>
      <c r="B115" s="3">
        <v>14.4</v>
      </c>
      <c r="C115" s="3">
        <v>9.4</v>
      </c>
      <c r="D115" s="3">
        <f t="shared" si="1"/>
        <v>5</v>
      </c>
    </row>
    <row r="116" spans="1:4">
      <c r="A116" s="17">
        <v>2009</v>
      </c>
      <c r="B116" s="3">
        <v>14.3</v>
      </c>
      <c r="C116" s="3">
        <v>9.1999999999999993</v>
      </c>
      <c r="D116" s="3">
        <f t="shared" si="1"/>
        <v>5.1000000000000014</v>
      </c>
    </row>
    <row r="117" spans="1:4">
      <c r="A117" s="17">
        <v>2010</v>
      </c>
      <c r="B117" s="3">
        <v>14.2</v>
      </c>
      <c r="C117" s="3">
        <v>9.4</v>
      </c>
      <c r="D117" s="3">
        <f t="shared" si="1"/>
        <v>4.7999999999999989</v>
      </c>
    </row>
    <row r="118" spans="1:4">
      <c r="A118" s="17">
        <v>2011</v>
      </c>
      <c r="B118" s="3">
        <v>14.1</v>
      </c>
      <c r="C118" s="3">
        <v>9.6</v>
      </c>
      <c r="D118" s="3">
        <f t="shared" si="1"/>
        <v>4.5</v>
      </c>
    </row>
    <row r="119" spans="1:4">
      <c r="A119" s="17">
        <v>2012</v>
      </c>
      <c r="B119" s="3">
        <v>14.2</v>
      </c>
      <c r="C119" s="3">
        <v>9.6</v>
      </c>
      <c r="D119" s="3">
        <f t="shared" si="1"/>
        <v>4.5999999999999996</v>
      </c>
    </row>
    <row r="120" spans="1:4">
      <c r="A120" s="17">
        <v>2013</v>
      </c>
      <c r="B120" s="3">
        <v>14.3</v>
      </c>
      <c r="C120" s="3">
        <v>9.5</v>
      </c>
      <c r="D120" s="3">
        <f t="shared" si="1"/>
        <v>4.8000000000000007</v>
      </c>
    </row>
    <row r="121" spans="1:4">
      <c r="A121" s="17">
        <v>2014</v>
      </c>
      <c r="B121" s="3">
        <v>14.2</v>
      </c>
      <c r="C121" s="3">
        <v>9.4</v>
      </c>
      <c r="D121" s="3">
        <f t="shared" si="1"/>
        <v>4.7999999999999989</v>
      </c>
    </row>
    <row r="122" spans="1:4">
      <c r="A122" s="17">
        <v>2015</v>
      </c>
      <c r="B122" s="3">
        <v>14.3</v>
      </c>
      <c r="C122" s="3">
        <v>9.5</v>
      </c>
      <c r="D122" s="3">
        <f t="shared" si="1"/>
        <v>4.8000000000000007</v>
      </c>
    </row>
    <row r="123" spans="1:4">
      <c r="A123" s="17">
        <v>2016</v>
      </c>
      <c r="B123" s="3">
        <v>13.7</v>
      </c>
      <c r="C123" s="3">
        <v>9.6</v>
      </c>
      <c r="D123" s="3">
        <f t="shared" si="1"/>
        <v>4.0999999999999996</v>
      </c>
    </row>
    <row r="124" spans="1:4">
      <c r="A124" s="17">
        <v>2017</v>
      </c>
      <c r="B124" s="3">
        <v>12.7</v>
      </c>
      <c r="C124" s="3">
        <v>9.5</v>
      </c>
      <c r="D124" s="3">
        <f t="shared" si="1"/>
        <v>3.1999999999999993</v>
      </c>
    </row>
    <row r="125" spans="1:4">
      <c r="A125" s="17">
        <v>2018</v>
      </c>
      <c r="B125" s="3">
        <v>11.7</v>
      </c>
      <c r="C125" s="3">
        <v>9.5</v>
      </c>
      <c r="D125" s="3">
        <f t="shared" si="1"/>
        <v>2.1999999999999993</v>
      </c>
    </row>
    <row r="126" spans="1:4">
      <c r="A126" s="17">
        <v>2019</v>
      </c>
      <c r="B126" s="3">
        <v>10.9</v>
      </c>
      <c r="C126" s="3">
        <v>9.8000000000000007</v>
      </c>
      <c r="D126" s="3">
        <f t="shared" si="1"/>
        <v>1.0999999999999996</v>
      </c>
    </row>
    <row r="127" spans="1:4">
      <c r="A127" s="17">
        <v>2020</v>
      </c>
      <c r="B127" s="3">
        <v>10.4</v>
      </c>
      <c r="C127" s="3">
        <v>9.1999999999999993</v>
      </c>
      <c r="D127" s="3">
        <f t="shared" si="1"/>
        <v>1.2000000000000011</v>
      </c>
    </row>
    <row r="128" spans="1:4">
      <c r="A128" s="17">
        <v>2021</v>
      </c>
      <c r="B128" s="3">
        <v>10.1</v>
      </c>
      <c r="C128" s="3">
        <v>11.7</v>
      </c>
      <c r="D128" s="3">
        <f t="shared" si="1"/>
        <v>-1.5999999999999996</v>
      </c>
    </row>
    <row r="129" spans="1:4">
      <c r="A129" s="17">
        <v>2022</v>
      </c>
      <c r="B129" s="3">
        <v>10</v>
      </c>
      <c r="C129" s="3">
        <v>10.8</v>
      </c>
      <c r="D129" s="3">
        <f t="shared" si="1"/>
        <v>-0.80000000000000071</v>
      </c>
    </row>
    <row r="130" spans="1:4">
      <c r="A130" s="17">
        <v>2023</v>
      </c>
      <c r="B130" s="3">
        <v>9.9</v>
      </c>
      <c r="C130" s="3">
        <v>9.8000000000000007</v>
      </c>
      <c r="D130" s="3">
        <f t="shared" si="1"/>
        <v>9.9999999999999645E-2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D802-5255-46A9-8895-457FC45A46AB}">
  <dimension ref="A1:I112"/>
  <sheetViews>
    <sheetView topLeftCell="E1" workbookViewId="0">
      <selection activeCell="H16" sqref="H16"/>
    </sheetView>
  </sheetViews>
  <sheetFormatPr defaultRowHeight="15"/>
  <cols>
    <col min="1" max="1" width="5" bestFit="1" customWidth="1"/>
    <col min="2" max="3" width="4.5703125" bestFit="1" customWidth="1"/>
    <col min="4" max="4" width="9" bestFit="1" customWidth="1"/>
    <col min="6" max="6" width="5" bestFit="1" customWidth="1"/>
    <col min="7" max="7" width="13.85546875" style="21" bestFit="1" customWidth="1"/>
    <col min="8" max="8" width="11.5703125" style="21" bestFit="1" customWidth="1"/>
    <col min="9" max="9" width="5.5703125" bestFit="1" customWidth="1"/>
  </cols>
  <sheetData>
    <row r="1" spans="1:9">
      <c r="B1" s="55" t="s">
        <v>436</v>
      </c>
      <c r="C1" s="55"/>
      <c r="D1" s="55"/>
      <c r="G1" s="55" t="s">
        <v>438</v>
      </c>
      <c r="H1" s="55"/>
      <c r="I1" s="55"/>
    </row>
    <row r="2" spans="1:9">
      <c r="A2" s="13" t="s">
        <v>73</v>
      </c>
      <c r="B2" s="13" t="s">
        <v>84</v>
      </c>
      <c r="C2" s="13" t="s">
        <v>85</v>
      </c>
      <c r="D2" s="13" t="s">
        <v>437</v>
      </c>
      <c r="F2" s="13" t="s">
        <v>73</v>
      </c>
      <c r="G2" s="35" t="s">
        <v>89</v>
      </c>
      <c r="H2" s="35" t="s">
        <v>90</v>
      </c>
      <c r="I2" s="13" t="s">
        <v>88</v>
      </c>
    </row>
    <row r="3" spans="1:9">
      <c r="A3">
        <v>1882</v>
      </c>
      <c r="B3" s="3">
        <v>43</v>
      </c>
      <c r="C3" s="3">
        <v>18.100000000000001</v>
      </c>
      <c r="D3" s="3">
        <f>B3-C3</f>
        <v>24.9</v>
      </c>
      <c r="F3">
        <f>A3</f>
        <v>1882</v>
      </c>
      <c r="G3" s="21">
        <v>42.536299999999997</v>
      </c>
      <c r="H3" s="21">
        <v>17.142099999999999</v>
      </c>
      <c r="I3" s="21">
        <f>G3-H3</f>
        <v>25.394199999999998</v>
      </c>
    </row>
    <row r="4" spans="1:9">
      <c r="A4">
        <v>1883</v>
      </c>
      <c r="B4" s="3">
        <v>42.6</v>
      </c>
      <c r="C4" s="3">
        <v>16.3</v>
      </c>
      <c r="D4" s="3">
        <f t="shared" ref="D4:D67" si="0">B4-C4</f>
        <v>26.3</v>
      </c>
      <c r="F4">
        <f t="shared" ref="F4:F67" si="1">A4</f>
        <v>1883</v>
      </c>
      <c r="G4" s="21">
        <v>41.701599999999999</v>
      </c>
      <c r="H4" s="21">
        <v>17.172899999999998</v>
      </c>
      <c r="I4" s="21">
        <f t="shared" ref="I4:I67" si="2">G4-H4</f>
        <v>24.528700000000001</v>
      </c>
    </row>
    <row r="5" spans="1:9">
      <c r="A5">
        <v>1884</v>
      </c>
      <c r="B5" s="3">
        <v>38.9</v>
      </c>
      <c r="C5" s="3">
        <v>17.3</v>
      </c>
      <c r="D5" s="3">
        <f t="shared" si="0"/>
        <v>21.599999999999998</v>
      </c>
      <c r="F5">
        <f t="shared" si="1"/>
        <v>1884</v>
      </c>
      <c r="G5" s="21">
        <v>41.021599999999999</v>
      </c>
      <c r="H5" s="21">
        <v>17.395199999999999</v>
      </c>
      <c r="I5" s="21">
        <f t="shared" si="2"/>
        <v>23.6264</v>
      </c>
    </row>
    <row r="6" spans="1:9">
      <c r="A6">
        <v>1885</v>
      </c>
      <c r="B6" s="3">
        <v>40.700000000000003</v>
      </c>
      <c r="C6" s="3">
        <v>16.7</v>
      </c>
      <c r="D6" s="3">
        <f t="shared" si="0"/>
        <v>24.000000000000004</v>
      </c>
      <c r="F6">
        <f t="shared" si="1"/>
        <v>1885</v>
      </c>
      <c r="G6" s="21">
        <v>40.950099999999999</v>
      </c>
      <c r="H6" s="21">
        <v>17.8262</v>
      </c>
      <c r="I6" s="21">
        <f t="shared" si="2"/>
        <v>23.123899999999999</v>
      </c>
    </row>
    <row r="7" spans="1:9">
      <c r="A7">
        <v>1886</v>
      </c>
      <c r="B7" s="3">
        <v>41.5</v>
      </c>
      <c r="C7" s="3">
        <v>18.3</v>
      </c>
      <c r="D7" s="3">
        <f t="shared" si="0"/>
        <v>23.2</v>
      </c>
      <c r="F7">
        <f t="shared" si="1"/>
        <v>1886</v>
      </c>
      <c r="G7" s="21">
        <v>41.234200000000001</v>
      </c>
      <c r="H7" s="21">
        <v>18.463699999999999</v>
      </c>
      <c r="I7" s="21">
        <f t="shared" si="2"/>
        <v>22.770500000000002</v>
      </c>
    </row>
    <row r="8" spans="1:9">
      <c r="A8">
        <v>1887</v>
      </c>
      <c r="B8" s="3">
        <v>42.1</v>
      </c>
      <c r="C8" s="3">
        <v>20.2</v>
      </c>
      <c r="D8" s="3">
        <f t="shared" si="0"/>
        <v>21.900000000000002</v>
      </c>
      <c r="F8">
        <f t="shared" si="1"/>
        <v>1887</v>
      </c>
      <c r="G8" s="21">
        <v>41.537199999999999</v>
      </c>
      <c r="H8" s="21">
        <v>19.080500000000001</v>
      </c>
      <c r="I8" s="21">
        <f t="shared" si="2"/>
        <v>22.456699999999998</v>
      </c>
    </row>
    <row r="9" spans="1:9">
      <c r="A9">
        <v>1888</v>
      </c>
      <c r="B9" s="3">
        <f>AVERAGE(B8, B10)</f>
        <v>41.85</v>
      </c>
      <c r="C9" s="3">
        <f>AVERAGE(C8, C10)</f>
        <v>19.649999999999999</v>
      </c>
      <c r="D9" s="3">
        <f t="shared" si="0"/>
        <v>22.200000000000003</v>
      </c>
      <c r="F9">
        <f t="shared" si="1"/>
        <v>1888</v>
      </c>
      <c r="G9" s="21">
        <v>41.6111</v>
      </c>
      <c r="H9" s="21">
        <v>19.416599999999999</v>
      </c>
      <c r="I9" s="21">
        <f t="shared" si="2"/>
        <v>22.194500000000001</v>
      </c>
    </row>
    <row r="10" spans="1:9">
      <c r="A10">
        <v>1889</v>
      </c>
      <c r="B10" s="3">
        <v>41.6</v>
      </c>
      <c r="C10" s="3">
        <v>19.100000000000001</v>
      </c>
      <c r="D10" s="3">
        <f t="shared" si="0"/>
        <v>22.5</v>
      </c>
      <c r="F10">
        <f t="shared" si="1"/>
        <v>1889</v>
      </c>
      <c r="G10" s="21">
        <v>41.395800000000001</v>
      </c>
      <c r="H10" s="21">
        <v>19.4358</v>
      </c>
      <c r="I10" s="21">
        <f t="shared" si="2"/>
        <v>21.96</v>
      </c>
    </row>
    <row r="11" spans="1:9">
      <c r="A11">
        <v>1890</v>
      </c>
      <c r="B11" s="3">
        <v>40.700000000000003</v>
      </c>
      <c r="C11" s="3">
        <v>21.2</v>
      </c>
      <c r="D11" s="3">
        <f t="shared" si="0"/>
        <v>19.500000000000004</v>
      </c>
      <c r="F11">
        <f t="shared" si="1"/>
        <v>1890</v>
      </c>
      <c r="G11" s="21">
        <v>40.927199999999999</v>
      </c>
      <c r="H11" s="21">
        <v>19.1587</v>
      </c>
      <c r="I11" s="21">
        <f t="shared" si="2"/>
        <v>21.7685</v>
      </c>
    </row>
    <row r="12" spans="1:9">
      <c r="A12">
        <v>1891</v>
      </c>
      <c r="B12" s="3">
        <v>40.6</v>
      </c>
      <c r="C12" s="3">
        <v>17.100000000000001</v>
      </c>
      <c r="D12" s="3">
        <f t="shared" si="0"/>
        <v>23.5</v>
      </c>
      <c r="F12">
        <f t="shared" si="1"/>
        <v>1891</v>
      </c>
      <c r="G12" s="21">
        <v>40.3093</v>
      </c>
      <c r="H12" s="21">
        <v>18.538799999999998</v>
      </c>
      <c r="I12" s="21">
        <f t="shared" si="2"/>
        <v>21.770500000000002</v>
      </c>
    </row>
    <row r="13" spans="1:9">
      <c r="A13">
        <v>1892</v>
      </c>
      <c r="B13" s="3">
        <v>39.6</v>
      </c>
      <c r="C13" s="3">
        <v>17</v>
      </c>
      <c r="D13" s="3">
        <f t="shared" si="0"/>
        <v>22.6</v>
      </c>
      <c r="F13">
        <f t="shared" si="1"/>
        <v>1892</v>
      </c>
      <c r="G13" s="21">
        <v>39.570300000000003</v>
      </c>
      <c r="H13" s="21">
        <v>17.9377</v>
      </c>
      <c r="I13" s="21">
        <f t="shared" si="2"/>
        <v>21.632600000000004</v>
      </c>
    </row>
    <row r="14" spans="1:9">
      <c r="A14">
        <v>1893</v>
      </c>
      <c r="B14" s="3">
        <v>37.6</v>
      </c>
      <c r="C14" s="3">
        <v>17.2</v>
      </c>
      <c r="D14" s="3">
        <f t="shared" si="0"/>
        <v>20.400000000000002</v>
      </c>
      <c r="F14">
        <f t="shared" si="1"/>
        <v>1893</v>
      </c>
      <c r="G14" s="21">
        <v>38.835599999999999</v>
      </c>
      <c r="H14" s="21">
        <v>17.429200000000002</v>
      </c>
      <c r="I14" s="21">
        <f t="shared" si="2"/>
        <v>21.406399999999998</v>
      </c>
    </row>
    <row r="15" spans="1:9">
      <c r="A15">
        <v>1894</v>
      </c>
      <c r="B15" s="3">
        <v>38.1</v>
      </c>
      <c r="C15" s="3">
        <v>18.5</v>
      </c>
      <c r="D15" s="3">
        <f t="shared" si="0"/>
        <v>19.600000000000001</v>
      </c>
      <c r="F15">
        <f t="shared" si="1"/>
        <v>1894</v>
      </c>
      <c r="G15" s="21">
        <v>38.240099999999998</v>
      </c>
      <c r="H15" s="21">
        <v>16.899799999999999</v>
      </c>
      <c r="I15" s="21">
        <f t="shared" si="2"/>
        <v>21.340299999999999</v>
      </c>
    </row>
    <row r="16" spans="1:9">
      <c r="A16">
        <v>1895</v>
      </c>
      <c r="B16" s="3">
        <v>39.200000000000003</v>
      </c>
      <c r="C16" s="3">
        <v>15.6</v>
      </c>
      <c r="D16" s="3">
        <f t="shared" si="0"/>
        <v>23.6</v>
      </c>
      <c r="F16">
        <f t="shared" si="1"/>
        <v>1895</v>
      </c>
      <c r="G16" s="21">
        <v>37.507199999999997</v>
      </c>
      <c r="H16" s="21">
        <v>16.190000000000001</v>
      </c>
      <c r="I16" s="21">
        <f t="shared" si="2"/>
        <v>21.317199999999996</v>
      </c>
    </row>
    <row r="17" spans="1:9">
      <c r="A17">
        <v>1896</v>
      </c>
      <c r="B17" s="3">
        <v>37.799999999999997</v>
      </c>
      <c r="C17" s="3">
        <v>15.6</v>
      </c>
      <c r="D17" s="3">
        <f t="shared" si="0"/>
        <v>22.199999999999996</v>
      </c>
      <c r="F17">
        <f t="shared" si="1"/>
        <v>1896</v>
      </c>
      <c r="G17" s="21">
        <v>36.313299999999998</v>
      </c>
      <c r="H17" s="21">
        <v>15.4604</v>
      </c>
      <c r="I17" s="21">
        <f t="shared" si="2"/>
        <v>20.852899999999998</v>
      </c>
    </row>
    <row r="18" spans="1:9">
      <c r="A18">
        <v>1897</v>
      </c>
      <c r="B18" s="3">
        <v>32.1</v>
      </c>
      <c r="C18" s="3">
        <v>14.5</v>
      </c>
      <c r="D18" s="3">
        <f t="shared" si="0"/>
        <v>17.600000000000001</v>
      </c>
      <c r="F18">
        <f t="shared" si="1"/>
        <v>1897</v>
      </c>
      <c r="G18" s="21">
        <v>34.899099999999997</v>
      </c>
      <c r="H18" s="21">
        <v>14.753500000000001</v>
      </c>
      <c r="I18" s="21">
        <f t="shared" si="2"/>
        <v>20.145599999999995</v>
      </c>
    </row>
    <row r="19" spans="1:9">
      <c r="A19">
        <v>1898</v>
      </c>
      <c r="B19" s="3">
        <v>33.6</v>
      </c>
      <c r="C19" s="3">
        <v>14.4</v>
      </c>
      <c r="D19" s="3">
        <f t="shared" si="0"/>
        <v>19.200000000000003</v>
      </c>
      <c r="F19">
        <f t="shared" si="1"/>
        <v>1898</v>
      </c>
      <c r="G19" s="21">
        <v>34.001199999999997</v>
      </c>
      <c r="H19" s="21">
        <v>14.139799999999999</v>
      </c>
      <c r="I19" s="21">
        <f t="shared" si="2"/>
        <v>19.861399999999996</v>
      </c>
    </row>
    <row r="20" spans="1:9">
      <c r="A20">
        <v>1899</v>
      </c>
      <c r="B20" s="3">
        <v>34.299999999999997</v>
      </c>
      <c r="C20" s="3">
        <v>12.8</v>
      </c>
      <c r="D20" s="3">
        <f t="shared" si="0"/>
        <v>21.499999999999996</v>
      </c>
      <c r="F20">
        <f t="shared" si="1"/>
        <v>1899</v>
      </c>
      <c r="G20" s="21">
        <v>33.422899999999998</v>
      </c>
      <c r="H20" s="21">
        <v>13.638999999999999</v>
      </c>
      <c r="I20" s="21">
        <f t="shared" si="2"/>
        <v>19.783899999999999</v>
      </c>
    </row>
    <row r="21" spans="1:9">
      <c r="A21">
        <v>1900</v>
      </c>
      <c r="B21" s="3">
        <v>32.6</v>
      </c>
      <c r="C21" s="3">
        <v>13.7</v>
      </c>
      <c r="D21" s="3">
        <f t="shared" si="0"/>
        <v>18.900000000000002</v>
      </c>
      <c r="F21">
        <f t="shared" si="1"/>
        <v>1900</v>
      </c>
      <c r="G21" s="21">
        <v>32.833599999999997</v>
      </c>
      <c r="H21" s="21">
        <v>13.3231</v>
      </c>
      <c r="I21" s="21">
        <f t="shared" si="2"/>
        <v>19.510499999999997</v>
      </c>
    </row>
    <row r="22" spans="1:9">
      <c r="A22">
        <v>1901</v>
      </c>
      <c r="B22" s="3">
        <v>32.799999999999997</v>
      </c>
      <c r="C22" s="3">
        <v>12.9</v>
      </c>
      <c r="D22" s="3">
        <f t="shared" si="0"/>
        <v>19.899999999999999</v>
      </c>
      <c r="F22">
        <f t="shared" si="1"/>
        <v>1901</v>
      </c>
      <c r="G22" s="21">
        <v>32.195399999999999</v>
      </c>
      <c r="H22" s="21">
        <v>13.0961</v>
      </c>
      <c r="I22" s="21">
        <f t="shared" si="2"/>
        <v>19.099299999999999</v>
      </c>
    </row>
    <row r="23" spans="1:9">
      <c r="A23">
        <v>1902</v>
      </c>
      <c r="B23" s="3">
        <v>31.8</v>
      </c>
      <c r="C23" s="3">
        <v>13.6</v>
      </c>
      <c r="D23" s="3">
        <f t="shared" si="0"/>
        <v>18.200000000000003</v>
      </c>
      <c r="F23">
        <f t="shared" si="1"/>
        <v>1902</v>
      </c>
      <c r="G23" s="21">
        <v>31.392299999999999</v>
      </c>
      <c r="H23" s="21">
        <v>12.9373</v>
      </c>
      <c r="I23" s="21">
        <f t="shared" si="2"/>
        <v>18.454999999999998</v>
      </c>
    </row>
    <row r="24" spans="1:9">
      <c r="A24">
        <v>1903</v>
      </c>
      <c r="B24" s="3">
        <v>32</v>
      </c>
      <c r="C24" s="3">
        <v>13.4</v>
      </c>
      <c r="D24" s="3">
        <f t="shared" si="0"/>
        <v>18.600000000000001</v>
      </c>
      <c r="F24">
        <f t="shared" si="1"/>
        <v>1903</v>
      </c>
      <c r="G24" s="21">
        <v>30.510100000000001</v>
      </c>
      <c r="H24" s="21">
        <v>12.787000000000001</v>
      </c>
      <c r="I24" s="21">
        <f t="shared" si="2"/>
        <v>17.723100000000002</v>
      </c>
    </row>
    <row r="25" spans="1:9">
      <c r="A25">
        <v>1904</v>
      </c>
      <c r="B25" s="3">
        <v>26</v>
      </c>
      <c r="C25" s="3">
        <v>11.1</v>
      </c>
      <c r="D25" s="3">
        <f t="shared" si="0"/>
        <v>14.9</v>
      </c>
      <c r="F25">
        <f t="shared" si="1"/>
        <v>1904</v>
      </c>
      <c r="G25" s="21">
        <v>29.770299999999999</v>
      </c>
      <c r="H25" s="21">
        <v>12.7178</v>
      </c>
      <c r="I25" s="21">
        <f t="shared" si="2"/>
        <v>17.052499999999998</v>
      </c>
    </row>
    <row r="26" spans="1:9">
      <c r="A26">
        <v>1905</v>
      </c>
      <c r="B26" s="3">
        <v>31.5</v>
      </c>
      <c r="C26" s="3">
        <v>12.7</v>
      </c>
      <c r="D26" s="3">
        <f t="shared" si="0"/>
        <v>18.8</v>
      </c>
      <c r="F26">
        <f t="shared" si="1"/>
        <v>1905</v>
      </c>
      <c r="G26" s="21">
        <v>29.890999999999998</v>
      </c>
      <c r="H26" s="21">
        <v>12.9252</v>
      </c>
      <c r="I26" s="21">
        <f t="shared" si="2"/>
        <v>16.965799999999998</v>
      </c>
    </row>
    <row r="27" spans="1:9">
      <c r="A27">
        <v>1906</v>
      </c>
      <c r="B27" s="3">
        <v>29.5</v>
      </c>
      <c r="C27" s="3">
        <v>13.7</v>
      </c>
      <c r="D27" s="3">
        <f t="shared" si="0"/>
        <v>15.8</v>
      </c>
      <c r="F27">
        <f t="shared" si="1"/>
        <v>1906</v>
      </c>
      <c r="G27" s="21">
        <v>30.3337</v>
      </c>
      <c r="H27" s="21">
        <v>13.280799999999999</v>
      </c>
      <c r="I27" s="21">
        <f t="shared" si="2"/>
        <v>17.052900000000001</v>
      </c>
    </row>
    <row r="28" spans="1:9">
      <c r="A28">
        <v>1907</v>
      </c>
      <c r="B28" s="3">
        <v>30.5</v>
      </c>
      <c r="C28" s="3">
        <v>14.1</v>
      </c>
      <c r="D28" s="3">
        <f t="shared" si="0"/>
        <v>16.399999999999999</v>
      </c>
      <c r="F28">
        <f t="shared" si="1"/>
        <v>1907</v>
      </c>
      <c r="G28" s="21">
        <v>31.096</v>
      </c>
      <c r="H28" s="21">
        <v>13.6114</v>
      </c>
      <c r="I28" s="21">
        <f t="shared" si="2"/>
        <v>17.4846</v>
      </c>
    </row>
    <row r="29" spans="1:9">
      <c r="A29">
        <v>1908</v>
      </c>
      <c r="B29" s="3">
        <v>33.6</v>
      </c>
      <c r="C29" s="3">
        <v>13.6</v>
      </c>
      <c r="D29" s="3">
        <f t="shared" si="0"/>
        <v>20</v>
      </c>
      <c r="F29">
        <f t="shared" si="1"/>
        <v>1908</v>
      </c>
      <c r="G29" s="21">
        <v>31.898</v>
      </c>
      <c r="H29" s="21">
        <v>13.8276</v>
      </c>
      <c r="I29" s="21">
        <f t="shared" si="2"/>
        <v>18.070399999999999</v>
      </c>
    </row>
    <row r="30" spans="1:9">
      <c r="A30">
        <v>1909</v>
      </c>
      <c r="B30" s="3">
        <v>32.5</v>
      </c>
      <c r="C30" s="3">
        <v>13.9</v>
      </c>
      <c r="D30" s="3">
        <f t="shared" si="0"/>
        <v>18.600000000000001</v>
      </c>
      <c r="F30">
        <f t="shared" si="1"/>
        <v>1909</v>
      </c>
      <c r="G30" s="21">
        <v>32.2607</v>
      </c>
      <c r="H30" s="21">
        <v>13.9376</v>
      </c>
      <c r="I30" s="21">
        <f t="shared" si="2"/>
        <v>18.3231</v>
      </c>
    </row>
    <row r="31" spans="1:9">
      <c r="A31">
        <v>1910</v>
      </c>
      <c r="B31" s="3">
        <v>31.7</v>
      </c>
      <c r="C31" s="3">
        <v>14.5</v>
      </c>
      <c r="D31" s="3">
        <f t="shared" si="0"/>
        <v>17.2</v>
      </c>
      <c r="F31">
        <f t="shared" si="1"/>
        <v>1910</v>
      </c>
      <c r="G31" s="21">
        <v>32.272799999999997</v>
      </c>
      <c r="H31" s="21">
        <v>13.904199999999999</v>
      </c>
      <c r="I31" s="21">
        <f t="shared" si="2"/>
        <v>18.368599999999997</v>
      </c>
    </row>
    <row r="32" spans="1:9">
      <c r="A32">
        <v>1911</v>
      </c>
      <c r="B32" s="3">
        <v>31.8</v>
      </c>
      <c r="C32" s="3">
        <v>14</v>
      </c>
      <c r="D32" s="3">
        <f t="shared" si="0"/>
        <v>17.8</v>
      </c>
      <c r="F32">
        <f t="shared" si="1"/>
        <v>1911</v>
      </c>
      <c r="G32" s="21">
        <v>32.102400000000003</v>
      </c>
      <c r="H32" s="21">
        <v>13.682600000000001</v>
      </c>
      <c r="I32" s="21">
        <f t="shared" si="2"/>
        <v>18.419800000000002</v>
      </c>
    </row>
    <row r="33" spans="1:9">
      <c r="A33">
        <v>1912</v>
      </c>
      <c r="B33" s="3">
        <v>31.9</v>
      </c>
      <c r="C33" s="3">
        <v>13.6</v>
      </c>
      <c r="D33" s="3">
        <f t="shared" si="0"/>
        <v>18.299999999999997</v>
      </c>
      <c r="F33">
        <f t="shared" si="1"/>
        <v>1912</v>
      </c>
      <c r="G33" s="21">
        <v>31.727</v>
      </c>
      <c r="H33" s="21">
        <v>13.347200000000001</v>
      </c>
      <c r="I33" s="21">
        <f t="shared" si="2"/>
        <v>18.379799999999999</v>
      </c>
    </row>
    <row r="34" spans="1:9">
      <c r="A34">
        <v>1913</v>
      </c>
      <c r="B34" s="3">
        <v>32.200000000000003</v>
      </c>
      <c r="C34" s="3">
        <v>12.3</v>
      </c>
      <c r="D34" s="3">
        <f t="shared" si="0"/>
        <v>19.900000000000002</v>
      </c>
      <c r="F34">
        <f t="shared" si="1"/>
        <v>1913</v>
      </c>
      <c r="G34" s="21">
        <v>31.023099999999999</v>
      </c>
      <c r="H34" s="21">
        <v>13.036</v>
      </c>
      <c r="I34" s="21">
        <f t="shared" si="2"/>
        <v>17.987099999999998</v>
      </c>
    </row>
    <row r="35" spans="1:9">
      <c r="A35">
        <v>1914</v>
      </c>
      <c r="B35" s="3">
        <v>29.7</v>
      </c>
      <c r="C35" s="3">
        <v>11.8</v>
      </c>
      <c r="D35" s="3">
        <f t="shared" si="0"/>
        <v>17.899999999999999</v>
      </c>
      <c r="F35">
        <f t="shared" si="1"/>
        <v>1914</v>
      </c>
      <c r="G35" s="21">
        <v>29.924800000000001</v>
      </c>
      <c r="H35" s="21">
        <v>12.9374</v>
      </c>
      <c r="I35" s="21">
        <f t="shared" si="2"/>
        <v>16.987400000000001</v>
      </c>
    </row>
    <row r="36" spans="1:9">
      <c r="A36">
        <v>1915</v>
      </c>
      <c r="B36" s="3">
        <v>28.6</v>
      </c>
      <c r="C36" s="3">
        <v>12.8</v>
      </c>
      <c r="D36" s="3">
        <f t="shared" si="0"/>
        <v>15.8</v>
      </c>
      <c r="F36">
        <f t="shared" si="1"/>
        <v>1915</v>
      </c>
      <c r="G36" s="21">
        <v>28.758800000000001</v>
      </c>
      <c r="H36" s="21">
        <v>13.092599999999999</v>
      </c>
      <c r="I36" s="21">
        <f t="shared" si="2"/>
        <v>15.666200000000002</v>
      </c>
    </row>
    <row r="37" spans="1:9">
      <c r="A37">
        <v>1916</v>
      </c>
      <c r="B37" s="3">
        <v>27.1</v>
      </c>
      <c r="C37" s="3">
        <v>14.9</v>
      </c>
      <c r="D37" s="3">
        <f t="shared" si="0"/>
        <v>12.200000000000001</v>
      </c>
      <c r="F37">
        <f t="shared" si="1"/>
        <v>1916</v>
      </c>
      <c r="G37" s="21">
        <v>27.776599999999998</v>
      </c>
      <c r="H37" s="21">
        <v>13.3155</v>
      </c>
      <c r="I37" s="21">
        <f t="shared" si="2"/>
        <v>14.461099999999998</v>
      </c>
    </row>
    <row r="38" spans="1:9">
      <c r="A38">
        <v>1917</v>
      </c>
      <c r="B38" s="3">
        <v>26.4</v>
      </c>
      <c r="C38" s="3">
        <v>12.5</v>
      </c>
      <c r="D38" s="3">
        <f t="shared" si="0"/>
        <v>13.899999999999999</v>
      </c>
      <c r="F38">
        <f t="shared" si="1"/>
        <v>1917</v>
      </c>
      <c r="G38" s="21">
        <v>27.1768</v>
      </c>
      <c r="H38" s="21">
        <v>13.3611</v>
      </c>
      <c r="I38" s="21">
        <f t="shared" si="2"/>
        <v>13.8157</v>
      </c>
    </row>
    <row r="39" spans="1:9">
      <c r="A39">
        <v>1918</v>
      </c>
      <c r="B39" s="3">
        <v>27.4</v>
      </c>
      <c r="C39" s="3">
        <v>14.1</v>
      </c>
      <c r="D39" s="3">
        <f t="shared" si="0"/>
        <v>13.299999999999999</v>
      </c>
      <c r="F39">
        <f t="shared" si="1"/>
        <v>1918</v>
      </c>
      <c r="G39" s="21">
        <v>26.932700000000001</v>
      </c>
      <c r="H39" s="21">
        <v>13.3017</v>
      </c>
      <c r="I39" s="21">
        <f t="shared" si="2"/>
        <v>13.631</v>
      </c>
    </row>
    <row r="40" spans="1:9">
      <c r="A40">
        <v>1919</v>
      </c>
      <c r="B40" s="3">
        <v>27.2</v>
      </c>
      <c r="C40" s="3">
        <v>13.1</v>
      </c>
      <c r="D40" s="3">
        <f t="shared" si="0"/>
        <v>14.1</v>
      </c>
      <c r="F40">
        <f t="shared" si="1"/>
        <v>1919</v>
      </c>
      <c r="G40" s="21">
        <v>26.758299999999998</v>
      </c>
      <c r="H40" s="21">
        <v>13.0373</v>
      </c>
      <c r="I40" s="21">
        <f t="shared" si="2"/>
        <v>13.720999999999998</v>
      </c>
    </row>
    <row r="41" spans="1:9">
      <c r="A41">
        <v>1920</v>
      </c>
      <c r="B41" s="3">
        <v>26.6</v>
      </c>
      <c r="C41" s="3">
        <v>12.9</v>
      </c>
      <c r="D41" s="3">
        <f t="shared" si="0"/>
        <v>13.700000000000001</v>
      </c>
      <c r="F41">
        <f t="shared" si="1"/>
        <v>1920</v>
      </c>
      <c r="G41" s="21">
        <v>26.523599999999998</v>
      </c>
      <c r="H41" s="21">
        <v>12.6273</v>
      </c>
      <c r="I41" s="21">
        <f t="shared" si="2"/>
        <v>13.896299999999998</v>
      </c>
    </row>
    <row r="42" spans="1:9">
      <c r="A42">
        <v>1921</v>
      </c>
      <c r="B42" s="3">
        <v>26.2</v>
      </c>
      <c r="C42" s="3">
        <v>12.2</v>
      </c>
      <c r="D42" s="3">
        <f t="shared" si="0"/>
        <v>14</v>
      </c>
      <c r="F42">
        <f t="shared" si="1"/>
        <v>1921</v>
      </c>
      <c r="G42" s="21">
        <v>26.245899999999999</v>
      </c>
      <c r="H42" s="21">
        <v>12.1439</v>
      </c>
      <c r="I42" s="21">
        <f t="shared" si="2"/>
        <v>14.101999999999999</v>
      </c>
    </row>
    <row r="43" spans="1:9">
      <c r="A43">
        <v>1922</v>
      </c>
      <c r="B43" s="3">
        <v>26</v>
      </c>
      <c r="C43" s="3">
        <v>10.6</v>
      </c>
      <c r="D43" s="3">
        <f t="shared" si="0"/>
        <v>15.4</v>
      </c>
      <c r="F43">
        <f t="shared" si="1"/>
        <v>1922</v>
      </c>
      <c r="G43" s="21">
        <v>25.967700000000001</v>
      </c>
      <c r="H43" s="21">
        <v>11.713699999999999</v>
      </c>
      <c r="I43" s="21">
        <f t="shared" si="2"/>
        <v>14.254000000000001</v>
      </c>
    </row>
    <row r="44" spans="1:9">
      <c r="A44">
        <v>1923</v>
      </c>
      <c r="B44" s="3">
        <v>25.4</v>
      </c>
      <c r="C44" s="3">
        <v>11.4</v>
      </c>
      <c r="D44" s="3">
        <f t="shared" si="0"/>
        <v>13.999999999999998</v>
      </c>
      <c r="F44">
        <f t="shared" si="1"/>
        <v>1923</v>
      </c>
      <c r="G44" s="21">
        <v>25.7165</v>
      </c>
      <c r="H44" s="21">
        <v>11.4748</v>
      </c>
      <c r="I44" s="21">
        <f t="shared" si="2"/>
        <v>14.2417</v>
      </c>
    </row>
    <row r="45" spans="1:9">
      <c r="A45">
        <v>1924</v>
      </c>
      <c r="B45" s="3">
        <v>25.8</v>
      </c>
      <c r="C45" s="3">
        <v>11.8</v>
      </c>
      <c r="D45" s="3">
        <f t="shared" si="0"/>
        <v>14</v>
      </c>
      <c r="F45">
        <f t="shared" si="1"/>
        <v>1924</v>
      </c>
      <c r="G45" s="21">
        <v>25.530200000000001</v>
      </c>
      <c r="H45" s="21">
        <v>11.3422</v>
      </c>
      <c r="I45" s="21">
        <f t="shared" si="2"/>
        <v>14.188000000000001</v>
      </c>
    </row>
    <row r="46" spans="1:9">
      <c r="A46">
        <v>1925</v>
      </c>
      <c r="B46" s="3">
        <v>25.1</v>
      </c>
      <c r="C46" s="3">
        <v>11.5</v>
      </c>
      <c r="D46" s="3">
        <f t="shared" si="0"/>
        <v>13.600000000000001</v>
      </c>
      <c r="F46">
        <f t="shared" si="1"/>
        <v>1925</v>
      </c>
      <c r="G46" s="21">
        <v>25.3415</v>
      </c>
      <c r="H46" s="21">
        <v>11.216100000000001</v>
      </c>
      <c r="I46" s="21">
        <f t="shared" si="2"/>
        <v>14.125399999999999</v>
      </c>
    </row>
    <row r="47" spans="1:9">
      <c r="A47">
        <v>1926</v>
      </c>
      <c r="B47" s="3">
        <v>25.4</v>
      </c>
      <c r="C47" s="3">
        <v>10.5</v>
      </c>
      <c r="D47" s="3">
        <f t="shared" si="0"/>
        <v>14.899999999999999</v>
      </c>
      <c r="F47">
        <f t="shared" si="1"/>
        <v>1926</v>
      </c>
      <c r="G47" s="21">
        <v>25.172899999999998</v>
      </c>
      <c r="H47" s="21">
        <v>11.0883</v>
      </c>
      <c r="I47" s="21">
        <f t="shared" si="2"/>
        <v>14.084599999999998</v>
      </c>
    </row>
    <row r="48" spans="1:9">
      <c r="A48">
        <v>1927</v>
      </c>
      <c r="B48" s="3">
        <v>24.6</v>
      </c>
      <c r="C48" s="3">
        <v>11.5</v>
      </c>
      <c r="D48" s="3">
        <f t="shared" si="0"/>
        <v>13.100000000000001</v>
      </c>
      <c r="F48">
        <f t="shared" si="1"/>
        <v>1927</v>
      </c>
      <c r="G48" s="21">
        <v>24.9665</v>
      </c>
      <c r="H48" s="21">
        <v>11.007300000000001</v>
      </c>
      <c r="I48" s="21">
        <f t="shared" si="2"/>
        <v>13.959199999999999</v>
      </c>
    </row>
    <row r="49" spans="1:9">
      <c r="A49">
        <v>1928</v>
      </c>
      <c r="B49" s="3">
        <v>25</v>
      </c>
      <c r="C49" s="3">
        <v>10.7</v>
      </c>
      <c r="D49" s="3">
        <f t="shared" si="0"/>
        <v>14.3</v>
      </c>
      <c r="F49">
        <f t="shared" si="1"/>
        <v>1928</v>
      </c>
      <c r="G49" s="21">
        <v>24.740100000000002</v>
      </c>
      <c r="H49" s="21">
        <v>10.9041</v>
      </c>
      <c r="I49" s="21">
        <f t="shared" si="2"/>
        <v>13.836000000000002</v>
      </c>
    </row>
    <row r="50" spans="1:9">
      <c r="A50">
        <v>1929</v>
      </c>
      <c r="B50" s="3">
        <v>24.2</v>
      </c>
      <c r="C50" s="3">
        <v>10.8</v>
      </c>
      <c r="D50" s="3">
        <f t="shared" si="0"/>
        <v>13.399999999999999</v>
      </c>
      <c r="F50">
        <f t="shared" si="1"/>
        <v>1929</v>
      </c>
      <c r="G50" s="21">
        <v>24.389199999999999</v>
      </c>
      <c r="H50" s="21">
        <v>10.8081</v>
      </c>
      <c r="I50" s="21">
        <f t="shared" si="2"/>
        <v>13.581099999999999</v>
      </c>
    </row>
    <row r="51" spans="1:9">
      <c r="A51">
        <v>1930</v>
      </c>
      <c r="B51" s="3">
        <v>24.4</v>
      </c>
      <c r="C51" s="3">
        <v>10.7</v>
      </c>
      <c r="D51" s="3">
        <f t="shared" si="0"/>
        <v>13.7</v>
      </c>
      <c r="F51">
        <f t="shared" si="1"/>
        <v>1930</v>
      </c>
      <c r="G51" s="21">
        <v>23.896100000000001</v>
      </c>
      <c r="H51" s="21">
        <v>10.7079</v>
      </c>
      <c r="I51" s="21">
        <f t="shared" si="2"/>
        <v>13.1882</v>
      </c>
    </row>
    <row r="52" spans="1:9">
      <c r="A52">
        <v>1931</v>
      </c>
      <c r="B52" s="3">
        <v>23.3</v>
      </c>
      <c r="C52" s="3">
        <v>11</v>
      </c>
      <c r="D52" s="3">
        <f t="shared" si="0"/>
        <v>12.3</v>
      </c>
      <c r="F52">
        <f t="shared" si="1"/>
        <v>1931</v>
      </c>
      <c r="G52" s="21">
        <v>23.180099999999999</v>
      </c>
      <c r="H52" s="21">
        <v>10.5905</v>
      </c>
      <c r="I52" s="21">
        <f t="shared" si="2"/>
        <v>12.589599999999999</v>
      </c>
    </row>
    <row r="53" spans="1:9">
      <c r="A53">
        <v>1932</v>
      </c>
      <c r="B53" s="3">
        <v>22.5</v>
      </c>
      <c r="C53" s="3">
        <v>10.1</v>
      </c>
      <c r="D53" s="3">
        <f t="shared" si="0"/>
        <v>12.4</v>
      </c>
      <c r="F53">
        <f t="shared" si="1"/>
        <v>1932</v>
      </c>
      <c r="G53" s="21">
        <v>22.328199999999999</v>
      </c>
      <c r="H53" s="21">
        <v>10.4412</v>
      </c>
      <c r="I53" s="21">
        <f t="shared" si="2"/>
        <v>11.886999999999999</v>
      </c>
    </row>
    <row r="54" spans="1:9">
      <c r="A54">
        <v>1933</v>
      </c>
      <c r="B54" s="3">
        <v>21</v>
      </c>
      <c r="C54" s="3">
        <v>10.3</v>
      </c>
      <c r="D54" s="3">
        <f t="shared" si="0"/>
        <v>10.7</v>
      </c>
      <c r="F54">
        <f t="shared" si="1"/>
        <v>1933</v>
      </c>
      <c r="G54" s="21">
        <v>21.467500000000001</v>
      </c>
      <c r="H54" s="21">
        <v>10.327299999999999</v>
      </c>
      <c r="I54" s="21">
        <f t="shared" si="2"/>
        <v>11.140200000000002</v>
      </c>
    </row>
    <row r="55" spans="1:9">
      <c r="A55">
        <v>1934</v>
      </c>
      <c r="B55" s="3">
        <v>20.6</v>
      </c>
      <c r="C55" s="3">
        <v>10</v>
      </c>
      <c r="D55" s="3">
        <f t="shared" si="0"/>
        <v>10.600000000000001</v>
      </c>
      <c r="F55">
        <f t="shared" si="1"/>
        <v>1934</v>
      </c>
      <c r="G55" s="21">
        <v>20.782599999999999</v>
      </c>
      <c r="H55" s="21">
        <v>10.247999999999999</v>
      </c>
      <c r="I55" s="21">
        <f t="shared" si="2"/>
        <v>10.534599999999999</v>
      </c>
    </row>
    <row r="56" spans="1:9">
      <c r="A56">
        <v>1935</v>
      </c>
      <c r="B56" s="3">
        <v>20.399999999999999</v>
      </c>
      <c r="C56" s="3">
        <v>10.6</v>
      </c>
      <c r="D56" s="3">
        <f t="shared" si="0"/>
        <v>9.7999999999999989</v>
      </c>
      <c r="F56">
        <f t="shared" si="1"/>
        <v>1935</v>
      </c>
      <c r="G56" s="21">
        <v>20.3019</v>
      </c>
      <c r="H56" s="21">
        <v>10.1967</v>
      </c>
      <c r="I56" s="21">
        <f t="shared" si="2"/>
        <v>10.1052</v>
      </c>
    </row>
    <row r="57" spans="1:9">
      <c r="A57">
        <v>1936</v>
      </c>
      <c r="B57" s="3">
        <v>19.8</v>
      </c>
      <c r="C57" s="3">
        <v>9.6999999999999993</v>
      </c>
      <c r="D57" s="3">
        <f t="shared" si="0"/>
        <v>10.100000000000001</v>
      </c>
      <c r="F57">
        <f t="shared" si="1"/>
        <v>1936</v>
      </c>
      <c r="G57" s="21">
        <v>19.993099999999998</v>
      </c>
      <c r="H57" s="21">
        <v>10.117599999999999</v>
      </c>
      <c r="I57" s="21">
        <f t="shared" si="2"/>
        <v>9.8754999999999988</v>
      </c>
    </row>
    <row r="58" spans="1:9">
      <c r="A58">
        <v>1937</v>
      </c>
      <c r="B58" s="3">
        <v>19.899999999999999</v>
      </c>
      <c r="C58" s="3">
        <v>10.4</v>
      </c>
      <c r="D58" s="3">
        <f t="shared" si="0"/>
        <v>9.4999999999999982</v>
      </c>
      <c r="F58">
        <f t="shared" si="1"/>
        <v>1937</v>
      </c>
      <c r="G58" s="21">
        <v>19.8566</v>
      </c>
      <c r="H58" s="21">
        <v>10.0352</v>
      </c>
      <c r="I58" s="21">
        <f t="shared" si="2"/>
        <v>9.8214000000000006</v>
      </c>
    </row>
    <row r="59" spans="1:9">
      <c r="A59">
        <v>1938</v>
      </c>
      <c r="B59" s="3">
        <v>19.8</v>
      </c>
      <c r="C59" s="3">
        <v>10.3</v>
      </c>
      <c r="D59" s="3">
        <f t="shared" si="0"/>
        <v>9.5</v>
      </c>
      <c r="F59">
        <f t="shared" si="1"/>
        <v>1938</v>
      </c>
      <c r="G59" s="21">
        <v>19.828499999999998</v>
      </c>
      <c r="H59" s="21">
        <v>9.8905999999999992</v>
      </c>
      <c r="I59" s="21">
        <f t="shared" si="2"/>
        <v>9.9378999999999991</v>
      </c>
    </row>
    <row r="60" spans="1:9">
      <c r="A60">
        <v>1939</v>
      </c>
      <c r="B60" s="3">
        <v>20.100000000000001</v>
      </c>
      <c r="C60" s="3">
        <v>9.1</v>
      </c>
      <c r="D60" s="3">
        <f t="shared" si="0"/>
        <v>11.000000000000002</v>
      </c>
      <c r="F60">
        <f t="shared" si="1"/>
        <v>1939</v>
      </c>
      <c r="G60" s="21">
        <v>19.859300000000001</v>
      </c>
      <c r="H60" s="21">
        <v>9.6981000000000002</v>
      </c>
      <c r="I60" s="21">
        <f t="shared" si="2"/>
        <v>10.161200000000001</v>
      </c>
    </row>
    <row r="61" spans="1:9">
      <c r="A61">
        <v>1940</v>
      </c>
      <c r="B61" s="3">
        <v>19.899999999999999</v>
      </c>
      <c r="C61" s="3">
        <v>9.6</v>
      </c>
      <c r="D61" s="3">
        <f t="shared" si="0"/>
        <v>10.299999999999999</v>
      </c>
      <c r="F61">
        <f t="shared" si="1"/>
        <v>1940</v>
      </c>
      <c r="G61" s="21">
        <v>19.89</v>
      </c>
      <c r="H61" s="21">
        <v>9.5534999999999997</v>
      </c>
      <c r="I61" s="21">
        <f t="shared" si="2"/>
        <v>10.336500000000001</v>
      </c>
    </row>
    <row r="62" spans="1:9">
      <c r="A62">
        <v>1941</v>
      </c>
      <c r="B62" s="3">
        <v>20.399999999999999</v>
      </c>
      <c r="C62" s="3">
        <v>9.4</v>
      </c>
      <c r="D62" s="3">
        <f t="shared" si="0"/>
        <v>10.999999999999998</v>
      </c>
      <c r="F62">
        <f t="shared" si="1"/>
        <v>1941</v>
      </c>
      <c r="G62" s="21">
        <v>19.9419</v>
      </c>
      <c r="H62" s="21">
        <v>9.4332999999999991</v>
      </c>
      <c r="I62" s="21">
        <f t="shared" si="2"/>
        <v>10.508600000000001</v>
      </c>
    </row>
    <row r="63" spans="1:9">
      <c r="A63">
        <v>1942</v>
      </c>
      <c r="B63" s="3">
        <v>19.399999999999999</v>
      </c>
      <c r="C63" s="3">
        <v>9.4</v>
      </c>
      <c r="D63" s="3">
        <f t="shared" si="0"/>
        <v>9.9999999999999982</v>
      </c>
      <c r="F63">
        <f t="shared" si="1"/>
        <v>1942</v>
      </c>
      <c r="G63" s="21">
        <v>20.0395</v>
      </c>
      <c r="H63" s="21">
        <v>9.3231000000000002</v>
      </c>
      <c r="I63" s="21">
        <f t="shared" si="2"/>
        <v>10.7164</v>
      </c>
    </row>
    <row r="64" spans="1:9">
      <c r="A64">
        <v>1943</v>
      </c>
      <c r="B64" s="3">
        <v>19.600000000000001</v>
      </c>
      <c r="C64" s="3">
        <v>9.4</v>
      </c>
      <c r="D64" s="3">
        <f t="shared" si="0"/>
        <v>10.200000000000001</v>
      </c>
      <c r="F64">
        <f t="shared" si="1"/>
        <v>1943</v>
      </c>
      <c r="G64" s="21">
        <v>20.360199999999999</v>
      </c>
      <c r="H64" s="21">
        <v>9.2019000000000002</v>
      </c>
      <c r="I64" s="21">
        <f t="shared" si="2"/>
        <v>11.158299999999999</v>
      </c>
    </row>
    <row r="65" spans="1:9">
      <c r="A65">
        <v>1944</v>
      </c>
      <c r="B65" s="3">
        <v>20.7</v>
      </c>
      <c r="C65" s="3">
        <v>9</v>
      </c>
      <c r="D65" s="3">
        <f t="shared" si="0"/>
        <v>11.7</v>
      </c>
      <c r="F65">
        <f t="shared" si="1"/>
        <v>1944</v>
      </c>
      <c r="G65" s="21">
        <v>20.868099999999998</v>
      </c>
      <c r="H65" s="21">
        <v>9.0640999999999998</v>
      </c>
      <c r="I65" s="21">
        <f t="shared" si="2"/>
        <v>11.803999999999998</v>
      </c>
    </row>
    <row r="66" spans="1:9">
      <c r="A66">
        <v>1945</v>
      </c>
      <c r="B66" s="3">
        <v>21.6</v>
      </c>
      <c r="C66" s="3">
        <v>8.6999999999999993</v>
      </c>
      <c r="D66" s="3">
        <f t="shared" si="0"/>
        <v>12.900000000000002</v>
      </c>
      <c r="F66">
        <f t="shared" si="1"/>
        <v>1945</v>
      </c>
      <c r="G66" s="21">
        <v>21.273900000000001</v>
      </c>
      <c r="H66" s="21">
        <v>8.9436999999999998</v>
      </c>
      <c r="I66" s="21">
        <f t="shared" si="2"/>
        <v>12.330200000000001</v>
      </c>
    </row>
    <row r="67" spans="1:9">
      <c r="A67">
        <v>1946</v>
      </c>
      <c r="B67" s="3">
        <v>23.5</v>
      </c>
      <c r="C67" s="3">
        <v>8.8000000000000007</v>
      </c>
      <c r="D67" s="3">
        <f t="shared" si="0"/>
        <v>14.7</v>
      </c>
      <c r="F67">
        <f t="shared" si="1"/>
        <v>1946</v>
      </c>
      <c r="G67" s="21">
        <v>21.232399999999998</v>
      </c>
      <c r="H67" s="21">
        <v>8.8619000000000003</v>
      </c>
      <c r="I67" s="21">
        <f t="shared" si="2"/>
        <v>12.370499999999998</v>
      </c>
    </row>
    <row r="68" spans="1:9">
      <c r="A68">
        <v>1947</v>
      </c>
      <c r="B68" s="3">
        <v>20.100000000000001</v>
      </c>
      <c r="C68" s="3">
        <v>9</v>
      </c>
      <c r="D68" s="3">
        <f t="shared" ref="D68:D112" si="3">B68-C68</f>
        <v>11.100000000000001</v>
      </c>
      <c r="F68">
        <f t="shared" ref="F68:F112" si="4">A68</f>
        <v>1947</v>
      </c>
      <c r="G68" s="21">
        <v>20.506900000000002</v>
      </c>
      <c r="H68" s="21">
        <v>8.7911999999999999</v>
      </c>
      <c r="I68" s="21">
        <f t="shared" ref="I68:I112" si="5">G68-H68</f>
        <v>11.715700000000002</v>
      </c>
    </row>
    <row r="69" spans="1:9">
      <c r="A69">
        <v>1948</v>
      </c>
      <c r="B69" s="3">
        <v>18.7</v>
      </c>
      <c r="C69" s="3">
        <v>8.9</v>
      </c>
      <c r="D69" s="3">
        <f t="shared" si="3"/>
        <v>9.7999999999999989</v>
      </c>
      <c r="F69">
        <f t="shared" si="4"/>
        <v>1948</v>
      </c>
      <c r="G69" s="21">
        <v>19.616700000000002</v>
      </c>
      <c r="H69" s="21">
        <v>8.6917000000000009</v>
      </c>
      <c r="I69" s="21">
        <f t="shared" si="5"/>
        <v>10.925000000000001</v>
      </c>
    </row>
    <row r="70" spans="1:9">
      <c r="A70">
        <v>1949</v>
      </c>
      <c r="B70" s="3">
        <v>18.7</v>
      </c>
      <c r="C70" s="3">
        <v>8.6</v>
      </c>
      <c r="D70" s="3">
        <f t="shared" si="3"/>
        <v>10.1</v>
      </c>
      <c r="F70">
        <f t="shared" si="4"/>
        <v>1949</v>
      </c>
      <c r="G70" s="21">
        <v>18.945399999999999</v>
      </c>
      <c r="H70" s="21">
        <v>8.5652000000000008</v>
      </c>
      <c r="I70" s="21">
        <f t="shared" si="5"/>
        <v>10.380199999999999</v>
      </c>
    </row>
    <row r="71" spans="1:9">
      <c r="A71">
        <v>1950</v>
      </c>
      <c r="B71" s="3">
        <v>18.600000000000001</v>
      </c>
      <c r="C71" s="3">
        <v>8</v>
      </c>
      <c r="D71" s="3">
        <f t="shared" si="3"/>
        <v>10.600000000000001</v>
      </c>
      <c r="F71">
        <f t="shared" si="4"/>
        <v>1950</v>
      </c>
      <c r="G71" s="21">
        <v>18.571000000000002</v>
      </c>
      <c r="H71" s="21">
        <v>8.4552999999999994</v>
      </c>
      <c r="I71" s="21">
        <f t="shared" si="5"/>
        <v>10.115700000000002</v>
      </c>
    </row>
    <row r="72" spans="1:9">
      <c r="A72">
        <v>1951</v>
      </c>
      <c r="B72" s="3">
        <v>18.5</v>
      </c>
      <c r="C72" s="3">
        <v>8.6</v>
      </c>
      <c r="D72" s="3">
        <f t="shared" si="3"/>
        <v>9.9</v>
      </c>
      <c r="F72">
        <f t="shared" si="4"/>
        <v>1951</v>
      </c>
      <c r="G72" s="21">
        <v>18.489899999999999</v>
      </c>
      <c r="H72" s="21">
        <v>8.4123000000000001</v>
      </c>
      <c r="I72" s="21">
        <f t="shared" si="5"/>
        <v>10.077599999999999</v>
      </c>
    </row>
    <row r="73" spans="1:9">
      <c r="A73">
        <v>1952</v>
      </c>
      <c r="B73" s="3">
        <v>18.8</v>
      </c>
      <c r="C73" s="3">
        <v>8.4</v>
      </c>
      <c r="D73" s="3">
        <f t="shared" si="3"/>
        <v>10.4</v>
      </c>
      <c r="F73">
        <f t="shared" si="4"/>
        <v>1952</v>
      </c>
      <c r="G73" s="21">
        <v>18.707899999999999</v>
      </c>
      <c r="H73" s="21">
        <v>8.3956999999999997</v>
      </c>
      <c r="I73" s="21">
        <f t="shared" si="5"/>
        <v>10.312199999999999</v>
      </c>
    </row>
    <row r="74" spans="1:9">
      <c r="A74">
        <v>1953</v>
      </c>
      <c r="B74" s="3">
        <v>18.8</v>
      </c>
      <c r="C74" s="3">
        <v>8.5</v>
      </c>
      <c r="D74" s="3">
        <f t="shared" si="3"/>
        <v>10.3</v>
      </c>
      <c r="F74">
        <f t="shared" si="4"/>
        <v>1953</v>
      </c>
      <c r="G74" s="21">
        <v>19.234200000000001</v>
      </c>
      <c r="H74" s="21">
        <v>8.4024999999999999</v>
      </c>
      <c r="I74" s="21">
        <f t="shared" si="5"/>
        <v>10.831700000000001</v>
      </c>
    </row>
    <row r="75" spans="1:9">
      <c r="A75">
        <v>1954</v>
      </c>
      <c r="B75" s="3">
        <v>19.399999999999999</v>
      </c>
      <c r="C75" s="3">
        <v>8.1999999999999993</v>
      </c>
      <c r="D75" s="3">
        <f t="shared" si="3"/>
        <v>11.2</v>
      </c>
      <c r="F75">
        <f t="shared" si="4"/>
        <v>1954</v>
      </c>
      <c r="G75" s="21">
        <v>20.109000000000002</v>
      </c>
      <c r="H75" s="21">
        <v>8.4305000000000003</v>
      </c>
      <c r="I75" s="21">
        <f t="shared" si="5"/>
        <v>11.678500000000001</v>
      </c>
    </row>
    <row r="76" spans="1:9">
      <c r="A76">
        <v>1955</v>
      </c>
      <c r="B76" s="3">
        <v>21.4</v>
      </c>
      <c r="C76" s="3">
        <v>8.6999999999999993</v>
      </c>
      <c r="D76" s="3">
        <f t="shared" si="3"/>
        <v>12.7</v>
      </c>
      <c r="F76">
        <f t="shared" si="4"/>
        <v>1955</v>
      </c>
      <c r="G76" s="21">
        <v>21.2273</v>
      </c>
      <c r="H76" s="21">
        <v>8.4969000000000001</v>
      </c>
      <c r="I76" s="21">
        <f t="shared" si="5"/>
        <v>12.730399999999999</v>
      </c>
    </row>
    <row r="77" spans="1:9">
      <c r="A77">
        <v>1956</v>
      </c>
      <c r="B77" s="3">
        <v>23.5</v>
      </c>
      <c r="C77" s="3">
        <v>8.3000000000000007</v>
      </c>
      <c r="D77" s="3">
        <f t="shared" si="3"/>
        <v>15.2</v>
      </c>
      <c r="F77">
        <f t="shared" si="4"/>
        <v>1956</v>
      </c>
      <c r="G77" s="21">
        <v>22.248200000000001</v>
      </c>
      <c r="H77" s="21">
        <v>8.5731000000000002</v>
      </c>
      <c r="I77" s="21">
        <f t="shared" si="5"/>
        <v>13.6751</v>
      </c>
    </row>
    <row r="78" spans="1:9">
      <c r="A78">
        <v>1957</v>
      </c>
      <c r="B78" s="3">
        <v>23.1</v>
      </c>
      <c r="C78" s="3">
        <v>8.9</v>
      </c>
      <c r="D78" s="3">
        <f t="shared" si="3"/>
        <v>14.200000000000001</v>
      </c>
      <c r="F78">
        <f t="shared" si="4"/>
        <v>1957</v>
      </c>
      <c r="G78" s="21">
        <v>22.888200000000001</v>
      </c>
      <c r="H78" s="21">
        <v>8.6707999999999998</v>
      </c>
      <c r="I78" s="21">
        <f t="shared" si="5"/>
        <v>14.217400000000001</v>
      </c>
    </row>
    <row r="79" spans="1:9">
      <c r="A79">
        <v>1958</v>
      </c>
      <c r="B79" s="3">
        <v>23.1</v>
      </c>
      <c r="C79" s="3">
        <v>8.5</v>
      </c>
      <c r="D79" s="3">
        <f t="shared" si="3"/>
        <v>14.600000000000001</v>
      </c>
      <c r="F79">
        <f t="shared" si="4"/>
        <v>1958</v>
      </c>
      <c r="G79" s="21">
        <v>23.280899999999999</v>
      </c>
      <c r="H79" s="21">
        <v>8.7471999999999994</v>
      </c>
      <c r="I79" s="21">
        <f t="shared" si="5"/>
        <v>14.5337</v>
      </c>
    </row>
    <row r="80" spans="1:9">
      <c r="A80">
        <v>1959</v>
      </c>
      <c r="B80" s="3">
        <v>22.6</v>
      </c>
      <c r="C80" s="3">
        <v>9.4</v>
      </c>
      <c r="D80" s="3">
        <f t="shared" si="3"/>
        <v>13.200000000000001</v>
      </c>
      <c r="F80">
        <f t="shared" si="4"/>
        <v>1959</v>
      </c>
      <c r="G80" s="21">
        <v>23.630800000000001</v>
      </c>
      <c r="H80" s="21">
        <v>8.8055000000000003</v>
      </c>
      <c r="I80" s="21">
        <f t="shared" si="5"/>
        <v>14.8253</v>
      </c>
    </row>
    <row r="81" spans="1:9">
      <c r="A81">
        <v>1960</v>
      </c>
      <c r="B81" s="3">
        <v>23.9</v>
      </c>
      <c r="C81" s="3">
        <v>8.5</v>
      </c>
      <c r="D81" s="3">
        <f t="shared" si="3"/>
        <v>15.399999999999999</v>
      </c>
      <c r="F81">
        <f t="shared" si="4"/>
        <v>1960</v>
      </c>
      <c r="G81" s="21">
        <v>24.081800000000001</v>
      </c>
      <c r="H81" s="21">
        <v>8.7993000000000006</v>
      </c>
      <c r="I81" s="21">
        <f t="shared" si="5"/>
        <v>15.282500000000001</v>
      </c>
    </row>
    <row r="82" spans="1:9">
      <c r="A82">
        <v>1961</v>
      </c>
      <c r="B82" s="3">
        <v>25</v>
      </c>
      <c r="C82" s="3">
        <v>8.8000000000000007</v>
      </c>
      <c r="D82" s="3">
        <f t="shared" si="3"/>
        <v>16.2</v>
      </c>
      <c r="F82">
        <f t="shared" si="4"/>
        <v>1961</v>
      </c>
      <c r="G82" s="21">
        <v>24.4344</v>
      </c>
      <c r="H82" s="21">
        <v>8.8010999999999999</v>
      </c>
      <c r="I82" s="21">
        <f t="shared" si="5"/>
        <v>15.6333</v>
      </c>
    </row>
    <row r="83" spans="1:9">
      <c r="A83">
        <v>1962</v>
      </c>
      <c r="B83" s="3">
        <v>25.3</v>
      </c>
      <c r="C83" s="3">
        <v>8.6999999999999993</v>
      </c>
      <c r="D83" s="3">
        <f t="shared" si="3"/>
        <v>16.600000000000001</v>
      </c>
      <c r="F83">
        <f t="shared" si="4"/>
        <v>1962</v>
      </c>
      <c r="G83" s="21">
        <v>24.4285</v>
      </c>
      <c r="H83" s="21">
        <v>8.8236000000000008</v>
      </c>
      <c r="I83" s="21">
        <f t="shared" si="5"/>
        <v>15.604899999999999</v>
      </c>
    </row>
    <row r="84" spans="1:9">
      <c r="A84">
        <v>1963</v>
      </c>
      <c r="B84" s="3">
        <v>23.8</v>
      </c>
      <c r="C84" s="3">
        <v>8.9</v>
      </c>
      <c r="D84" s="3">
        <f t="shared" si="3"/>
        <v>14.9</v>
      </c>
      <c r="F84">
        <f t="shared" si="4"/>
        <v>1963</v>
      </c>
      <c r="G84" s="21">
        <v>23.9925</v>
      </c>
      <c r="H84" s="21">
        <v>8.8790999999999993</v>
      </c>
      <c r="I84" s="21">
        <f t="shared" si="5"/>
        <v>15.1134</v>
      </c>
    </row>
    <row r="85" spans="1:9">
      <c r="A85">
        <v>1964</v>
      </c>
      <c r="B85" s="3">
        <v>23.4</v>
      </c>
      <c r="C85" s="3">
        <v>9</v>
      </c>
      <c r="D85" s="3">
        <f t="shared" si="3"/>
        <v>14.399999999999999</v>
      </c>
      <c r="F85">
        <f t="shared" si="4"/>
        <v>1964</v>
      </c>
      <c r="G85" s="21">
        <v>23.345300000000002</v>
      </c>
      <c r="H85" s="21">
        <v>8.9553999999999991</v>
      </c>
      <c r="I85" s="21">
        <f t="shared" si="5"/>
        <v>14.389900000000003</v>
      </c>
    </row>
    <row r="86" spans="1:9">
      <c r="A86">
        <v>1965</v>
      </c>
      <c r="B86" s="3">
        <v>22.2</v>
      </c>
      <c r="C86" s="3">
        <v>9.1</v>
      </c>
      <c r="D86" s="3">
        <f t="shared" si="3"/>
        <v>13.1</v>
      </c>
      <c r="F86">
        <f t="shared" si="4"/>
        <v>1965</v>
      </c>
      <c r="G86" s="21">
        <v>22.6417</v>
      </c>
      <c r="H86" s="21">
        <v>9.0442999999999998</v>
      </c>
      <c r="I86" s="21">
        <f t="shared" si="5"/>
        <v>13.5974</v>
      </c>
    </row>
    <row r="87" spans="1:9">
      <c r="A87">
        <v>1966</v>
      </c>
      <c r="B87" s="3">
        <v>21.4</v>
      </c>
      <c r="C87" s="3">
        <v>9</v>
      </c>
      <c r="D87" s="3">
        <f t="shared" si="3"/>
        <v>12.399999999999999</v>
      </c>
      <c r="F87">
        <f t="shared" si="4"/>
        <v>1966</v>
      </c>
      <c r="G87" s="21">
        <v>22.054500000000001</v>
      </c>
      <c r="H87" s="21">
        <v>9.1466999999999992</v>
      </c>
      <c r="I87" s="21">
        <f t="shared" si="5"/>
        <v>12.907800000000002</v>
      </c>
    </row>
    <row r="88" spans="1:9">
      <c r="A88">
        <v>1967</v>
      </c>
      <c r="B88" s="3">
        <v>22</v>
      </c>
      <c r="C88" s="3">
        <v>9.5</v>
      </c>
      <c r="D88" s="3">
        <f t="shared" si="3"/>
        <v>12.5</v>
      </c>
      <c r="F88">
        <f t="shared" si="4"/>
        <v>1967</v>
      </c>
      <c r="G88" s="21">
        <v>21.6096</v>
      </c>
      <c r="H88" s="21">
        <v>9.2744999999999997</v>
      </c>
      <c r="I88" s="21">
        <f t="shared" si="5"/>
        <v>12.335100000000001</v>
      </c>
    </row>
    <row r="89" spans="1:9">
      <c r="A89">
        <v>1968</v>
      </c>
      <c r="B89" s="3">
        <v>22.1</v>
      </c>
      <c r="C89" s="3">
        <v>9.1999999999999993</v>
      </c>
      <c r="D89" s="3">
        <f t="shared" si="3"/>
        <v>12.900000000000002</v>
      </c>
      <c r="F89">
        <f t="shared" si="4"/>
        <v>1968</v>
      </c>
      <c r="G89" s="21">
        <v>21.1145</v>
      </c>
      <c r="H89" s="21">
        <v>9.4102999999999994</v>
      </c>
      <c r="I89" s="21">
        <f t="shared" si="5"/>
        <v>11.7042</v>
      </c>
    </row>
    <row r="90" spans="1:9">
      <c r="A90">
        <v>1969</v>
      </c>
      <c r="B90" s="3">
        <v>20.100000000000001</v>
      </c>
      <c r="C90" s="3">
        <v>9.6999999999999993</v>
      </c>
      <c r="D90" s="3">
        <f t="shared" si="3"/>
        <v>10.400000000000002</v>
      </c>
      <c r="F90">
        <f t="shared" si="4"/>
        <v>1969</v>
      </c>
      <c r="G90" s="21">
        <v>20.506799999999998</v>
      </c>
      <c r="H90" s="21">
        <v>9.5815999999999999</v>
      </c>
      <c r="I90" s="21">
        <f t="shared" si="5"/>
        <v>10.925199999999998</v>
      </c>
    </row>
    <row r="91" spans="1:9">
      <c r="A91">
        <v>1970</v>
      </c>
      <c r="B91" s="3">
        <v>19.5</v>
      </c>
      <c r="C91" s="3">
        <v>9.1999999999999993</v>
      </c>
      <c r="D91" s="3">
        <f t="shared" si="3"/>
        <v>10.3</v>
      </c>
      <c r="F91">
        <f t="shared" si="4"/>
        <v>1970</v>
      </c>
      <c r="G91" s="21">
        <v>20.052900000000001</v>
      </c>
      <c r="H91" s="21">
        <v>9.7743000000000002</v>
      </c>
      <c r="I91" s="21">
        <f t="shared" si="5"/>
        <v>10.278600000000001</v>
      </c>
    </row>
    <row r="92" spans="1:9">
      <c r="A92">
        <v>1971</v>
      </c>
      <c r="B92" s="3">
        <v>19.8</v>
      </c>
      <c r="C92" s="3">
        <v>10.3</v>
      </c>
      <c r="D92" s="3">
        <f t="shared" si="3"/>
        <v>9.5</v>
      </c>
      <c r="F92">
        <f t="shared" si="4"/>
        <v>1971</v>
      </c>
      <c r="G92" s="21">
        <v>19.883099999999999</v>
      </c>
      <c r="H92" s="21">
        <v>9.9976000000000003</v>
      </c>
      <c r="I92" s="21">
        <f t="shared" si="5"/>
        <v>9.8854999999999986</v>
      </c>
    </row>
    <row r="93" spans="1:9">
      <c r="A93">
        <v>1972</v>
      </c>
      <c r="B93" s="3">
        <v>19.899999999999999</v>
      </c>
      <c r="C93" s="3">
        <v>10.6</v>
      </c>
      <c r="D93" s="3">
        <f t="shared" si="3"/>
        <v>9.2999999999999989</v>
      </c>
      <c r="F93">
        <f t="shared" si="4"/>
        <v>1972</v>
      </c>
      <c r="G93" s="21">
        <v>19.943899999999999</v>
      </c>
      <c r="H93" s="21">
        <v>10.145799999999999</v>
      </c>
      <c r="I93" s="21">
        <f t="shared" si="5"/>
        <v>9.7980999999999998</v>
      </c>
    </row>
    <row r="94" spans="1:9">
      <c r="A94">
        <v>1973</v>
      </c>
      <c r="B94" s="3">
        <v>20</v>
      </c>
      <c r="C94" s="3">
        <v>10.199999999999999</v>
      </c>
      <c r="D94" s="3">
        <f t="shared" si="3"/>
        <v>9.8000000000000007</v>
      </c>
      <c r="F94">
        <f t="shared" si="4"/>
        <v>1973</v>
      </c>
      <c r="G94" s="21">
        <v>20.1539</v>
      </c>
      <c r="H94" s="21">
        <v>10.173999999999999</v>
      </c>
      <c r="I94" s="21">
        <f t="shared" si="5"/>
        <v>9.9799000000000007</v>
      </c>
    </row>
    <row r="95" spans="1:9">
      <c r="A95">
        <v>1974</v>
      </c>
      <c r="B95" s="3">
        <v>20.5</v>
      </c>
      <c r="C95" s="3">
        <v>10.1</v>
      </c>
      <c r="D95" s="3">
        <f t="shared" si="3"/>
        <v>10.4</v>
      </c>
      <c r="F95">
        <f t="shared" si="4"/>
        <v>1974</v>
      </c>
      <c r="G95" s="21">
        <v>20.416899999999998</v>
      </c>
      <c r="H95" s="21">
        <v>10.1279</v>
      </c>
      <c r="I95" s="21">
        <f t="shared" si="5"/>
        <v>10.288999999999998</v>
      </c>
    </row>
    <row r="96" spans="1:9">
      <c r="A96">
        <v>1975</v>
      </c>
      <c r="B96" s="3">
        <v>20.9</v>
      </c>
      <c r="C96" s="3">
        <v>9.6999999999999993</v>
      </c>
      <c r="D96" s="3">
        <f t="shared" si="3"/>
        <v>11.2</v>
      </c>
      <c r="F96">
        <f t="shared" si="4"/>
        <v>1975</v>
      </c>
      <c r="G96" s="21">
        <v>20.585699999999999</v>
      </c>
      <c r="H96" s="21">
        <v>10.058400000000001</v>
      </c>
      <c r="I96" s="21">
        <f t="shared" si="5"/>
        <v>10.527299999999999</v>
      </c>
    </row>
    <row r="97" spans="1:9">
      <c r="A97">
        <v>1976</v>
      </c>
      <c r="B97" s="3">
        <v>20.8</v>
      </c>
      <c r="C97" s="3">
        <v>10.1</v>
      </c>
      <c r="D97" s="3">
        <f t="shared" si="3"/>
        <v>10.700000000000001</v>
      </c>
      <c r="F97">
        <f t="shared" si="4"/>
        <v>1976</v>
      </c>
      <c r="G97" s="21">
        <v>20.540500000000002</v>
      </c>
      <c r="H97" s="21">
        <v>10.010999999999999</v>
      </c>
      <c r="I97" s="21">
        <f t="shared" si="5"/>
        <v>10.529500000000002</v>
      </c>
    </row>
    <row r="98" spans="1:9">
      <c r="A98">
        <v>1977</v>
      </c>
      <c r="B98" s="3">
        <v>20.3</v>
      </c>
      <c r="C98" s="3">
        <v>10.1</v>
      </c>
      <c r="D98" s="3">
        <f t="shared" si="3"/>
        <v>10.200000000000001</v>
      </c>
      <c r="F98">
        <f t="shared" si="4"/>
        <v>1977</v>
      </c>
      <c r="G98" s="21">
        <v>20.2666</v>
      </c>
      <c r="H98" s="21">
        <v>9.9594000000000005</v>
      </c>
      <c r="I98" s="21">
        <f t="shared" si="5"/>
        <v>10.3072</v>
      </c>
    </row>
    <row r="99" spans="1:9">
      <c r="A99">
        <v>1978</v>
      </c>
      <c r="B99" s="3">
        <v>19.899999999999999</v>
      </c>
      <c r="C99" s="3">
        <v>9.6999999999999993</v>
      </c>
      <c r="D99" s="3">
        <f t="shared" si="3"/>
        <v>10.199999999999999</v>
      </c>
      <c r="F99">
        <f t="shared" si="4"/>
        <v>1978</v>
      </c>
      <c r="G99" s="21">
        <v>19.8355</v>
      </c>
      <c r="H99" s="21">
        <v>9.8949999999999996</v>
      </c>
      <c r="I99" s="21">
        <f t="shared" si="5"/>
        <v>9.9405000000000001</v>
      </c>
    </row>
    <row r="100" spans="1:9">
      <c r="A100">
        <v>1979</v>
      </c>
      <c r="B100" s="3">
        <v>19.3</v>
      </c>
      <c r="C100" s="3">
        <v>9.8000000000000007</v>
      </c>
      <c r="D100" s="3">
        <f t="shared" si="3"/>
        <v>9.5</v>
      </c>
      <c r="F100">
        <f t="shared" si="4"/>
        <v>1979</v>
      </c>
      <c r="G100" s="21">
        <v>19.330100000000002</v>
      </c>
      <c r="H100" s="21">
        <v>9.8374000000000006</v>
      </c>
      <c r="I100" s="21">
        <f t="shared" si="5"/>
        <v>9.492700000000001</v>
      </c>
    </row>
    <row r="101" spans="1:9">
      <c r="A101">
        <v>1980</v>
      </c>
      <c r="B101" s="3">
        <v>18.5</v>
      </c>
      <c r="C101" s="3">
        <v>10.3</v>
      </c>
      <c r="D101" s="3">
        <f t="shared" si="3"/>
        <v>8.1999999999999993</v>
      </c>
      <c r="F101">
        <f t="shared" si="4"/>
        <v>1980</v>
      </c>
      <c r="G101" s="21">
        <v>18.854399999999998</v>
      </c>
      <c r="H101" s="21">
        <v>9.7674000000000003</v>
      </c>
      <c r="I101" s="21">
        <f t="shared" si="5"/>
        <v>9.086999999999998</v>
      </c>
    </row>
    <row r="102" spans="1:9">
      <c r="A102">
        <v>1981</v>
      </c>
      <c r="B102" s="3">
        <v>18.399999999999999</v>
      </c>
      <c r="C102" s="3">
        <v>9.4</v>
      </c>
      <c r="D102" s="3">
        <f t="shared" si="3"/>
        <v>8.9999999999999982</v>
      </c>
      <c r="F102">
        <f t="shared" si="4"/>
        <v>1981</v>
      </c>
      <c r="G102" s="21">
        <v>18.502800000000001</v>
      </c>
      <c r="H102" s="21">
        <v>9.6579999999999995</v>
      </c>
      <c r="I102" s="21">
        <f t="shared" si="5"/>
        <v>8.8448000000000011</v>
      </c>
    </row>
    <row r="103" spans="1:9">
      <c r="A103">
        <v>1982</v>
      </c>
      <c r="B103" s="3">
        <v>18.5</v>
      </c>
      <c r="C103" s="3">
        <v>9.1999999999999993</v>
      </c>
      <c r="D103" s="3">
        <f t="shared" si="3"/>
        <v>9.3000000000000007</v>
      </c>
      <c r="F103">
        <f t="shared" si="4"/>
        <v>1982</v>
      </c>
      <c r="G103" s="21">
        <v>18.251300000000001</v>
      </c>
      <c r="H103" s="21">
        <v>9.5888000000000009</v>
      </c>
      <c r="I103" s="21">
        <f t="shared" si="5"/>
        <v>8.6624999999999996</v>
      </c>
    </row>
    <row r="104" spans="1:9">
      <c r="A104">
        <v>1983</v>
      </c>
      <c r="B104" s="3">
        <v>18</v>
      </c>
      <c r="C104" s="3">
        <v>9.6</v>
      </c>
      <c r="D104" s="3">
        <f t="shared" si="3"/>
        <v>8.4</v>
      </c>
      <c r="F104">
        <f t="shared" si="4"/>
        <v>1983</v>
      </c>
      <c r="G104" s="21">
        <v>18.041799999999999</v>
      </c>
      <c r="H104" s="21">
        <v>9.5881000000000007</v>
      </c>
      <c r="I104" s="21">
        <f t="shared" si="5"/>
        <v>8.4536999999999978</v>
      </c>
    </row>
    <row r="105" spans="1:9">
      <c r="A105">
        <v>1984</v>
      </c>
      <c r="B105" s="3">
        <v>17.8</v>
      </c>
      <c r="C105" s="3">
        <v>10</v>
      </c>
      <c r="D105" s="3">
        <f t="shared" si="3"/>
        <v>7.8000000000000007</v>
      </c>
      <c r="F105">
        <f t="shared" si="4"/>
        <v>1984</v>
      </c>
      <c r="G105" s="21">
        <v>17.899000000000001</v>
      </c>
      <c r="H105" s="21">
        <v>9.6059999999999999</v>
      </c>
      <c r="I105" s="21">
        <f t="shared" si="5"/>
        <v>8.293000000000001</v>
      </c>
    </row>
    <row r="106" spans="1:9">
      <c r="A106">
        <v>1985</v>
      </c>
      <c r="B106" s="3">
        <v>17.899999999999999</v>
      </c>
      <c r="C106" s="3">
        <v>9.5</v>
      </c>
      <c r="D106" s="3">
        <f t="shared" si="3"/>
        <v>8.3999999999999986</v>
      </c>
      <c r="F106">
        <f t="shared" si="4"/>
        <v>1985</v>
      </c>
      <c r="G106" s="21">
        <v>17.8337</v>
      </c>
      <c r="H106" s="21">
        <v>9.5952000000000002</v>
      </c>
      <c r="I106" s="21">
        <f t="shared" si="5"/>
        <v>8.2385000000000002</v>
      </c>
    </row>
    <row r="107" spans="1:9">
      <c r="A107">
        <v>1986</v>
      </c>
      <c r="B107" s="3">
        <v>17.8</v>
      </c>
      <c r="C107" s="3">
        <v>9.5</v>
      </c>
      <c r="D107" s="3">
        <f t="shared" si="3"/>
        <v>8.3000000000000007</v>
      </c>
      <c r="F107">
        <f t="shared" si="4"/>
        <v>1986</v>
      </c>
      <c r="G107" s="21">
        <v>17.823699999999999</v>
      </c>
      <c r="H107" s="21">
        <v>9.5874000000000006</v>
      </c>
      <c r="I107" s="21">
        <f t="shared" si="5"/>
        <v>8.2362999999999982</v>
      </c>
    </row>
    <row r="108" spans="1:9">
      <c r="A108">
        <v>1987</v>
      </c>
      <c r="B108" s="3">
        <v>17.600000000000001</v>
      </c>
      <c r="C108" s="3">
        <v>9.6</v>
      </c>
      <c r="D108" s="3">
        <f t="shared" si="3"/>
        <v>8.0000000000000018</v>
      </c>
      <c r="F108">
        <f t="shared" si="4"/>
        <v>1987</v>
      </c>
      <c r="G108" s="21">
        <v>17.869</v>
      </c>
      <c r="H108" s="21">
        <v>9.5947999999999993</v>
      </c>
      <c r="I108" s="21">
        <f t="shared" si="5"/>
        <v>8.2742000000000004</v>
      </c>
    </row>
    <row r="109" spans="1:9">
      <c r="A109">
        <v>1988</v>
      </c>
      <c r="B109" s="3">
        <v>18.2</v>
      </c>
      <c r="C109" s="3">
        <v>9.6</v>
      </c>
      <c r="D109" s="3">
        <f t="shared" si="3"/>
        <v>8.6</v>
      </c>
      <c r="F109">
        <f t="shared" si="4"/>
        <v>1988</v>
      </c>
      <c r="G109" s="21">
        <v>17.961600000000001</v>
      </c>
      <c r="H109" s="21">
        <v>9.6126000000000005</v>
      </c>
      <c r="I109" s="21">
        <f t="shared" si="5"/>
        <v>8.3490000000000002</v>
      </c>
    </row>
    <row r="110" spans="1:9">
      <c r="A110">
        <v>1989</v>
      </c>
      <c r="B110" s="3">
        <v>18</v>
      </c>
      <c r="C110" s="3">
        <v>9.6</v>
      </c>
      <c r="D110" s="3">
        <f t="shared" si="3"/>
        <v>8.4</v>
      </c>
      <c r="F110">
        <f t="shared" si="4"/>
        <v>1989</v>
      </c>
      <c r="G110" s="21">
        <v>18.003900000000002</v>
      </c>
      <c r="H110" s="21">
        <v>9.6366999999999994</v>
      </c>
      <c r="I110" s="21">
        <f t="shared" si="5"/>
        <v>8.3672000000000022</v>
      </c>
    </row>
    <row r="111" spans="1:9">
      <c r="A111">
        <v>1990</v>
      </c>
      <c r="B111" s="3">
        <v>18.3</v>
      </c>
      <c r="C111" s="3">
        <v>9.8000000000000007</v>
      </c>
      <c r="D111" s="3">
        <f t="shared" si="3"/>
        <v>8.5</v>
      </c>
      <c r="F111">
        <f t="shared" si="4"/>
        <v>1990</v>
      </c>
      <c r="G111" s="21">
        <v>17.977799999999998</v>
      </c>
      <c r="H111" s="21">
        <v>9.6605000000000008</v>
      </c>
      <c r="I111" s="21">
        <f t="shared" si="5"/>
        <v>8.3172999999999977</v>
      </c>
    </row>
    <row r="112" spans="1:9">
      <c r="A112">
        <v>1991</v>
      </c>
      <c r="B112" s="3">
        <v>17.600000000000001</v>
      </c>
      <c r="C112" s="3">
        <v>9.6</v>
      </c>
      <c r="D112" s="3">
        <f t="shared" si="3"/>
        <v>8.0000000000000018</v>
      </c>
      <c r="F112">
        <f t="shared" si="4"/>
        <v>1991</v>
      </c>
      <c r="G112" s="21">
        <v>17.863800000000001</v>
      </c>
      <c r="H112" s="21">
        <v>9.6702999999999992</v>
      </c>
      <c r="I112" s="21">
        <f t="shared" si="5"/>
        <v>8.193500000000002</v>
      </c>
    </row>
  </sheetData>
  <mergeCells count="2">
    <mergeCell ref="B1:D1"/>
    <mergeCell ref="G1:I1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AB1D-0D4D-4204-93A2-9A440D318716}">
  <dimension ref="A1:K17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K6" sqref="AK6"/>
    </sheetView>
  </sheetViews>
  <sheetFormatPr defaultRowHeight="15"/>
  <cols>
    <col min="8" max="8" width="5" bestFit="1" customWidth="1"/>
    <col min="9" max="9" width="13.85546875" bestFit="1" customWidth="1"/>
    <col min="10" max="10" width="11.5703125" bestFit="1" customWidth="1"/>
    <col min="11" max="11" width="4.5703125" bestFit="1" customWidth="1"/>
  </cols>
  <sheetData>
    <row r="1" spans="1:11">
      <c r="B1" s="55" t="s">
        <v>115</v>
      </c>
      <c r="C1" s="55"/>
      <c r="D1" s="55" t="s">
        <v>75</v>
      </c>
      <c r="E1" s="55"/>
    </row>
    <row r="2" spans="1:11">
      <c r="A2" s="13" t="s">
        <v>73</v>
      </c>
      <c r="B2" s="13" t="s">
        <v>84</v>
      </c>
      <c r="C2" s="13" t="s">
        <v>85</v>
      </c>
      <c r="D2" s="13" t="s">
        <v>84</v>
      </c>
      <c r="E2" s="13" t="s">
        <v>85</v>
      </c>
      <c r="F2" s="13" t="s">
        <v>83</v>
      </c>
      <c r="H2" s="13" t="s">
        <v>73</v>
      </c>
      <c r="I2" s="13" t="s">
        <v>89</v>
      </c>
      <c r="J2" s="13" t="s">
        <v>90</v>
      </c>
      <c r="K2" s="13" t="s">
        <v>88</v>
      </c>
    </row>
    <row r="3" spans="1:11">
      <c r="A3" s="1">
        <v>1852</v>
      </c>
      <c r="B3" s="21">
        <v>44.6</v>
      </c>
      <c r="C3" s="21">
        <v>35</v>
      </c>
      <c r="F3">
        <v>0</v>
      </c>
      <c r="H3" s="1">
        <f>A3</f>
        <v>1852</v>
      </c>
      <c r="I3" s="3">
        <f>IF(AND(ISNUMBER(B3),ISNUMBER(D3)),(1-$F3)*B3+$F3*D3,IF(ISNUMBER(D3),D3,IF(ISNUMBER(B3),B3,"")))</f>
        <v>44.6</v>
      </c>
      <c r="J3" s="3">
        <f>IF(AND(ISNUMBER(C3),ISNUMBER(E3)),(1-$F3)*C3+$F3*E3,IF(ISNUMBER(E3),E3,IF(ISNUMBER(C3),C3,"")))</f>
        <v>35</v>
      </c>
      <c r="K3" s="3">
        <f>I3-J3</f>
        <v>9.6000000000000014</v>
      </c>
    </row>
    <row r="4" spans="1:11">
      <c r="A4" s="1">
        <v>1853</v>
      </c>
      <c r="B4" s="21">
        <v>45.458399999999997</v>
      </c>
      <c r="C4" s="21">
        <v>34.944099999999999</v>
      </c>
      <c r="F4">
        <v>0</v>
      </c>
      <c r="H4" s="1">
        <f t="shared" ref="H4:H67" si="0">A4</f>
        <v>1853</v>
      </c>
      <c r="I4" s="3">
        <f t="shared" ref="I4:I67" si="1">IF(AND(ISNUMBER(B4),ISNUMBER(D4)),(1-$F4)*B4+$F4*D4,IF(ISNUMBER(D4),D4,IF(ISNUMBER(B4),B4,"")))</f>
        <v>45.458399999999997</v>
      </c>
      <c r="J4" s="3">
        <f t="shared" ref="J4:J67" si="2">IF(AND(ISNUMBER(C4),ISNUMBER(E4)),(1-$F4)*C4+$F4*E4,IF(ISNUMBER(E4),E4,IF(ISNUMBER(C4),C4,"")))</f>
        <v>34.944099999999999</v>
      </c>
      <c r="K4" s="3">
        <f t="shared" ref="K4:K67" si="3">I4-J4</f>
        <v>10.514299999999999</v>
      </c>
    </row>
    <row r="5" spans="1:11">
      <c r="A5" s="1">
        <v>1854</v>
      </c>
      <c r="B5" s="21">
        <v>46.247199999999999</v>
      </c>
      <c r="C5" s="21">
        <v>34.8872</v>
      </c>
      <c r="F5">
        <v>0</v>
      </c>
      <c r="H5" s="1">
        <f t="shared" si="0"/>
        <v>1854</v>
      </c>
      <c r="I5" s="3">
        <f t="shared" si="1"/>
        <v>46.247199999999999</v>
      </c>
      <c r="J5" s="3">
        <f t="shared" si="2"/>
        <v>34.8872</v>
      </c>
      <c r="K5" s="3">
        <f t="shared" si="3"/>
        <v>11.36</v>
      </c>
    </row>
    <row r="6" spans="1:11">
      <c r="A6" s="1">
        <v>1855</v>
      </c>
      <c r="B6" s="21">
        <v>46.896799999999999</v>
      </c>
      <c r="C6" s="21">
        <v>34.828200000000002</v>
      </c>
      <c r="F6">
        <v>0</v>
      </c>
      <c r="H6" s="1">
        <f t="shared" si="0"/>
        <v>1855</v>
      </c>
      <c r="I6" s="3">
        <f t="shared" si="1"/>
        <v>46.896799999999999</v>
      </c>
      <c r="J6" s="3">
        <f t="shared" si="2"/>
        <v>34.828200000000002</v>
      </c>
      <c r="K6" s="3">
        <f t="shared" si="3"/>
        <v>12.068599999999996</v>
      </c>
    </row>
    <row r="7" spans="1:11">
      <c r="A7" s="1">
        <v>1856</v>
      </c>
      <c r="B7" s="21">
        <v>47.337600000000002</v>
      </c>
      <c r="C7" s="21">
        <v>34.766199999999998</v>
      </c>
      <c r="F7">
        <v>0</v>
      </c>
      <c r="H7" s="1">
        <f t="shared" si="0"/>
        <v>1856</v>
      </c>
      <c r="I7" s="3">
        <f t="shared" si="1"/>
        <v>47.337600000000002</v>
      </c>
      <c r="J7" s="3">
        <f t="shared" si="2"/>
        <v>34.766199999999998</v>
      </c>
      <c r="K7" s="3">
        <f t="shared" si="3"/>
        <v>12.571400000000004</v>
      </c>
    </row>
    <row r="8" spans="1:11">
      <c r="A8" s="1">
        <v>1857</v>
      </c>
      <c r="B8" s="21">
        <v>47.5</v>
      </c>
      <c r="C8" s="21">
        <v>34.700000000000003</v>
      </c>
      <c r="F8">
        <v>0</v>
      </c>
      <c r="H8" s="1">
        <f t="shared" si="0"/>
        <v>1857</v>
      </c>
      <c r="I8" s="3">
        <f t="shared" si="1"/>
        <v>47.5</v>
      </c>
      <c r="J8" s="3">
        <f t="shared" si="2"/>
        <v>34.700000000000003</v>
      </c>
      <c r="K8" s="3">
        <f t="shared" si="3"/>
        <v>12.799999999999997</v>
      </c>
    </row>
    <row r="9" spans="1:11">
      <c r="A9" s="1">
        <v>1858</v>
      </c>
      <c r="B9" s="21">
        <v>47.458300000000001</v>
      </c>
      <c r="C9" s="21">
        <v>34.6145</v>
      </c>
      <c r="F9">
        <v>0</v>
      </c>
      <c r="H9" s="1">
        <f t="shared" si="0"/>
        <v>1858</v>
      </c>
      <c r="I9" s="3">
        <f t="shared" si="1"/>
        <v>47.458300000000001</v>
      </c>
      <c r="J9" s="3">
        <f t="shared" si="2"/>
        <v>34.6145</v>
      </c>
      <c r="K9" s="3">
        <f t="shared" si="3"/>
        <v>12.843800000000002</v>
      </c>
    </row>
    <row r="10" spans="1:11">
      <c r="A10" s="1">
        <v>1859</v>
      </c>
      <c r="B10" s="21">
        <v>47.3508</v>
      </c>
      <c r="C10" s="21">
        <v>34.509799999999998</v>
      </c>
      <c r="F10">
        <v>0</v>
      </c>
      <c r="H10" s="1">
        <f t="shared" si="0"/>
        <v>1859</v>
      </c>
      <c r="I10" s="3">
        <f t="shared" si="1"/>
        <v>47.3508</v>
      </c>
      <c r="J10" s="3">
        <f t="shared" si="2"/>
        <v>34.509799999999998</v>
      </c>
      <c r="K10" s="3">
        <f t="shared" si="3"/>
        <v>12.841000000000001</v>
      </c>
    </row>
    <row r="11" spans="1:11">
      <c r="A11" s="1">
        <v>1860</v>
      </c>
      <c r="B11" s="21">
        <v>47.2042</v>
      </c>
      <c r="C11" s="21">
        <v>34.407899999999998</v>
      </c>
      <c r="F11">
        <v>0</v>
      </c>
      <c r="H11" s="1">
        <f t="shared" si="0"/>
        <v>1860</v>
      </c>
      <c r="I11" s="3">
        <f t="shared" si="1"/>
        <v>47.2042</v>
      </c>
      <c r="J11" s="3">
        <f t="shared" si="2"/>
        <v>34.407899999999998</v>
      </c>
      <c r="K11" s="3">
        <f t="shared" si="3"/>
        <v>12.796300000000002</v>
      </c>
    </row>
    <row r="12" spans="1:11">
      <c r="A12" s="1">
        <v>1861</v>
      </c>
      <c r="B12" s="21">
        <v>47.045099999999998</v>
      </c>
      <c r="C12" s="21">
        <v>34.330599999999997</v>
      </c>
      <c r="F12">
        <v>0</v>
      </c>
      <c r="H12" s="1">
        <f t="shared" si="0"/>
        <v>1861</v>
      </c>
      <c r="I12" s="3">
        <f t="shared" si="1"/>
        <v>47.045099999999998</v>
      </c>
      <c r="J12" s="3">
        <f t="shared" si="2"/>
        <v>34.330599999999997</v>
      </c>
      <c r="K12" s="3">
        <f t="shared" si="3"/>
        <v>12.714500000000001</v>
      </c>
    </row>
    <row r="13" spans="1:11">
      <c r="A13" s="1">
        <v>1862</v>
      </c>
      <c r="B13" s="21">
        <v>46.9</v>
      </c>
      <c r="C13" s="21">
        <v>34.299999999999997</v>
      </c>
      <c r="F13">
        <v>0</v>
      </c>
      <c r="H13" s="1">
        <f t="shared" si="0"/>
        <v>1862</v>
      </c>
      <c r="I13" s="3">
        <f t="shared" si="1"/>
        <v>46.9</v>
      </c>
      <c r="J13" s="3">
        <f t="shared" si="2"/>
        <v>34.299999999999997</v>
      </c>
      <c r="K13" s="3">
        <f t="shared" si="3"/>
        <v>12.600000000000001</v>
      </c>
    </row>
    <row r="14" spans="1:11">
      <c r="A14" s="1">
        <v>1863</v>
      </c>
      <c r="B14" s="21">
        <v>46.744500000000002</v>
      </c>
      <c r="C14" s="21">
        <v>34.320799999999998</v>
      </c>
      <c r="F14">
        <v>0</v>
      </c>
      <c r="H14" s="1">
        <f t="shared" si="0"/>
        <v>1863</v>
      </c>
      <c r="I14" s="3">
        <f t="shared" si="1"/>
        <v>46.744500000000002</v>
      </c>
      <c r="J14" s="3">
        <f t="shared" si="2"/>
        <v>34.320799999999998</v>
      </c>
      <c r="K14" s="3">
        <f t="shared" si="3"/>
        <v>12.423700000000004</v>
      </c>
    </row>
    <row r="15" spans="1:11">
      <c r="A15" s="1">
        <v>1864</v>
      </c>
      <c r="B15" s="21">
        <v>46.560600000000001</v>
      </c>
      <c r="C15" s="21">
        <v>34.370399999999997</v>
      </c>
      <c r="F15">
        <v>0</v>
      </c>
      <c r="H15" s="1">
        <f t="shared" si="0"/>
        <v>1864</v>
      </c>
      <c r="I15" s="3">
        <f t="shared" si="1"/>
        <v>46.560600000000001</v>
      </c>
      <c r="J15" s="3">
        <f t="shared" si="2"/>
        <v>34.370399999999997</v>
      </c>
      <c r="K15" s="3">
        <f t="shared" si="3"/>
        <v>12.190200000000004</v>
      </c>
    </row>
    <row r="16" spans="1:11">
      <c r="A16" s="1">
        <v>1865</v>
      </c>
      <c r="B16" s="21">
        <v>46.384399999999999</v>
      </c>
      <c r="C16" s="21">
        <v>34.429600000000001</v>
      </c>
      <c r="F16">
        <v>0</v>
      </c>
      <c r="H16" s="1">
        <f t="shared" si="0"/>
        <v>1865</v>
      </c>
      <c r="I16" s="3">
        <f t="shared" si="1"/>
        <v>46.384399999999999</v>
      </c>
      <c r="J16" s="3">
        <f t="shared" si="2"/>
        <v>34.429600000000001</v>
      </c>
      <c r="K16" s="3">
        <f t="shared" si="3"/>
        <v>11.954799999999999</v>
      </c>
    </row>
    <row r="17" spans="1:11">
      <c r="A17" s="1">
        <v>1866</v>
      </c>
      <c r="B17" s="21">
        <v>46.252099999999999</v>
      </c>
      <c r="C17" s="21">
        <v>34.479199999999999</v>
      </c>
      <c r="F17">
        <v>0</v>
      </c>
      <c r="H17" s="1">
        <f t="shared" si="0"/>
        <v>1866</v>
      </c>
      <c r="I17" s="3">
        <f t="shared" si="1"/>
        <v>46.252099999999999</v>
      </c>
      <c r="J17" s="3">
        <f t="shared" si="2"/>
        <v>34.479199999999999</v>
      </c>
      <c r="K17" s="3">
        <f t="shared" si="3"/>
        <v>11.7729</v>
      </c>
    </row>
    <row r="18" spans="1:11">
      <c r="A18" s="1">
        <v>1867</v>
      </c>
      <c r="B18" s="21">
        <v>46.2</v>
      </c>
      <c r="C18" s="21">
        <v>34.5</v>
      </c>
      <c r="F18">
        <v>0</v>
      </c>
      <c r="H18" s="1">
        <f t="shared" si="0"/>
        <v>1867</v>
      </c>
      <c r="I18" s="3">
        <f t="shared" si="1"/>
        <v>46.2</v>
      </c>
      <c r="J18" s="3">
        <f t="shared" si="2"/>
        <v>34.5</v>
      </c>
      <c r="K18" s="3">
        <f t="shared" si="3"/>
        <v>11.700000000000003</v>
      </c>
    </row>
    <row r="19" spans="1:11">
      <c r="A19" s="1">
        <v>1868</v>
      </c>
      <c r="B19" s="21">
        <v>46.3352</v>
      </c>
      <c r="C19" s="21">
        <v>34.46</v>
      </c>
      <c r="F19">
        <v>0</v>
      </c>
      <c r="H19" s="1">
        <f t="shared" si="0"/>
        <v>1868</v>
      </c>
      <c r="I19" s="3">
        <f t="shared" si="1"/>
        <v>46.3352</v>
      </c>
      <c r="J19" s="3">
        <f t="shared" si="2"/>
        <v>34.46</v>
      </c>
      <c r="K19" s="3">
        <f t="shared" si="3"/>
        <v>11.8752</v>
      </c>
    </row>
    <row r="20" spans="1:11">
      <c r="A20" s="1">
        <v>1869</v>
      </c>
      <c r="B20" s="21">
        <v>46.657600000000002</v>
      </c>
      <c r="C20" s="21">
        <v>34.36</v>
      </c>
      <c r="F20">
        <v>0</v>
      </c>
      <c r="H20" s="1">
        <f t="shared" si="0"/>
        <v>1869</v>
      </c>
      <c r="I20" s="3">
        <f t="shared" si="1"/>
        <v>46.657600000000002</v>
      </c>
      <c r="J20" s="3">
        <f t="shared" si="2"/>
        <v>34.36</v>
      </c>
      <c r="K20" s="3">
        <f t="shared" si="3"/>
        <v>12.297600000000003</v>
      </c>
    </row>
    <row r="21" spans="1:11">
      <c r="A21" s="1">
        <v>1870</v>
      </c>
      <c r="B21" s="21">
        <v>47.042400000000001</v>
      </c>
      <c r="C21" s="21">
        <v>34.229999999999997</v>
      </c>
      <c r="F21">
        <v>0</v>
      </c>
      <c r="H21" s="1">
        <f t="shared" si="0"/>
        <v>1870</v>
      </c>
      <c r="I21" s="3">
        <f t="shared" si="1"/>
        <v>47.042400000000001</v>
      </c>
      <c r="J21" s="3">
        <f t="shared" si="2"/>
        <v>34.229999999999997</v>
      </c>
      <c r="K21" s="3">
        <f t="shared" si="3"/>
        <v>12.812400000000004</v>
      </c>
    </row>
    <row r="22" spans="1:11">
      <c r="A22" s="1">
        <v>1871</v>
      </c>
      <c r="B22" s="21">
        <v>47.364800000000002</v>
      </c>
      <c r="C22" s="21">
        <v>34.1</v>
      </c>
      <c r="F22">
        <v>0</v>
      </c>
      <c r="H22" s="1">
        <f t="shared" si="0"/>
        <v>1871</v>
      </c>
      <c r="I22" s="3">
        <f t="shared" si="1"/>
        <v>47.364800000000002</v>
      </c>
      <c r="J22" s="3">
        <f t="shared" si="2"/>
        <v>34.1</v>
      </c>
      <c r="K22" s="3">
        <f t="shared" si="3"/>
        <v>13.264800000000001</v>
      </c>
    </row>
    <row r="23" spans="1:11">
      <c r="A23" s="1">
        <v>1872</v>
      </c>
      <c r="B23" s="21">
        <v>47.5</v>
      </c>
      <c r="C23" s="21">
        <v>34</v>
      </c>
      <c r="F23">
        <v>0</v>
      </c>
      <c r="H23" s="1">
        <f t="shared" si="0"/>
        <v>1872</v>
      </c>
      <c r="I23" s="3">
        <f t="shared" si="1"/>
        <v>47.5</v>
      </c>
      <c r="J23" s="3">
        <f t="shared" si="2"/>
        <v>34</v>
      </c>
      <c r="K23" s="3">
        <f t="shared" si="3"/>
        <v>13.5</v>
      </c>
    </row>
    <row r="24" spans="1:11">
      <c r="A24" s="1">
        <v>1873</v>
      </c>
      <c r="B24" s="21">
        <v>47.229599999999998</v>
      </c>
      <c r="C24" s="21">
        <v>33.9208</v>
      </c>
      <c r="F24">
        <v>0</v>
      </c>
      <c r="H24" s="1">
        <f t="shared" si="0"/>
        <v>1873</v>
      </c>
      <c r="I24" s="3">
        <f t="shared" si="1"/>
        <v>47.229599999999998</v>
      </c>
      <c r="J24" s="3">
        <f t="shared" si="2"/>
        <v>33.9208</v>
      </c>
      <c r="K24" s="3">
        <f t="shared" si="3"/>
        <v>13.308799999999998</v>
      </c>
    </row>
    <row r="25" spans="1:11">
      <c r="A25" s="1">
        <v>1874</v>
      </c>
      <c r="B25" s="21">
        <v>46.584800000000001</v>
      </c>
      <c r="C25" s="21">
        <v>33.840400000000002</v>
      </c>
      <c r="F25">
        <v>0</v>
      </c>
      <c r="H25" s="1">
        <f t="shared" si="0"/>
        <v>1874</v>
      </c>
      <c r="I25" s="3">
        <f t="shared" si="1"/>
        <v>46.584800000000001</v>
      </c>
      <c r="J25" s="3">
        <f t="shared" si="2"/>
        <v>33.840400000000002</v>
      </c>
      <c r="K25" s="3">
        <f t="shared" si="3"/>
        <v>12.744399999999999</v>
      </c>
    </row>
    <row r="26" spans="1:11">
      <c r="A26" s="1">
        <v>1875</v>
      </c>
      <c r="B26" s="21">
        <v>45.815199999999997</v>
      </c>
      <c r="C26" s="21">
        <v>33.769599999999997</v>
      </c>
      <c r="F26">
        <v>0</v>
      </c>
      <c r="H26" s="1">
        <f t="shared" si="0"/>
        <v>1875</v>
      </c>
      <c r="I26" s="3">
        <f t="shared" si="1"/>
        <v>45.815199999999997</v>
      </c>
      <c r="J26" s="3">
        <f t="shared" si="2"/>
        <v>33.769599999999997</v>
      </c>
      <c r="K26" s="3">
        <f t="shared" si="3"/>
        <v>12.0456</v>
      </c>
    </row>
    <row r="27" spans="1:11">
      <c r="A27" s="1">
        <v>1876</v>
      </c>
      <c r="B27" s="21">
        <v>45.170400000000001</v>
      </c>
      <c r="C27" s="21">
        <v>33.719200000000001</v>
      </c>
      <c r="F27">
        <v>0</v>
      </c>
      <c r="H27" s="1">
        <f t="shared" si="0"/>
        <v>1876</v>
      </c>
      <c r="I27" s="3">
        <f t="shared" si="1"/>
        <v>45.170400000000001</v>
      </c>
      <c r="J27" s="3">
        <f t="shared" si="2"/>
        <v>33.719200000000001</v>
      </c>
      <c r="K27" s="3">
        <f t="shared" si="3"/>
        <v>11.4512</v>
      </c>
    </row>
    <row r="28" spans="1:11">
      <c r="A28" s="1">
        <v>1877</v>
      </c>
      <c r="B28" s="21">
        <v>44.9</v>
      </c>
      <c r="C28" s="21">
        <v>33.700000000000003</v>
      </c>
      <c r="F28">
        <v>0</v>
      </c>
      <c r="H28" s="1">
        <f t="shared" si="0"/>
        <v>1877</v>
      </c>
      <c r="I28" s="3">
        <f t="shared" si="1"/>
        <v>44.9</v>
      </c>
      <c r="J28" s="3">
        <f t="shared" si="2"/>
        <v>33.700000000000003</v>
      </c>
      <c r="K28" s="3">
        <f t="shared" si="3"/>
        <v>11.199999999999996</v>
      </c>
    </row>
    <row r="29" spans="1:11">
      <c r="A29" s="1">
        <v>1878</v>
      </c>
      <c r="B29" s="21">
        <v>45.2224</v>
      </c>
      <c r="C29" s="21">
        <v>33.720799999999997</v>
      </c>
      <c r="F29">
        <v>0</v>
      </c>
      <c r="H29" s="1">
        <f t="shared" si="0"/>
        <v>1878</v>
      </c>
      <c r="I29" s="3">
        <f t="shared" si="1"/>
        <v>45.2224</v>
      </c>
      <c r="J29" s="3">
        <f t="shared" si="2"/>
        <v>33.720799999999997</v>
      </c>
      <c r="K29" s="3">
        <f t="shared" si="3"/>
        <v>11.501600000000003</v>
      </c>
    </row>
    <row r="30" spans="1:11">
      <c r="A30" s="1">
        <v>1879</v>
      </c>
      <c r="B30" s="21">
        <v>45.991199999999999</v>
      </c>
      <c r="C30" s="21">
        <v>33.770400000000002</v>
      </c>
      <c r="F30">
        <v>0</v>
      </c>
      <c r="H30" s="1">
        <f t="shared" si="0"/>
        <v>1879</v>
      </c>
      <c r="I30" s="3">
        <f t="shared" si="1"/>
        <v>45.991199999999999</v>
      </c>
      <c r="J30" s="3">
        <f t="shared" si="2"/>
        <v>33.770400000000002</v>
      </c>
      <c r="K30" s="3">
        <f t="shared" si="3"/>
        <v>12.220799999999997</v>
      </c>
    </row>
    <row r="31" spans="1:11">
      <c r="A31" s="1">
        <v>1880</v>
      </c>
      <c r="B31" s="21">
        <v>46.908799999999999</v>
      </c>
      <c r="C31" s="21">
        <v>33.829599999999999</v>
      </c>
      <c r="F31">
        <v>0</v>
      </c>
      <c r="H31" s="1">
        <f t="shared" si="0"/>
        <v>1880</v>
      </c>
      <c r="I31" s="3">
        <f t="shared" si="1"/>
        <v>46.908799999999999</v>
      </c>
      <c r="J31" s="3">
        <f t="shared" si="2"/>
        <v>33.829599999999999</v>
      </c>
      <c r="K31" s="3">
        <f t="shared" si="3"/>
        <v>13.0792</v>
      </c>
    </row>
    <row r="32" spans="1:11">
      <c r="A32" s="1">
        <v>1881</v>
      </c>
      <c r="B32" s="21">
        <v>47.677599999999998</v>
      </c>
      <c r="C32" s="21">
        <v>33.879199999999997</v>
      </c>
      <c r="F32">
        <v>0</v>
      </c>
      <c r="H32" s="1">
        <f t="shared" si="0"/>
        <v>1881</v>
      </c>
      <c r="I32" s="3">
        <f t="shared" si="1"/>
        <v>47.677599999999998</v>
      </c>
      <c r="J32" s="3">
        <f t="shared" si="2"/>
        <v>33.879199999999997</v>
      </c>
      <c r="K32" s="3">
        <f t="shared" si="3"/>
        <v>13.798400000000001</v>
      </c>
    </row>
    <row r="33" spans="1:11">
      <c r="A33" s="1">
        <v>1882</v>
      </c>
      <c r="B33" s="21">
        <v>48</v>
      </c>
      <c r="C33" s="21">
        <v>33.9</v>
      </c>
      <c r="F33">
        <v>0</v>
      </c>
      <c r="H33" s="1">
        <f t="shared" si="0"/>
        <v>1882</v>
      </c>
      <c r="I33" s="3">
        <f t="shared" si="1"/>
        <v>48</v>
      </c>
      <c r="J33" s="3">
        <f t="shared" si="2"/>
        <v>33.9</v>
      </c>
      <c r="K33" s="3">
        <f t="shared" si="3"/>
        <v>14.100000000000001</v>
      </c>
    </row>
    <row r="34" spans="1:11">
      <c r="A34" s="1">
        <v>1883</v>
      </c>
      <c r="B34" s="21">
        <v>47.884300000000003</v>
      </c>
      <c r="C34" s="21">
        <v>33.8568</v>
      </c>
      <c r="F34">
        <v>0</v>
      </c>
      <c r="H34" s="1">
        <f t="shared" si="0"/>
        <v>1883</v>
      </c>
      <c r="I34" s="3">
        <f t="shared" si="1"/>
        <v>47.884300000000003</v>
      </c>
      <c r="J34" s="3">
        <f t="shared" si="2"/>
        <v>33.8568</v>
      </c>
      <c r="K34" s="3">
        <f t="shared" si="3"/>
        <v>14.027500000000003</v>
      </c>
    </row>
    <row r="35" spans="1:11">
      <c r="A35" s="1">
        <v>1884</v>
      </c>
      <c r="B35" s="21">
        <v>47.596800000000002</v>
      </c>
      <c r="C35" s="21">
        <v>33.746400000000001</v>
      </c>
      <c r="F35">
        <v>0</v>
      </c>
      <c r="H35" s="1">
        <f t="shared" si="0"/>
        <v>1884</v>
      </c>
      <c r="I35" s="3">
        <f t="shared" si="1"/>
        <v>47.596800000000002</v>
      </c>
      <c r="J35" s="3">
        <f t="shared" si="2"/>
        <v>33.746400000000001</v>
      </c>
      <c r="K35" s="3">
        <f t="shared" si="3"/>
        <v>13.8504</v>
      </c>
    </row>
    <row r="36" spans="1:11">
      <c r="A36" s="1">
        <v>1885</v>
      </c>
      <c r="B36" s="21">
        <v>47.227200000000003</v>
      </c>
      <c r="C36" s="21">
        <v>33.5976</v>
      </c>
      <c r="F36">
        <v>0</v>
      </c>
      <c r="H36" s="1">
        <f t="shared" si="0"/>
        <v>1885</v>
      </c>
      <c r="I36" s="3">
        <f t="shared" si="1"/>
        <v>47.227200000000003</v>
      </c>
      <c r="J36" s="3">
        <f t="shared" si="2"/>
        <v>33.5976</v>
      </c>
      <c r="K36" s="3">
        <f t="shared" si="3"/>
        <v>13.629600000000003</v>
      </c>
    </row>
    <row r="37" spans="1:11">
      <c r="A37" s="1">
        <v>1886</v>
      </c>
      <c r="B37" s="21">
        <v>46.865099999999998</v>
      </c>
      <c r="C37" s="21">
        <v>33.4392</v>
      </c>
      <c r="F37">
        <v>0</v>
      </c>
      <c r="H37" s="1">
        <f t="shared" si="0"/>
        <v>1886</v>
      </c>
      <c r="I37" s="3">
        <f t="shared" si="1"/>
        <v>46.865099999999998</v>
      </c>
      <c r="J37" s="3">
        <f t="shared" si="2"/>
        <v>33.4392</v>
      </c>
      <c r="K37" s="3">
        <f t="shared" si="3"/>
        <v>13.425899999999999</v>
      </c>
    </row>
    <row r="38" spans="1:11">
      <c r="A38" s="1">
        <v>1887</v>
      </c>
      <c r="B38" s="21">
        <v>46.6</v>
      </c>
      <c r="C38" s="21">
        <v>33.299999999999997</v>
      </c>
      <c r="F38">
        <v>0</v>
      </c>
      <c r="H38" s="1">
        <f t="shared" si="0"/>
        <v>1887</v>
      </c>
      <c r="I38" s="3">
        <f t="shared" si="1"/>
        <v>46.6</v>
      </c>
      <c r="J38" s="3">
        <f t="shared" si="2"/>
        <v>33.299999999999997</v>
      </c>
      <c r="K38" s="3">
        <f t="shared" si="3"/>
        <v>13.300000000000004</v>
      </c>
    </row>
    <row r="39" spans="1:11">
      <c r="A39" s="1">
        <v>1888</v>
      </c>
      <c r="B39" s="21">
        <v>46.432899999999997</v>
      </c>
      <c r="C39" s="21">
        <v>33.191499999999998</v>
      </c>
      <c r="F39">
        <v>0</v>
      </c>
      <c r="H39" s="1">
        <f t="shared" si="0"/>
        <v>1888</v>
      </c>
      <c r="I39" s="3">
        <f t="shared" si="1"/>
        <v>46.432899999999997</v>
      </c>
      <c r="J39" s="3">
        <f t="shared" si="2"/>
        <v>33.191499999999998</v>
      </c>
      <c r="K39" s="3">
        <f t="shared" si="3"/>
        <v>13.241399999999999</v>
      </c>
    </row>
    <row r="40" spans="1:11">
      <c r="A40" s="1">
        <v>1889</v>
      </c>
      <c r="B40" s="21">
        <v>46.294800000000002</v>
      </c>
      <c r="C40" s="21">
        <v>33.0946</v>
      </c>
      <c r="F40">
        <v>0</v>
      </c>
      <c r="H40" s="1">
        <f t="shared" si="0"/>
        <v>1889</v>
      </c>
      <c r="I40" s="3">
        <f t="shared" si="1"/>
        <v>46.294800000000002</v>
      </c>
      <c r="J40" s="3">
        <f t="shared" si="2"/>
        <v>33.0946</v>
      </c>
      <c r="K40" s="3">
        <f t="shared" si="3"/>
        <v>13.200200000000002</v>
      </c>
    </row>
    <row r="41" spans="1:11">
      <c r="A41" s="1">
        <v>1890</v>
      </c>
      <c r="B41" s="21">
        <v>46.170200000000001</v>
      </c>
      <c r="C41" s="21">
        <v>32.991799999999998</v>
      </c>
      <c r="F41">
        <v>0</v>
      </c>
      <c r="H41" s="1">
        <f t="shared" si="0"/>
        <v>1890</v>
      </c>
      <c r="I41" s="3">
        <f t="shared" si="1"/>
        <v>46.170200000000001</v>
      </c>
      <c r="J41" s="3">
        <f t="shared" si="2"/>
        <v>32.991799999999998</v>
      </c>
      <c r="K41" s="3">
        <f t="shared" si="3"/>
        <v>13.178400000000003</v>
      </c>
    </row>
    <row r="42" spans="1:11">
      <c r="A42" s="1">
        <v>1891</v>
      </c>
      <c r="B42" s="21">
        <v>46.043700000000001</v>
      </c>
      <c r="C42" s="21">
        <v>32.866100000000003</v>
      </c>
      <c r="F42">
        <v>0</v>
      </c>
      <c r="H42" s="1">
        <f t="shared" si="0"/>
        <v>1891</v>
      </c>
      <c r="I42" s="3">
        <f t="shared" si="1"/>
        <v>46.043700000000001</v>
      </c>
      <c r="J42" s="3">
        <f t="shared" si="2"/>
        <v>32.866100000000003</v>
      </c>
      <c r="K42" s="3">
        <f t="shared" si="3"/>
        <v>13.177599999999998</v>
      </c>
    </row>
    <row r="43" spans="1:11">
      <c r="A43" s="1">
        <v>1892</v>
      </c>
      <c r="B43" s="21">
        <v>45.9</v>
      </c>
      <c r="C43" s="21">
        <v>32.700000000000003</v>
      </c>
      <c r="F43">
        <v>0</v>
      </c>
      <c r="H43" s="1">
        <f t="shared" si="0"/>
        <v>1892</v>
      </c>
      <c r="I43" s="3">
        <f t="shared" si="1"/>
        <v>45.9</v>
      </c>
      <c r="J43" s="3">
        <f t="shared" si="2"/>
        <v>32.700000000000003</v>
      </c>
      <c r="K43" s="3">
        <f t="shared" si="3"/>
        <v>13.199999999999996</v>
      </c>
    </row>
    <row r="44" spans="1:11">
      <c r="A44" s="1">
        <v>1893</v>
      </c>
      <c r="B44" s="21">
        <v>45.72</v>
      </c>
      <c r="C44" s="21">
        <v>32.327500000000001</v>
      </c>
      <c r="F44">
        <v>0</v>
      </c>
      <c r="H44" s="1">
        <f t="shared" si="0"/>
        <v>1893</v>
      </c>
      <c r="I44" s="3">
        <f t="shared" si="1"/>
        <v>45.72</v>
      </c>
      <c r="J44" s="3">
        <f t="shared" si="2"/>
        <v>32.327500000000001</v>
      </c>
      <c r="K44" s="3">
        <f t="shared" si="3"/>
        <v>13.392499999999998</v>
      </c>
    </row>
    <row r="45" spans="1:11">
      <c r="A45" s="1">
        <v>1894</v>
      </c>
      <c r="B45" s="21">
        <v>45.512999999999998</v>
      </c>
      <c r="C45" s="21">
        <v>31.716999999999999</v>
      </c>
      <c r="F45">
        <v>0</v>
      </c>
      <c r="H45" s="1">
        <f t="shared" si="0"/>
        <v>1894</v>
      </c>
      <c r="I45" s="3">
        <f t="shared" si="1"/>
        <v>45.512999999999998</v>
      </c>
      <c r="J45" s="3">
        <f t="shared" si="2"/>
        <v>31.716999999999999</v>
      </c>
      <c r="K45" s="3">
        <f t="shared" si="3"/>
        <v>13.795999999999999</v>
      </c>
    </row>
    <row r="46" spans="1:11">
      <c r="A46" s="1">
        <v>1895</v>
      </c>
      <c r="B46" s="21">
        <v>45.305999999999997</v>
      </c>
      <c r="C46" s="21">
        <v>31.052600000000002</v>
      </c>
      <c r="F46">
        <v>0</v>
      </c>
      <c r="H46" s="1">
        <f t="shared" si="0"/>
        <v>1895</v>
      </c>
      <c r="I46" s="3">
        <f t="shared" si="1"/>
        <v>45.305999999999997</v>
      </c>
      <c r="J46" s="3">
        <f t="shared" si="2"/>
        <v>31.052600000000002</v>
      </c>
      <c r="K46" s="3">
        <f t="shared" si="3"/>
        <v>14.253399999999996</v>
      </c>
    </row>
    <row r="47" spans="1:11">
      <c r="A47" s="1">
        <v>1896</v>
      </c>
      <c r="B47" s="21">
        <v>45.125999999999998</v>
      </c>
      <c r="C47" s="21">
        <v>30.518899999999999</v>
      </c>
      <c r="F47">
        <v>0</v>
      </c>
      <c r="H47" s="1">
        <f t="shared" si="0"/>
        <v>1896</v>
      </c>
      <c r="I47" s="3">
        <f t="shared" si="1"/>
        <v>45.125999999999998</v>
      </c>
      <c r="J47" s="3">
        <f t="shared" si="2"/>
        <v>30.518899999999999</v>
      </c>
      <c r="K47" s="3">
        <f t="shared" si="3"/>
        <v>14.607099999999999</v>
      </c>
    </row>
    <row r="48" spans="1:11">
      <c r="A48" s="1">
        <v>1897</v>
      </c>
      <c r="B48" s="21">
        <v>45</v>
      </c>
      <c r="C48" s="21">
        <v>30.3</v>
      </c>
      <c r="F48">
        <v>0</v>
      </c>
      <c r="H48" s="1">
        <f t="shared" si="0"/>
        <v>1897</v>
      </c>
      <c r="I48" s="3">
        <f t="shared" si="1"/>
        <v>45</v>
      </c>
      <c r="J48" s="3">
        <f t="shared" si="2"/>
        <v>30.3</v>
      </c>
      <c r="K48" s="3">
        <f t="shared" si="3"/>
        <v>14.7</v>
      </c>
    </row>
    <row r="49" spans="1:11">
      <c r="A49" s="1">
        <v>1898</v>
      </c>
      <c r="B49" s="21">
        <v>44.915999999999997</v>
      </c>
      <c r="C49" s="21">
        <v>30.389299999999999</v>
      </c>
      <c r="F49">
        <v>0</v>
      </c>
      <c r="H49" s="1">
        <f t="shared" si="0"/>
        <v>1898</v>
      </c>
      <c r="I49" s="3">
        <f t="shared" si="1"/>
        <v>44.915999999999997</v>
      </c>
      <c r="J49" s="3">
        <f t="shared" si="2"/>
        <v>30.389299999999999</v>
      </c>
      <c r="K49" s="3">
        <f t="shared" si="3"/>
        <v>14.526699999999998</v>
      </c>
    </row>
    <row r="50" spans="1:11">
      <c r="A50" s="1">
        <v>1899</v>
      </c>
      <c r="B50" s="21">
        <v>44.844000000000001</v>
      </c>
      <c r="C50" s="21">
        <v>30.619900000000001</v>
      </c>
      <c r="F50">
        <v>0</v>
      </c>
      <c r="H50" s="1">
        <f t="shared" si="0"/>
        <v>1899</v>
      </c>
      <c r="I50" s="3">
        <f t="shared" si="1"/>
        <v>44.844000000000001</v>
      </c>
      <c r="J50" s="3">
        <f t="shared" si="2"/>
        <v>30.619900000000001</v>
      </c>
      <c r="K50" s="3">
        <f t="shared" si="3"/>
        <v>14.2241</v>
      </c>
    </row>
    <row r="51" spans="1:11">
      <c r="A51" s="1">
        <v>1900</v>
      </c>
      <c r="B51" s="21">
        <v>44.783999999999999</v>
      </c>
      <c r="C51" s="21">
        <v>30.9358</v>
      </c>
      <c r="F51">
        <v>0</v>
      </c>
      <c r="H51" s="1">
        <f t="shared" si="0"/>
        <v>1900</v>
      </c>
      <c r="I51" s="3">
        <f t="shared" si="1"/>
        <v>44.783999999999999</v>
      </c>
      <c r="J51" s="3">
        <f t="shared" si="2"/>
        <v>30.9358</v>
      </c>
      <c r="K51" s="3">
        <f t="shared" si="3"/>
        <v>13.848199999999999</v>
      </c>
    </row>
    <row r="52" spans="1:11">
      <c r="A52" s="1">
        <v>1901</v>
      </c>
      <c r="B52" s="21">
        <v>44.735999999999997</v>
      </c>
      <c r="C52" s="21">
        <v>31.281199999999998</v>
      </c>
      <c r="F52">
        <v>0</v>
      </c>
      <c r="H52" s="1">
        <f t="shared" si="0"/>
        <v>1901</v>
      </c>
      <c r="I52" s="3">
        <f t="shared" si="1"/>
        <v>44.735999999999997</v>
      </c>
      <c r="J52" s="3">
        <f t="shared" si="2"/>
        <v>31.281199999999998</v>
      </c>
      <c r="K52" s="3">
        <f t="shared" si="3"/>
        <v>13.454799999999999</v>
      </c>
    </row>
    <row r="53" spans="1:11">
      <c r="A53" s="1">
        <v>1902</v>
      </c>
      <c r="B53" s="21">
        <v>44.7</v>
      </c>
      <c r="C53" s="21">
        <v>31.6</v>
      </c>
      <c r="F53">
        <v>0</v>
      </c>
      <c r="H53" s="1">
        <f t="shared" si="0"/>
        <v>1902</v>
      </c>
      <c r="I53" s="3">
        <f t="shared" si="1"/>
        <v>44.7</v>
      </c>
      <c r="J53" s="3">
        <f t="shared" si="2"/>
        <v>31.6</v>
      </c>
      <c r="K53" s="3">
        <f t="shared" si="3"/>
        <v>13.100000000000001</v>
      </c>
    </row>
    <row r="54" spans="1:11">
      <c r="A54" s="1">
        <v>1903</v>
      </c>
      <c r="B54" s="21">
        <v>44.674700000000001</v>
      </c>
      <c r="C54" s="21">
        <v>31.95</v>
      </c>
      <c r="F54">
        <v>0</v>
      </c>
      <c r="H54" s="1">
        <f t="shared" si="0"/>
        <v>1903</v>
      </c>
      <c r="I54" s="3">
        <f t="shared" si="1"/>
        <v>44.674700000000001</v>
      </c>
      <c r="J54" s="3">
        <f t="shared" si="2"/>
        <v>31.95</v>
      </c>
      <c r="K54" s="3">
        <f t="shared" si="3"/>
        <v>12.724700000000002</v>
      </c>
    </row>
    <row r="55" spans="1:11">
      <c r="A55" s="1">
        <v>1904</v>
      </c>
      <c r="B55" s="21">
        <v>44.655999999999999</v>
      </c>
      <c r="C55" s="21">
        <v>32.369799999999998</v>
      </c>
      <c r="F55">
        <v>0</v>
      </c>
      <c r="H55" s="1">
        <f t="shared" si="0"/>
        <v>1904</v>
      </c>
      <c r="I55" s="3">
        <f t="shared" si="1"/>
        <v>44.655999999999999</v>
      </c>
      <c r="J55" s="3">
        <f t="shared" si="2"/>
        <v>32.369799999999998</v>
      </c>
      <c r="K55" s="3">
        <f t="shared" si="3"/>
        <v>12.286200000000001</v>
      </c>
    </row>
    <row r="56" spans="1:11">
      <c r="A56" s="1">
        <v>1905</v>
      </c>
      <c r="B56" s="21">
        <v>44.64</v>
      </c>
      <c r="C56" s="21">
        <v>32.774500000000003</v>
      </c>
      <c r="F56">
        <v>0</v>
      </c>
      <c r="H56" s="1">
        <f t="shared" si="0"/>
        <v>1905</v>
      </c>
      <c r="I56" s="3">
        <f t="shared" si="1"/>
        <v>44.64</v>
      </c>
      <c r="J56" s="3">
        <f t="shared" si="2"/>
        <v>32.774500000000003</v>
      </c>
      <c r="K56" s="3">
        <f t="shared" si="3"/>
        <v>11.865499999999997</v>
      </c>
    </row>
    <row r="57" spans="1:11">
      <c r="A57" s="1">
        <v>1906</v>
      </c>
      <c r="B57" s="21">
        <v>44.622700000000002</v>
      </c>
      <c r="C57" s="21">
        <v>33.079500000000003</v>
      </c>
      <c r="F57">
        <v>0</v>
      </c>
      <c r="H57" s="1">
        <f t="shared" si="0"/>
        <v>1906</v>
      </c>
      <c r="I57" s="3">
        <f t="shared" si="1"/>
        <v>44.622700000000002</v>
      </c>
      <c r="J57" s="3">
        <f t="shared" si="2"/>
        <v>33.079500000000003</v>
      </c>
      <c r="K57" s="3">
        <f t="shared" si="3"/>
        <v>11.543199999999999</v>
      </c>
    </row>
    <row r="58" spans="1:11">
      <c r="A58" s="1">
        <v>1907</v>
      </c>
      <c r="B58" s="21">
        <v>44.6</v>
      </c>
      <c r="C58" s="21">
        <v>33.200000000000003</v>
      </c>
      <c r="F58">
        <v>0</v>
      </c>
      <c r="H58" s="1">
        <f t="shared" si="0"/>
        <v>1907</v>
      </c>
      <c r="I58" s="3">
        <f t="shared" si="1"/>
        <v>44.6</v>
      </c>
      <c r="J58" s="3">
        <f t="shared" si="2"/>
        <v>33.200000000000003</v>
      </c>
      <c r="K58" s="3">
        <f t="shared" si="3"/>
        <v>11.399999999999999</v>
      </c>
    </row>
    <row r="59" spans="1:11">
      <c r="A59" s="1">
        <v>1908</v>
      </c>
      <c r="B59" s="21">
        <v>44.573</v>
      </c>
      <c r="C59" s="21">
        <v>33.047899999999998</v>
      </c>
      <c r="F59">
        <v>0</v>
      </c>
      <c r="H59" s="1">
        <f t="shared" si="0"/>
        <v>1908</v>
      </c>
      <c r="I59" s="3">
        <f t="shared" si="1"/>
        <v>44.573</v>
      </c>
      <c r="J59" s="3">
        <f t="shared" si="2"/>
        <v>33.047899999999998</v>
      </c>
      <c r="K59" s="3">
        <f t="shared" si="3"/>
        <v>11.525100000000002</v>
      </c>
    </row>
    <row r="60" spans="1:11">
      <c r="A60" s="1">
        <v>1909</v>
      </c>
      <c r="B60" s="21">
        <v>44.542900000000003</v>
      </c>
      <c r="C60" s="21">
        <v>32.675800000000002</v>
      </c>
      <c r="F60">
        <v>0</v>
      </c>
      <c r="H60" s="1">
        <f t="shared" si="0"/>
        <v>1909</v>
      </c>
      <c r="I60" s="3">
        <f t="shared" si="1"/>
        <v>44.542900000000003</v>
      </c>
      <c r="J60" s="3">
        <f t="shared" si="2"/>
        <v>32.675800000000002</v>
      </c>
      <c r="K60" s="3">
        <f t="shared" si="3"/>
        <v>11.867100000000001</v>
      </c>
    </row>
    <row r="61" spans="1:11">
      <c r="A61" s="1">
        <v>1910</v>
      </c>
      <c r="B61" s="21">
        <v>44.506300000000003</v>
      </c>
      <c r="C61" s="21">
        <v>32.209699999999998</v>
      </c>
      <c r="F61">
        <v>0</v>
      </c>
      <c r="H61" s="1">
        <f t="shared" si="0"/>
        <v>1910</v>
      </c>
      <c r="I61" s="3">
        <f t="shared" si="1"/>
        <v>44.506300000000003</v>
      </c>
      <c r="J61" s="3">
        <f t="shared" si="2"/>
        <v>32.209699999999998</v>
      </c>
      <c r="K61" s="3">
        <f t="shared" si="3"/>
        <v>12.296600000000005</v>
      </c>
    </row>
    <row r="62" spans="1:11">
      <c r="A62" s="1">
        <v>1911</v>
      </c>
      <c r="B62" s="21">
        <v>44.459899999999998</v>
      </c>
      <c r="C62" s="21">
        <v>31.775700000000001</v>
      </c>
      <c r="F62">
        <v>0</v>
      </c>
      <c r="H62" s="1">
        <f t="shared" si="0"/>
        <v>1911</v>
      </c>
      <c r="I62" s="3">
        <f t="shared" si="1"/>
        <v>44.459899999999998</v>
      </c>
      <c r="J62" s="3">
        <f t="shared" si="2"/>
        <v>31.775700000000001</v>
      </c>
      <c r="K62" s="3">
        <f t="shared" si="3"/>
        <v>12.684199999999997</v>
      </c>
    </row>
    <row r="63" spans="1:11">
      <c r="A63" s="1">
        <v>1912</v>
      </c>
      <c r="B63" s="21">
        <v>44.4</v>
      </c>
      <c r="C63" s="21">
        <v>31.5</v>
      </c>
      <c r="F63">
        <v>0</v>
      </c>
      <c r="H63" s="1">
        <f t="shared" si="0"/>
        <v>1912</v>
      </c>
      <c r="I63" s="3">
        <f t="shared" si="1"/>
        <v>44.4</v>
      </c>
      <c r="J63" s="3">
        <f t="shared" si="2"/>
        <v>31.5</v>
      </c>
      <c r="K63" s="3">
        <f t="shared" si="3"/>
        <v>12.899999999999999</v>
      </c>
    </row>
    <row r="64" spans="1:11">
      <c r="A64" s="1">
        <v>1913</v>
      </c>
      <c r="B64" s="21">
        <v>44.277500000000003</v>
      </c>
      <c r="C64" s="21">
        <v>31.3491</v>
      </c>
      <c r="F64">
        <v>0</v>
      </c>
      <c r="H64" s="1">
        <f t="shared" si="0"/>
        <v>1913</v>
      </c>
      <c r="I64" s="3">
        <f t="shared" si="1"/>
        <v>44.277500000000003</v>
      </c>
      <c r="J64" s="3">
        <f t="shared" si="2"/>
        <v>31.3491</v>
      </c>
      <c r="K64" s="3">
        <f t="shared" si="3"/>
        <v>12.928400000000003</v>
      </c>
    </row>
    <row r="65" spans="1:11">
      <c r="A65" s="1">
        <v>1914</v>
      </c>
      <c r="B65" s="21">
        <v>44.069699999999997</v>
      </c>
      <c r="C65" s="21">
        <v>31.212700000000002</v>
      </c>
      <c r="F65">
        <v>0</v>
      </c>
      <c r="H65" s="1">
        <f t="shared" si="0"/>
        <v>1914</v>
      </c>
      <c r="I65" s="3">
        <f t="shared" si="1"/>
        <v>44.069699999999997</v>
      </c>
      <c r="J65" s="3">
        <f t="shared" si="2"/>
        <v>31.212700000000002</v>
      </c>
      <c r="K65" s="3">
        <f t="shared" si="3"/>
        <v>12.856999999999996</v>
      </c>
    </row>
    <row r="66" spans="1:11">
      <c r="A66" s="1">
        <v>1915</v>
      </c>
      <c r="B66" s="21">
        <v>43.813099999999999</v>
      </c>
      <c r="C66" s="21">
        <v>31.101800000000001</v>
      </c>
      <c r="F66">
        <v>0</v>
      </c>
      <c r="H66" s="1">
        <f t="shared" si="0"/>
        <v>1915</v>
      </c>
      <c r="I66" s="3">
        <f t="shared" si="1"/>
        <v>43.813099999999999</v>
      </c>
      <c r="J66" s="3">
        <f t="shared" si="2"/>
        <v>31.101800000000001</v>
      </c>
      <c r="K66" s="3">
        <f t="shared" si="3"/>
        <v>12.711299999999998</v>
      </c>
    </row>
    <row r="67" spans="1:11">
      <c r="A67" s="1">
        <v>1916</v>
      </c>
      <c r="B67" s="21">
        <v>43.544400000000003</v>
      </c>
      <c r="C67" s="21">
        <v>31.0273</v>
      </c>
      <c r="F67">
        <v>0</v>
      </c>
      <c r="H67" s="1">
        <f t="shared" si="0"/>
        <v>1916</v>
      </c>
      <c r="I67" s="3">
        <f t="shared" si="1"/>
        <v>43.544400000000003</v>
      </c>
      <c r="J67" s="3">
        <f t="shared" si="2"/>
        <v>31.0273</v>
      </c>
      <c r="K67" s="3">
        <f t="shared" si="3"/>
        <v>12.517100000000003</v>
      </c>
    </row>
    <row r="68" spans="1:11">
      <c r="A68" s="1">
        <v>1917</v>
      </c>
      <c r="B68" s="21">
        <v>43.3</v>
      </c>
      <c r="C68" s="21">
        <v>31</v>
      </c>
      <c r="F68">
        <v>0</v>
      </c>
      <c r="H68" s="1">
        <f t="shared" ref="H68:H131" si="4">A68</f>
        <v>1917</v>
      </c>
      <c r="I68" s="3">
        <f t="shared" ref="I68:I131" si="5">IF(AND(ISNUMBER(B68),ISNUMBER(D68)),(1-$F68)*B68+$F68*D68,IF(ISNUMBER(D68),D68,IF(ISNUMBER(B68),B68,"")))</f>
        <v>43.3</v>
      </c>
      <c r="J68" s="3">
        <f t="shared" ref="J68:J131" si="6">IF(AND(ISNUMBER(C68),ISNUMBER(E68)),(1-$F68)*C68+$F68*E68,IF(ISNUMBER(E68),E68,IF(ISNUMBER(C68),C68,"")))</f>
        <v>31</v>
      </c>
      <c r="K68" s="3">
        <f t="shared" ref="K68:K131" si="7">I68-J68</f>
        <v>12.299999999999997</v>
      </c>
    </row>
    <row r="69" spans="1:11">
      <c r="A69" s="1">
        <v>1918</v>
      </c>
      <c r="B69" s="21">
        <v>43.044800000000002</v>
      </c>
      <c r="C69" s="21">
        <v>31.031199999999998</v>
      </c>
      <c r="F69">
        <v>0</v>
      </c>
      <c r="H69" s="1">
        <f t="shared" si="4"/>
        <v>1918</v>
      </c>
      <c r="I69" s="3">
        <f t="shared" si="5"/>
        <v>43.044800000000002</v>
      </c>
      <c r="J69" s="3">
        <f t="shared" si="6"/>
        <v>31.031199999999998</v>
      </c>
      <c r="K69" s="3">
        <f t="shared" si="7"/>
        <v>12.013600000000004</v>
      </c>
    </row>
    <row r="70" spans="1:11">
      <c r="A70" s="1">
        <v>1919</v>
      </c>
      <c r="B70" s="21">
        <v>42.754399999999997</v>
      </c>
      <c r="C70" s="21">
        <v>31.105599999999999</v>
      </c>
      <c r="F70">
        <v>0</v>
      </c>
      <c r="H70" s="1">
        <f t="shared" si="4"/>
        <v>1919</v>
      </c>
      <c r="I70" s="3">
        <f t="shared" si="5"/>
        <v>42.754399999999997</v>
      </c>
      <c r="J70" s="3">
        <f t="shared" si="6"/>
        <v>31.105599999999999</v>
      </c>
      <c r="K70" s="3">
        <f t="shared" si="7"/>
        <v>11.648799999999998</v>
      </c>
    </row>
    <row r="71" spans="1:11">
      <c r="A71" s="1">
        <v>1920</v>
      </c>
      <c r="B71" s="21">
        <v>42.4816</v>
      </c>
      <c r="C71" s="21">
        <v>31.194400000000002</v>
      </c>
      <c r="F71">
        <v>0</v>
      </c>
      <c r="H71" s="1">
        <f t="shared" si="4"/>
        <v>1920</v>
      </c>
      <c r="I71" s="3">
        <f t="shared" si="5"/>
        <v>42.4816</v>
      </c>
      <c r="J71" s="3">
        <f t="shared" si="6"/>
        <v>31.194400000000002</v>
      </c>
      <c r="K71" s="3">
        <f t="shared" si="7"/>
        <v>11.287199999999999</v>
      </c>
    </row>
    <row r="72" spans="1:11">
      <c r="A72" s="1">
        <v>1921</v>
      </c>
      <c r="B72" s="21">
        <v>42.279200000000003</v>
      </c>
      <c r="C72" s="21">
        <v>31.268799999999999</v>
      </c>
      <c r="F72">
        <v>0</v>
      </c>
      <c r="H72" s="1">
        <f t="shared" si="4"/>
        <v>1921</v>
      </c>
      <c r="I72" s="3">
        <f t="shared" si="5"/>
        <v>42.279200000000003</v>
      </c>
      <c r="J72" s="3">
        <f t="shared" si="6"/>
        <v>31.268799999999999</v>
      </c>
      <c r="K72" s="3">
        <f t="shared" si="7"/>
        <v>11.010400000000004</v>
      </c>
    </row>
    <row r="73" spans="1:11">
      <c r="A73" s="1">
        <v>1922</v>
      </c>
      <c r="B73" s="21">
        <v>42.2</v>
      </c>
      <c r="C73" s="21">
        <v>31.3</v>
      </c>
      <c r="F73">
        <v>0</v>
      </c>
      <c r="H73" s="1">
        <f t="shared" si="4"/>
        <v>1922</v>
      </c>
      <c r="I73" s="3">
        <f t="shared" si="5"/>
        <v>42.2</v>
      </c>
      <c r="J73" s="3">
        <f t="shared" si="6"/>
        <v>31.3</v>
      </c>
      <c r="K73" s="3">
        <f t="shared" si="7"/>
        <v>10.900000000000002</v>
      </c>
    </row>
    <row r="74" spans="1:11">
      <c r="A74" s="1">
        <v>1923</v>
      </c>
      <c r="B74" s="21">
        <v>42.366399999999999</v>
      </c>
      <c r="C74" s="21">
        <v>30.878</v>
      </c>
      <c r="F74">
        <v>0</v>
      </c>
      <c r="H74" s="1">
        <f t="shared" si="4"/>
        <v>1923</v>
      </c>
      <c r="I74" s="3">
        <f t="shared" si="5"/>
        <v>42.366399999999999</v>
      </c>
      <c r="J74" s="3">
        <f t="shared" si="6"/>
        <v>30.878</v>
      </c>
      <c r="K74" s="3">
        <f t="shared" si="7"/>
        <v>11.488399999999999</v>
      </c>
    </row>
    <row r="75" spans="1:11">
      <c r="A75" s="1">
        <v>1924</v>
      </c>
      <c r="B75" s="21">
        <v>42.763199999999998</v>
      </c>
      <c r="C75" s="21">
        <v>29.838100000000001</v>
      </c>
      <c r="F75">
        <v>0</v>
      </c>
      <c r="H75" s="1">
        <f t="shared" si="4"/>
        <v>1924</v>
      </c>
      <c r="I75" s="3">
        <f t="shared" si="5"/>
        <v>42.763199999999998</v>
      </c>
      <c r="J75" s="3">
        <f t="shared" si="6"/>
        <v>29.838100000000001</v>
      </c>
      <c r="K75" s="3">
        <f t="shared" si="7"/>
        <v>12.925099999999997</v>
      </c>
    </row>
    <row r="76" spans="1:11">
      <c r="A76" s="1">
        <v>1925</v>
      </c>
      <c r="B76" s="21">
        <v>43.236800000000002</v>
      </c>
      <c r="C76" s="21">
        <v>28.519100000000002</v>
      </c>
      <c r="F76">
        <v>0</v>
      </c>
      <c r="H76" s="1">
        <f t="shared" si="4"/>
        <v>1925</v>
      </c>
      <c r="I76" s="3">
        <f t="shared" si="5"/>
        <v>43.236800000000002</v>
      </c>
      <c r="J76" s="3">
        <f t="shared" si="6"/>
        <v>28.519100000000002</v>
      </c>
      <c r="K76" s="3">
        <f t="shared" si="7"/>
        <v>14.717700000000001</v>
      </c>
    </row>
    <row r="77" spans="1:11">
      <c r="A77" s="1">
        <v>1926</v>
      </c>
      <c r="B77" s="21">
        <v>43.633600000000001</v>
      </c>
      <c r="C77" s="21">
        <v>27.260100000000001</v>
      </c>
      <c r="F77">
        <v>0</v>
      </c>
      <c r="H77" s="1">
        <f t="shared" si="4"/>
        <v>1926</v>
      </c>
      <c r="I77" s="3">
        <f t="shared" si="5"/>
        <v>43.633600000000001</v>
      </c>
      <c r="J77" s="3">
        <f t="shared" si="6"/>
        <v>27.260100000000001</v>
      </c>
      <c r="K77" s="3">
        <f t="shared" si="7"/>
        <v>16.3735</v>
      </c>
    </row>
    <row r="78" spans="1:11">
      <c r="A78" s="1">
        <v>1927</v>
      </c>
      <c r="B78" s="21">
        <v>43.8</v>
      </c>
      <c r="C78" s="21">
        <v>26.4</v>
      </c>
      <c r="F78">
        <v>0</v>
      </c>
      <c r="H78" s="1">
        <f t="shared" si="4"/>
        <v>1927</v>
      </c>
      <c r="I78" s="3">
        <f t="shared" si="5"/>
        <v>43.8</v>
      </c>
      <c r="J78" s="3">
        <f t="shared" si="6"/>
        <v>26.4</v>
      </c>
      <c r="K78" s="3">
        <f t="shared" si="7"/>
        <v>17.399999999999999</v>
      </c>
    </row>
    <row r="79" spans="1:11">
      <c r="A79" s="1">
        <v>1928</v>
      </c>
      <c r="B79" s="21">
        <v>43.502400000000002</v>
      </c>
      <c r="C79" s="21">
        <v>25.884599999999999</v>
      </c>
      <c r="F79">
        <v>0</v>
      </c>
      <c r="H79" s="1">
        <f t="shared" si="4"/>
        <v>1928</v>
      </c>
      <c r="I79" s="3">
        <f t="shared" si="5"/>
        <v>43.502400000000002</v>
      </c>
      <c r="J79" s="3">
        <f t="shared" si="6"/>
        <v>25.884599999999999</v>
      </c>
      <c r="K79" s="3">
        <f t="shared" si="7"/>
        <v>17.617800000000003</v>
      </c>
    </row>
    <row r="80" spans="1:11">
      <c r="A80" s="1">
        <v>1929</v>
      </c>
      <c r="B80" s="21">
        <v>42.763199999999998</v>
      </c>
      <c r="C80" s="21">
        <v>25.435099999999998</v>
      </c>
      <c r="F80">
        <v>0</v>
      </c>
      <c r="H80" s="1">
        <f t="shared" si="4"/>
        <v>1929</v>
      </c>
      <c r="I80" s="3">
        <f t="shared" si="5"/>
        <v>42.763199999999998</v>
      </c>
      <c r="J80" s="3">
        <f t="shared" si="6"/>
        <v>25.435099999999998</v>
      </c>
      <c r="K80" s="3">
        <f t="shared" si="7"/>
        <v>17.328099999999999</v>
      </c>
    </row>
    <row r="81" spans="1:11">
      <c r="A81" s="1">
        <v>1930</v>
      </c>
      <c r="B81" s="21">
        <v>41.812800000000003</v>
      </c>
      <c r="C81" s="21">
        <v>25.0533</v>
      </c>
      <c r="F81">
        <v>0</v>
      </c>
      <c r="H81" s="1">
        <f t="shared" si="4"/>
        <v>1930</v>
      </c>
      <c r="I81" s="3">
        <f t="shared" si="5"/>
        <v>41.812800000000003</v>
      </c>
      <c r="J81" s="3">
        <f t="shared" si="6"/>
        <v>25.0533</v>
      </c>
      <c r="K81" s="3">
        <f t="shared" si="7"/>
        <v>16.759500000000003</v>
      </c>
    </row>
    <row r="82" spans="1:11">
      <c r="A82" s="1">
        <v>1931</v>
      </c>
      <c r="B82" s="21">
        <v>40.881599999999999</v>
      </c>
      <c r="C82" s="21">
        <v>24.7409</v>
      </c>
      <c r="F82">
        <v>0</v>
      </c>
      <c r="H82" s="1">
        <f t="shared" si="4"/>
        <v>1931</v>
      </c>
      <c r="I82" s="3">
        <f t="shared" si="5"/>
        <v>40.881599999999999</v>
      </c>
      <c r="J82" s="3">
        <f t="shared" si="6"/>
        <v>24.7409</v>
      </c>
      <c r="K82" s="3">
        <f t="shared" si="7"/>
        <v>16.140699999999999</v>
      </c>
    </row>
    <row r="83" spans="1:11">
      <c r="A83" s="1">
        <v>1932</v>
      </c>
      <c r="B83" s="21">
        <v>40.200000000000003</v>
      </c>
      <c r="C83" s="21">
        <v>24.5</v>
      </c>
      <c r="F83">
        <v>0</v>
      </c>
      <c r="H83" s="1">
        <f t="shared" si="4"/>
        <v>1932</v>
      </c>
      <c r="I83" s="3">
        <f t="shared" si="5"/>
        <v>40.200000000000003</v>
      </c>
      <c r="J83" s="3">
        <f t="shared" si="6"/>
        <v>24.5</v>
      </c>
      <c r="K83" s="3">
        <f t="shared" si="7"/>
        <v>15.700000000000003</v>
      </c>
    </row>
    <row r="84" spans="1:11">
      <c r="A84" s="1">
        <v>1933</v>
      </c>
      <c r="B84" s="21">
        <v>39.7117</v>
      </c>
      <c r="C84" s="21">
        <v>24.3339</v>
      </c>
      <c r="F84">
        <v>0</v>
      </c>
      <c r="H84" s="1">
        <f t="shared" si="4"/>
        <v>1933</v>
      </c>
      <c r="I84" s="3">
        <f t="shared" si="5"/>
        <v>39.7117</v>
      </c>
      <c r="J84" s="3">
        <f t="shared" si="6"/>
        <v>24.3339</v>
      </c>
      <c r="K84" s="3">
        <f t="shared" si="7"/>
        <v>15.377800000000001</v>
      </c>
    </row>
    <row r="85" spans="1:11">
      <c r="A85" s="1">
        <v>1934</v>
      </c>
      <c r="B85" s="21">
        <v>39.238999999999997</v>
      </c>
      <c r="C85" s="21">
        <v>24.2193</v>
      </c>
      <c r="F85">
        <v>0</v>
      </c>
      <c r="H85" s="1">
        <f t="shared" si="4"/>
        <v>1934</v>
      </c>
      <c r="I85" s="3">
        <f t="shared" si="5"/>
        <v>39.238999999999997</v>
      </c>
      <c r="J85" s="3">
        <f t="shared" si="6"/>
        <v>24.2193</v>
      </c>
      <c r="K85" s="3">
        <f t="shared" si="7"/>
        <v>15.019699999999997</v>
      </c>
    </row>
    <row r="86" spans="1:11">
      <c r="A86" s="1">
        <v>1935</v>
      </c>
      <c r="B86" s="21">
        <v>38.830500000000001</v>
      </c>
      <c r="C86" s="21">
        <v>24.117699999999999</v>
      </c>
      <c r="F86">
        <v>0</v>
      </c>
      <c r="H86" s="1">
        <f t="shared" si="4"/>
        <v>1935</v>
      </c>
      <c r="I86" s="3">
        <f t="shared" si="5"/>
        <v>38.830500000000001</v>
      </c>
      <c r="J86" s="3">
        <f t="shared" si="6"/>
        <v>24.117699999999999</v>
      </c>
      <c r="K86" s="3">
        <f t="shared" si="7"/>
        <v>14.712800000000001</v>
      </c>
    </row>
    <row r="87" spans="1:11">
      <c r="A87" s="1">
        <v>1936</v>
      </c>
      <c r="B87" s="21">
        <v>38.534700000000001</v>
      </c>
      <c r="C87" s="21">
        <v>23.9908</v>
      </c>
      <c r="F87">
        <v>0</v>
      </c>
      <c r="H87" s="1">
        <f t="shared" si="4"/>
        <v>1936</v>
      </c>
      <c r="I87" s="3">
        <f t="shared" si="5"/>
        <v>38.534700000000001</v>
      </c>
      <c r="J87" s="3">
        <f t="shared" si="6"/>
        <v>23.9908</v>
      </c>
      <c r="K87" s="3">
        <f t="shared" si="7"/>
        <v>14.543900000000001</v>
      </c>
    </row>
    <row r="88" spans="1:11">
      <c r="A88" s="1">
        <v>1937</v>
      </c>
      <c r="B88" s="21">
        <v>38.4</v>
      </c>
      <c r="C88" s="21">
        <v>23.8</v>
      </c>
      <c r="F88">
        <v>0</v>
      </c>
      <c r="H88" s="1">
        <f t="shared" si="4"/>
        <v>1937</v>
      </c>
      <c r="I88" s="3">
        <f t="shared" si="5"/>
        <v>38.4</v>
      </c>
      <c r="J88" s="3">
        <f t="shared" si="6"/>
        <v>23.8</v>
      </c>
      <c r="K88" s="3">
        <f t="shared" si="7"/>
        <v>14.599999999999998</v>
      </c>
    </row>
    <row r="89" spans="1:11">
      <c r="A89" s="1">
        <v>1938</v>
      </c>
      <c r="B89" s="21">
        <v>38.371299999999998</v>
      </c>
      <c r="C89" s="21">
        <v>23.362200000000001</v>
      </c>
      <c r="F89">
        <v>0</v>
      </c>
      <c r="H89" s="1">
        <f t="shared" si="4"/>
        <v>1938</v>
      </c>
      <c r="I89" s="3">
        <f t="shared" si="5"/>
        <v>38.371299999999998</v>
      </c>
      <c r="J89" s="3">
        <f t="shared" si="6"/>
        <v>23.362200000000001</v>
      </c>
      <c r="K89" s="3">
        <f t="shared" si="7"/>
        <v>15.009099999999997</v>
      </c>
    </row>
    <row r="90" spans="1:11">
      <c r="A90" s="1">
        <v>1939</v>
      </c>
      <c r="B90" s="21">
        <v>38.3553</v>
      </c>
      <c r="C90" s="21">
        <v>22.621300000000002</v>
      </c>
      <c r="F90">
        <v>0</v>
      </c>
      <c r="H90" s="1">
        <f t="shared" si="4"/>
        <v>1939</v>
      </c>
      <c r="I90" s="3">
        <f t="shared" si="5"/>
        <v>38.3553</v>
      </c>
      <c r="J90" s="3">
        <f t="shared" si="6"/>
        <v>22.621300000000002</v>
      </c>
      <c r="K90" s="3">
        <f t="shared" si="7"/>
        <v>15.733999999999998</v>
      </c>
    </row>
    <row r="91" spans="1:11">
      <c r="A91" s="1">
        <v>1940</v>
      </c>
      <c r="B91" s="21">
        <v>38.343800000000002</v>
      </c>
      <c r="C91" s="21">
        <v>21.729199999999999</v>
      </c>
      <c r="F91">
        <v>0</v>
      </c>
      <c r="H91" s="1">
        <f t="shared" si="4"/>
        <v>1940</v>
      </c>
      <c r="I91" s="3">
        <f t="shared" si="5"/>
        <v>38.343800000000002</v>
      </c>
      <c r="J91" s="3">
        <f t="shared" si="6"/>
        <v>21.729199999999999</v>
      </c>
      <c r="K91" s="3">
        <f t="shared" si="7"/>
        <v>16.614600000000003</v>
      </c>
    </row>
    <row r="92" spans="1:11">
      <c r="A92" s="1">
        <v>1941</v>
      </c>
      <c r="B92" s="21">
        <v>38.328099999999999</v>
      </c>
      <c r="C92" s="21">
        <v>20.838000000000001</v>
      </c>
      <c r="F92">
        <v>0</v>
      </c>
      <c r="H92" s="1">
        <f t="shared" si="4"/>
        <v>1941</v>
      </c>
      <c r="I92" s="3">
        <f t="shared" ref="I92:I122" si="8">IF(AND(ISNUMBER(B92),ISNUMBER(D92)),(1-$F92)*B92+$F92*D92,IF(ISNUMBER(D92),D92,IF(ISNUMBER(B92),B92,"")))</f>
        <v>38.328099999999999</v>
      </c>
      <c r="J92" s="3">
        <f t="shared" ref="J92:J122" si="9">IF(AND(ISNUMBER(C92),ISNUMBER(E92)),(1-$F92)*C92+$F92*E92,IF(ISNUMBER(E92),E92,IF(ISNUMBER(C92),C92,"")))</f>
        <v>20.838000000000001</v>
      </c>
      <c r="K92" s="3">
        <f t="shared" ref="K92:K122" si="10">I92-J92</f>
        <v>17.490099999999998</v>
      </c>
    </row>
    <row r="93" spans="1:11">
      <c r="A93" s="1">
        <v>1942</v>
      </c>
      <c r="B93" s="21">
        <v>38.299999999999997</v>
      </c>
      <c r="C93" s="21">
        <v>20.100000000000001</v>
      </c>
      <c r="F93">
        <v>0</v>
      </c>
      <c r="H93" s="1">
        <f t="shared" si="4"/>
        <v>1942</v>
      </c>
      <c r="I93" s="3">
        <f t="shared" si="8"/>
        <v>38.299999999999997</v>
      </c>
      <c r="J93" s="3">
        <f t="shared" si="9"/>
        <v>20.100000000000001</v>
      </c>
      <c r="K93" s="3">
        <f t="shared" si="10"/>
        <v>18.199999999999996</v>
      </c>
    </row>
    <row r="94" spans="1:11">
      <c r="A94" s="1">
        <v>1943</v>
      </c>
      <c r="B94" s="21">
        <v>38.146999999999998</v>
      </c>
      <c r="C94" s="21">
        <v>19.537500000000001</v>
      </c>
      <c r="F94">
        <v>0</v>
      </c>
      <c r="H94" s="1">
        <f t="shared" si="4"/>
        <v>1943</v>
      </c>
      <c r="I94" s="3">
        <f t="shared" si="8"/>
        <v>38.146999999999998</v>
      </c>
      <c r="J94" s="3">
        <f t="shared" si="9"/>
        <v>19.537500000000001</v>
      </c>
      <c r="K94" s="3">
        <f t="shared" si="10"/>
        <v>18.609499999999997</v>
      </c>
    </row>
    <row r="95" spans="1:11">
      <c r="A95" s="1">
        <v>1944</v>
      </c>
      <c r="B95" s="21">
        <v>37.833500000000001</v>
      </c>
      <c r="C95" s="21">
        <v>19.041399999999999</v>
      </c>
      <c r="F95">
        <v>0</v>
      </c>
      <c r="H95" s="1">
        <f t="shared" si="4"/>
        <v>1944</v>
      </c>
      <c r="I95" s="3">
        <f t="shared" si="8"/>
        <v>37.833500000000001</v>
      </c>
      <c r="J95" s="3">
        <f t="shared" si="9"/>
        <v>19.041399999999999</v>
      </c>
      <c r="K95" s="3">
        <f t="shared" si="10"/>
        <v>18.792100000000001</v>
      </c>
    </row>
    <row r="96" spans="1:11">
      <c r="A96" s="1">
        <v>1945</v>
      </c>
      <c r="B96" s="21">
        <v>37.466500000000003</v>
      </c>
      <c r="C96" s="21">
        <v>18.566600000000001</v>
      </c>
      <c r="F96">
        <v>0</v>
      </c>
      <c r="H96" s="1">
        <f t="shared" si="4"/>
        <v>1945</v>
      </c>
      <c r="I96" s="3">
        <f t="shared" si="8"/>
        <v>37.466500000000003</v>
      </c>
      <c r="J96" s="3">
        <f t="shared" si="9"/>
        <v>18.566600000000001</v>
      </c>
      <c r="K96" s="3">
        <f t="shared" si="10"/>
        <v>18.899900000000002</v>
      </c>
    </row>
    <row r="97" spans="1:11">
      <c r="A97" s="1">
        <v>1946</v>
      </c>
      <c r="B97" s="21">
        <v>37.152999999999999</v>
      </c>
      <c r="C97" s="21">
        <v>18.067900000000002</v>
      </c>
      <c r="F97">
        <v>0</v>
      </c>
      <c r="H97" s="1">
        <f t="shared" si="4"/>
        <v>1946</v>
      </c>
      <c r="I97" s="3">
        <f t="shared" si="8"/>
        <v>37.152999999999999</v>
      </c>
      <c r="J97" s="3">
        <f t="shared" si="9"/>
        <v>18.067900000000002</v>
      </c>
      <c r="K97" s="3">
        <f t="shared" si="10"/>
        <v>19.085099999999997</v>
      </c>
    </row>
    <row r="98" spans="1:11">
      <c r="A98" s="1">
        <v>1947</v>
      </c>
      <c r="B98" s="21">
        <v>37</v>
      </c>
      <c r="C98" s="21">
        <v>17.5</v>
      </c>
      <c r="F98">
        <v>0</v>
      </c>
      <c r="H98" s="1">
        <f t="shared" si="4"/>
        <v>1947</v>
      </c>
      <c r="I98" s="3">
        <f t="shared" si="8"/>
        <v>37</v>
      </c>
      <c r="J98" s="3">
        <f t="shared" si="9"/>
        <v>17.5</v>
      </c>
      <c r="K98" s="3">
        <f t="shared" si="10"/>
        <v>19.5</v>
      </c>
    </row>
    <row r="99" spans="1:11">
      <c r="A99" s="1">
        <v>1948</v>
      </c>
      <c r="B99" s="21">
        <v>36.965800000000002</v>
      </c>
      <c r="C99" s="21">
        <v>16.768000000000001</v>
      </c>
      <c r="F99">
        <v>0</v>
      </c>
      <c r="H99" s="1">
        <f t="shared" si="4"/>
        <v>1948</v>
      </c>
      <c r="I99" s="3">
        <f t="shared" si="8"/>
        <v>36.965800000000002</v>
      </c>
      <c r="J99" s="3">
        <f t="shared" si="9"/>
        <v>16.768000000000001</v>
      </c>
      <c r="K99" s="3">
        <f t="shared" si="10"/>
        <v>20.197800000000001</v>
      </c>
    </row>
    <row r="100" spans="1:11">
      <c r="A100" s="1">
        <v>1949</v>
      </c>
      <c r="B100" s="21">
        <v>36.938099999999999</v>
      </c>
      <c r="C100" s="21">
        <v>15.892899999999999</v>
      </c>
      <c r="F100">
        <v>0</v>
      </c>
      <c r="H100" s="1">
        <f t="shared" si="4"/>
        <v>1949</v>
      </c>
      <c r="I100" s="3">
        <f t="shared" si="8"/>
        <v>36.938099999999999</v>
      </c>
      <c r="J100" s="3">
        <f t="shared" si="9"/>
        <v>15.892899999999999</v>
      </c>
      <c r="K100" s="3">
        <f t="shared" si="10"/>
        <v>21.045200000000001</v>
      </c>
    </row>
    <row r="101" spans="1:11">
      <c r="A101" s="1">
        <v>1950</v>
      </c>
      <c r="B101" s="21">
        <v>36.917400000000001</v>
      </c>
      <c r="C101" s="21">
        <v>15.0039</v>
      </c>
      <c r="D101" s="3">
        <v>37.5</v>
      </c>
      <c r="E101" s="3">
        <v>15</v>
      </c>
      <c r="F101">
        <v>0</v>
      </c>
      <c r="H101" s="1">
        <f t="shared" si="4"/>
        <v>1950</v>
      </c>
      <c r="I101" s="3">
        <f t="shared" si="8"/>
        <v>36.917400000000001</v>
      </c>
      <c r="J101" s="3">
        <f t="shared" si="9"/>
        <v>15.0039</v>
      </c>
      <c r="K101" s="3">
        <f t="shared" si="10"/>
        <v>21.913499999999999</v>
      </c>
    </row>
    <row r="102" spans="1:11">
      <c r="A102" s="1">
        <v>1951</v>
      </c>
      <c r="B102" s="21">
        <v>36.904499999999999</v>
      </c>
      <c r="C102" s="21">
        <v>14.229900000000001</v>
      </c>
      <c r="D102" s="3">
        <v>37.299999999999997</v>
      </c>
      <c r="E102" s="3">
        <v>14.1</v>
      </c>
      <c r="F102" s="16">
        <v>5.0877700000000001E-3</v>
      </c>
      <c r="H102" s="1">
        <f t="shared" si="4"/>
        <v>1951</v>
      </c>
      <c r="I102" s="3">
        <f t="shared" si="8"/>
        <v>36.906512213035001</v>
      </c>
      <c r="J102" s="3">
        <f t="shared" si="9"/>
        <v>14.229239098677001</v>
      </c>
      <c r="K102" s="3">
        <f t="shared" si="10"/>
        <v>22.677273114358002</v>
      </c>
    </row>
    <row r="103" spans="1:11">
      <c r="A103" s="1">
        <v>1952</v>
      </c>
      <c r="B103" s="21">
        <v>36.9</v>
      </c>
      <c r="C103" s="21">
        <v>13.7</v>
      </c>
      <c r="D103" s="3">
        <v>37.1</v>
      </c>
      <c r="E103" s="3">
        <v>13.4</v>
      </c>
      <c r="F103" s="16">
        <v>3.5493826999999999E-2</v>
      </c>
      <c r="H103" s="1">
        <f t="shared" si="4"/>
        <v>1952</v>
      </c>
      <c r="I103" s="3">
        <f t="shared" si="8"/>
        <v>36.907098765399994</v>
      </c>
      <c r="J103" s="3">
        <f t="shared" si="9"/>
        <v>13.6893518519</v>
      </c>
      <c r="K103" s="3">
        <f t="shared" si="10"/>
        <v>23.217746913499994</v>
      </c>
    </row>
    <row r="104" spans="1:11">
      <c r="A104" s="1">
        <v>1953</v>
      </c>
      <c r="B104" s="21">
        <v>36.962400000000002</v>
      </c>
      <c r="C104" s="21">
        <v>13.37</v>
      </c>
      <c r="D104" s="3">
        <v>37.1</v>
      </c>
      <c r="E104" s="3">
        <v>13</v>
      </c>
      <c r="F104" s="16">
        <v>0.103515625</v>
      </c>
      <c r="H104" s="1">
        <f t="shared" si="4"/>
        <v>1953</v>
      </c>
      <c r="I104" s="3">
        <f t="shared" si="8"/>
        <v>36.976643750000001</v>
      </c>
      <c r="J104" s="3">
        <f t="shared" si="9"/>
        <v>13.33169921875</v>
      </c>
      <c r="K104" s="3">
        <f t="shared" si="10"/>
        <v>23.644944531250001</v>
      </c>
    </row>
    <row r="105" spans="1:11">
      <c r="A105" s="1">
        <v>1954</v>
      </c>
      <c r="B105" s="21">
        <v>37.111199999999997</v>
      </c>
      <c r="C105" s="21">
        <v>13.0998</v>
      </c>
      <c r="D105" s="3">
        <v>36.9</v>
      </c>
      <c r="E105" s="3">
        <v>12.6</v>
      </c>
      <c r="F105" s="16">
        <v>0.209876543</v>
      </c>
      <c r="H105" s="1">
        <f t="shared" si="4"/>
        <v>1954</v>
      </c>
      <c r="I105" s="3">
        <f t="shared" si="8"/>
        <v>37.066874074118395</v>
      </c>
      <c r="J105" s="3">
        <f t="shared" si="9"/>
        <v>12.9949037038086</v>
      </c>
      <c r="K105" s="3">
        <f t="shared" si="10"/>
        <v>24.071970370309796</v>
      </c>
    </row>
    <row r="106" spans="1:11">
      <c r="A106" s="1">
        <v>1955</v>
      </c>
      <c r="B106" s="21">
        <v>37.288800000000002</v>
      </c>
      <c r="C106" s="21">
        <v>12.874599999999999</v>
      </c>
      <c r="D106" s="3">
        <v>36.799999999999997</v>
      </c>
      <c r="E106" s="3">
        <v>12.4</v>
      </c>
      <c r="F106" s="16">
        <v>0.34661940600000002</v>
      </c>
      <c r="H106" s="1">
        <f t="shared" si="4"/>
        <v>1955</v>
      </c>
      <c r="I106" s="3">
        <f t="shared" si="8"/>
        <v>37.119372434347198</v>
      </c>
      <c r="J106" s="3">
        <f t="shared" si="9"/>
        <v>12.710094429912399</v>
      </c>
      <c r="K106" s="3">
        <f t="shared" si="10"/>
        <v>24.4092780044348</v>
      </c>
    </row>
    <row r="107" spans="1:11">
      <c r="A107" s="1">
        <v>1956</v>
      </c>
      <c r="B107" s="21">
        <v>37.437600000000003</v>
      </c>
      <c r="C107" s="21">
        <v>12.679600000000001</v>
      </c>
      <c r="D107" s="3">
        <v>36.799999999999997</v>
      </c>
      <c r="E107" s="3">
        <v>12</v>
      </c>
      <c r="F107" s="16">
        <v>0.5</v>
      </c>
      <c r="H107" s="1">
        <f t="shared" si="4"/>
        <v>1956</v>
      </c>
      <c r="I107" s="3">
        <f t="shared" si="8"/>
        <v>37.1188</v>
      </c>
      <c r="J107" s="3">
        <f t="shared" si="9"/>
        <v>12.3398</v>
      </c>
      <c r="K107" s="3">
        <f t="shared" si="10"/>
        <v>24.779</v>
      </c>
    </row>
    <row r="108" spans="1:11">
      <c r="A108" s="1">
        <v>1957</v>
      </c>
      <c r="B108" s="21">
        <v>37.5</v>
      </c>
      <c r="C108" s="21">
        <v>12.5</v>
      </c>
      <c r="D108" s="3">
        <v>36.5</v>
      </c>
      <c r="E108" s="3">
        <v>11.8</v>
      </c>
      <c r="F108" s="16">
        <v>0.65338059400000004</v>
      </c>
      <c r="H108" s="1">
        <f t="shared" si="4"/>
        <v>1957</v>
      </c>
      <c r="I108" s="3">
        <f t="shared" si="8"/>
        <v>36.846619406000002</v>
      </c>
      <c r="J108" s="3">
        <f t="shared" si="9"/>
        <v>12.042633584200001</v>
      </c>
      <c r="K108" s="3">
        <f t="shared" si="10"/>
        <v>24.803985821800001</v>
      </c>
    </row>
    <row r="109" spans="1:11">
      <c r="A109" s="1">
        <v>1958</v>
      </c>
      <c r="B109" s="21">
        <v>37.393599999999999</v>
      </c>
      <c r="C109" s="21">
        <v>12.333500000000001</v>
      </c>
      <c r="D109" s="3">
        <v>36.1</v>
      </c>
      <c r="E109" s="3">
        <v>11.5</v>
      </c>
      <c r="F109" s="16">
        <v>0.79012345699999997</v>
      </c>
      <c r="H109" s="1">
        <f t="shared" si="4"/>
        <v>1958</v>
      </c>
      <c r="I109" s="3">
        <f t="shared" si="8"/>
        <v>36.371496296024802</v>
      </c>
      <c r="J109" s="3">
        <f t="shared" si="9"/>
        <v>11.674932098590499</v>
      </c>
      <c r="K109" s="3">
        <f t="shared" si="10"/>
        <v>24.696564197434302</v>
      </c>
    </row>
    <row r="110" spans="1:11">
      <c r="A110" s="1">
        <v>1959</v>
      </c>
      <c r="B110" s="21">
        <v>37.104799999999997</v>
      </c>
      <c r="C110" s="21">
        <v>12.1846</v>
      </c>
      <c r="D110" s="3">
        <v>35.700000000000003</v>
      </c>
      <c r="E110" s="3">
        <v>11.3</v>
      </c>
      <c r="F110" s="16">
        <v>0.896484375</v>
      </c>
      <c r="H110" s="1">
        <f t="shared" si="4"/>
        <v>1959</v>
      </c>
      <c r="I110" s="3">
        <f t="shared" si="8"/>
        <v>35.845418750000007</v>
      </c>
      <c r="J110" s="3">
        <f t="shared" si="9"/>
        <v>11.391569921875002</v>
      </c>
      <c r="K110" s="3">
        <f t="shared" si="10"/>
        <v>24.453848828125004</v>
      </c>
    </row>
    <row r="111" spans="1:11">
      <c r="A111" s="1">
        <v>1960</v>
      </c>
      <c r="B111" s="21">
        <v>36.679200000000002</v>
      </c>
      <c r="C111" s="21">
        <v>12.049099999999999</v>
      </c>
      <c r="D111" s="3">
        <v>35.299999999999997</v>
      </c>
      <c r="E111" s="3">
        <v>11</v>
      </c>
      <c r="F111" s="16">
        <v>0.96450617299999997</v>
      </c>
      <c r="H111" s="1">
        <f t="shared" si="4"/>
        <v>1960</v>
      </c>
      <c r="I111" s="3">
        <f t="shared" si="8"/>
        <v>35.348953086198399</v>
      </c>
      <c r="J111" s="3">
        <f t="shared" si="9"/>
        <v>11.0372365739057</v>
      </c>
      <c r="K111" s="3">
        <f t="shared" si="10"/>
        <v>24.311716512292698</v>
      </c>
    </row>
    <row r="112" spans="1:11">
      <c r="A112" s="1">
        <v>1961</v>
      </c>
      <c r="B112" s="21">
        <v>36.162399999999998</v>
      </c>
      <c r="C112" s="21">
        <v>11.9223</v>
      </c>
      <c r="D112" s="3">
        <v>34.799999999999997</v>
      </c>
      <c r="E112" s="3">
        <v>10.9</v>
      </c>
      <c r="F112" s="16">
        <v>0.99491222999999995</v>
      </c>
      <c r="H112" s="1">
        <f t="shared" si="4"/>
        <v>1961</v>
      </c>
      <c r="I112" s="3">
        <f t="shared" si="8"/>
        <v>34.806931577847998</v>
      </c>
      <c r="J112" s="3">
        <f t="shared" si="9"/>
        <v>10.905201227271</v>
      </c>
      <c r="K112" s="3">
        <f t="shared" si="10"/>
        <v>23.901730350576997</v>
      </c>
    </row>
    <row r="113" spans="1:11">
      <c r="A113" s="1">
        <v>1962</v>
      </c>
      <c r="B113" s="21">
        <v>35.6</v>
      </c>
      <c r="C113" s="21">
        <v>11.8</v>
      </c>
      <c r="D113" s="3">
        <v>34.299999999999997</v>
      </c>
      <c r="E113" s="3">
        <v>10.6</v>
      </c>
      <c r="F113">
        <v>1</v>
      </c>
      <c r="H113" s="1">
        <f t="shared" si="4"/>
        <v>1962</v>
      </c>
      <c r="I113" s="3">
        <f t="shared" si="8"/>
        <v>34.299999999999997</v>
      </c>
      <c r="J113" s="3">
        <f t="shared" si="9"/>
        <v>10.6</v>
      </c>
      <c r="K113" s="3">
        <f t="shared" si="10"/>
        <v>23.699999999999996</v>
      </c>
    </row>
    <row r="114" spans="1:11">
      <c r="A114" s="1">
        <f>A113+1</f>
        <v>1963</v>
      </c>
      <c r="D114" s="3">
        <v>33.700000000000003</v>
      </c>
      <c r="E114" s="3">
        <v>10.4</v>
      </c>
      <c r="F114">
        <v>1</v>
      </c>
      <c r="H114" s="1">
        <f t="shared" si="4"/>
        <v>1963</v>
      </c>
      <c r="I114" s="3">
        <f t="shared" si="8"/>
        <v>33.700000000000003</v>
      </c>
      <c r="J114" s="3">
        <f t="shared" si="9"/>
        <v>10.4</v>
      </c>
      <c r="K114" s="3">
        <f t="shared" si="10"/>
        <v>23.300000000000004</v>
      </c>
    </row>
    <row r="115" spans="1:11">
      <c r="A115" s="1">
        <f t="shared" ref="A115:A174" si="11">A114+1</f>
        <v>1964</v>
      </c>
      <c r="D115" s="3">
        <v>33.1</v>
      </c>
      <c r="E115" s="3">
        <v>10.1</v>
      </c>
      <c r="F115">
        <v>1</v>
      </c>
      <c r="H115" s="1">
        <f t="shared" si="4"/>
        <v>1964</v>
      </c>
      <c r="I115" s="3">
        <f t="shared" si="8"/>
        <v>33.1</v>
      </c>
      <c r="J115" s="3">
        <f t="shared" si="9"/>
        <v>10.1</v>
      </c>
      <c r="K115" s="3">
        <f t="shared" si="10"/>
        <v>23</v>
      </c>
    </row>
    <row r="116" spans="1:11">
      <c r="A116" s="1">
        <f t="shared" si="11"/>
        <v>1965</v>
      </c>
      <c r="D116" s="3">
        <v>32.4</v>
      </c>
      <c r="E116" s="3">
        <v>9.8000000000000007</v>
      </c>
      <c r="F116">
        <v>1</v>
      </c>
      <c r="H116" s="1">
        <f t="shared" si="4"/>
        <v>1965</v>
      </c>
      <c r="I116" s="3">
        <f t="shared" si="8"/>
        <v>32.4</v>
      </c>
      <c r="J116" s="3">
        <f t="shared" si="9"/>
        <v>9.8000000000000007</v>
      </c>
      <c r="K116" s="3">
        <f t="shared" si="10"/>
        <v>22.599999999999998</v>
      </c>
    </row>
    <row r="117" spans="1:11">
      <c r="A117" s="1">
        <f t="shared" si="11"/>
        <v>1966</v>
      </c>
      <c r="D117" s="3">
        <v>31.7</v>
      </c>
      <c r="E117" s="3">
        <v>9.4</v>
      </c>
      <c r="F117">
        <v>1</v>
      </c>
      <c r="H117" s="1">
        <f t="shared" si="4"/>
        <v>1966</v>
      </c>
      <c r="I117" s="3">
        <f t="shared" si="8"/>
        <v>31.7</v>
      </c>
      <c r="J117" s="3">
        <f t="shared" si="9"/>
        <v>9.4</v>
      </c>
      <c r="K117" s="3">
        <f t="shared" si="10"/>
        <v>22.299999999999997</v>
      </c>
    </row>
    <row r="118" spans="1:11">
      <c r="A118" s="1">
        <f t="shared" si="11"/>
        <v>1967</v>
      </c>
      <c r="D118" s="3">
        <v>30.9</v>
      </c>
      <c r="E118" s="3">
        <v>9.1</v>
      </c>
      <c r="F118">
        <v>1</v>
      </c>
      <c r="H118" s="1">
        <f t="shared" si="4"/>
        <v>1967</v>
      </c>
      <c r="I118" s="3">
        <f t="shared" si="8"/>
        <v>30.9</v>
      </c>
      <c r="J118" s="3">
        <f t="shared" si="9"/>
        <v>9.1</v>
      </c>
      <c r="K118" s="3">
        <f t="shared" si="10"/>
        <v>21.799999999999997</v>
      </c>
    </row>
    <row r="119" spans="1:11">
      <c r="A119" s="1">
        <f t="shared" si="11"/>
        <v>1968</v>
      </c>
      <c r="D119" s="3">
        <v>30.2</v>
      </c>
      <c r="E119" s="3">
        <v>8.8000000000000007</v>
      </c>
      <c r="F119">
        <v>1</v>
      </c>
      <c r="H119" s="1">
        <f t="shared" si="4"/>
        <v>1968</v>
      </c>
      <c r="I119" s="3">
        <f t="shared" si="8"/>
        <v>30.2</v>
      </c>
      <c r="J119" s="3">
        <f t="shared" si="9"/>
        <v>8.8000000000000007</v>
      </c>
      <c r="K119" s="3">
        <f t="shared" si="10"/>
        <v>21.4</v>
      </c>
    </row>
    <row r="120" spans="1:11">
      <c r="A120" s="1">
        <f t="shared" si="11"/>
        <v>1969</v>
      </c>
      <c r="D120" s="3">
        <v>29.5</v>
      </c>
      <c r="E120" s="3">
        <v>8.5</v>
      </c>
      <c r="F120">
        <v>1</v>
      </c>
      <c r="H120" s="1">
        <f t="shared" si="4"/>
        <v>1969</v>
      </c>
      <c r="I120" s="3">
        <f t="shared" si="8"/>
        <v>29.5</v>
      </c>
      <c r="J120" s="3">
        <f t="shared" si="9"/>
        <v>8.5</v>
      </c>
      <c r="K120" s="3">
        <f t="shared" si="10"/>
        <v>21</v>
      </c>
    </row>
    <row r="121" spans="1:11">
      <c r="A121" s="1">
        <f t="shared" si="11"/>
        <v>1970</v>
      </c>
      <c r="D121" s="3">
        <v>28.8</v>
      </c>
      <c r="E121" s="3">
        <v>8.4</v>
      </c>
      <c r="F121">
        <v>1</v>
      </c>
      <c r="H121" s="1">
        <f t="shared" si="4"/>
        <v>1970</v>
      </c>
      <c r="I121" s="3">
        <f t="shared" si="8"/>
        <v>28.8</v>
      </c>
      <c r="J121" s="3">
        <f t="shared" si="9"/>
        <v>8.4</v>
      </c>
      <c r="K121" s="3">
        <f t="shared" si="10"/>
        <v>20.399999999999999</v>
      </c>
    </row>
    <row r="122" spans="1:11">
      <c r="A122" s="1">
        <f t="shared" si="11"/>
        <v>1971</v>
      </c>
      <c r="D122" s="3">
        <v>28.1</v>
      </c>
      <c r="E122" s="3">
        <v>8.1999999999999993</v>
      </c>
      <c r="F122">
        <v>1</v>
      </c>
      <c r="H122" s="1">
        <f t="shared" si="4"/>
        <v>1971</v>
      </c>
      <c r="I122" s="3">
        <f t="shared" si="8"/>
        <v>28.1</v>
      </c>
      <c r="J122" s="3">
        <f t="shared" si="9"/>
        <v>8.1999999999999993</v>
      </c>
      <c r="K122" s="3">
        <f t="shared" si="10"/>
        <v>19.900000000000002</v>
      </c>
    </row>
    <row r="123" spans="1:11">
      <c r="A123" s="1">
        <f t="shared" si="11"/>
        <v>1972</v>
      </c>
      <c r="D123" s="3">
        <v>27.4</v>
      </c>
      <c r="E123" s="3">
        <v>8</v>
      </c>
      <c r="F123">
        <v>1</v>
      </c>
      <c r="H123" s="1">
        <f t="shared" si="4"/>
        <v>1972</v>
      </c>
      <c r="I123" s="3">
        <f t="shared" si="5"/>
        <v>27.4</v>
      </c>
      <c r="J123" s="3">
        <f t="shared" si="6"/>
        <v>8</v>
      </c>
      <c r="K123" s="3">
        <f t="shared" si="7"/>
        <v>19.399999999999999</v>
      </c>
    </row>
    <row r="124" spans="1:11">
      <c r="A124" s="1">
        <f t="shared" si="11"/>
        <v>1973</v>
      </c>
      <c r="D124" s="3">
        <v>26.8</v>
      </c>
      <c r="E124" s="3">
        <v>7.7</v>
      </c>
      <c r="F124">
        <v>1</v>
      </c>
      <c r="H124" s="1">
        <f t="shared" si="4"/>
        <v>1973</v>
      </c>
      <c r="I124" s="3">
        <f t="shared" si="5"/>
        <v>26.8</v>
      </c>
      <c r="J124" s="3">
        <f t="shared" si="6"/>
        <v>7.7</v>
      </c>
      <c r="K124" s="3">
        <f t="shared" si="7"/>
        <v>19.100000000000001</v>
      </c>
    </row>
    <row r="125" spans="1:11">
      <c r="A125" s="1">
        <f t="shared" si="11"/>
        <v>1974</v>
      </c>
      <c r="D125" s="3">
        <v>26.1</v>
      </c>
      <c r="E125" s="3">
        <v>7.4</v>
      </c>
      <c r="F125">
        <v>1</v>
      </c>
      <c r="H125" s="1">
        <f t="shared" si="4"/>
        <v>1974</v>
      </c>
      <c r="I125" s="3">
        <f t="shared" si="5"/>
        <v>26.1</v>
      </c>
      <c r="J125" s="3">
        <f t="shared" si="6"/>
        <v>7.4</v>
      </c>
      <c r="K125" s="3">
        <f t="shared" si="7"/>
        <v>18.700000000000003</v>
      </c>
    </row>
    <row r="126" spans="1:11">
      <c r="A126" s="1">
        <f t="shared" si="11"/>
        <v>1975</v>
      </c>
      <c r="D126" s="3">
        <v>25.5</v>
      </c>
      <c r="E126" s="3">
        <v>7</v>
      </c>
      <c r="F126">
        <v>1</v>
      </c>
      <c r="H126" s="1">
        <f t="shared" si="4"/>
        <v>1975</v>
      </c>
      <c r="I126" s="3">
        <f t="shared" si="5"/>
        <v>25.5</v>
      </c>
      <c r="J126" s="3">
        <f t="shared" si="6"/>
        <v>7</v>
      </c>
      <c r="K126" s="3">
        <f t="shared" si="7"/>
        <v>18.5</v>
      </c>
    </row>
    <row r="127" spans="1:11">
      <c r="A127" s="1">
        <f t="shared" si="11"/>
        <v>1976</v>
      </c>
      <c r="D127" s="3">
        <v>24.9</v>
      </c>
      <c r="E127" s="3">
        <v>6.8</v>
      </c>
      <c r="F127">
        <v>1</v>
      </c>
      <c r="H127" s="1">
        <f t="shared" si="4"/>
        <v>1976</v>
      </c>
      <c r="I127" s="3">
        <f t="shared" si="5"/>
        <v>24.9</v>
      </c>
      <c r="J127" s="3">
        <f t="shared" si="6"/>
        <v>6.8</v>
      </c>
      <c r="K127" s="3">
        <f t="shared" si="7"/>
        <v>18.099999999999998</v>
      </c>
    </row>
    <row r="128" spans="1:11">
      <c r="A128" s="1">
        <f t="shared" si="11"/>
        <v>1977</v>
      </c>
      <c r="D128" s="3">
        <v>24.5</v>
      </c>
      <c r="E128" s="3">
        <v>6.5</v>
      </c>
      <c r="F128">
        <v>1</v>
      </c>
      <c r="H128" s="1">
        <f t="shared" si="4"/>
        <v>1977</v>
      </c>
      <c r="I128" s="3">
        <f t="shared" si="5"/>
        <v>24.5</v>
      </c>
      <c r="J128" s="3">
        <f t="shared" si="6"/>
        <v>6.5</v>
      </c>
      <c r="K128" s="3">
        <f t="shared" si="7"/>
        <v>18</v>
      </c>
    </row>
    <row r="129" spans="1:11">
      <c r="A129" s="1">
        <f t="shared" si="11"/>
        <v>1978</v>
      </c>
      <c r="D129" s="3">
        <v>24</v>
      </c>
      <c r="E129" s="3">
        <v>6.4</v>
      </c>
      <c r="F129">
        <v>1</v>
      </c>
      <c r="H129" s="1">
        <f t="shared" si="4"/>
        <v>1978</v>
      </c>
      <c r="I129" s="3">
        <f t="shared" si="5"/>
        <v>24</v>
      </c>
      <c r="J129" s="3">
        <f t="shared" si="6"/>
        <v>6.4</v>
      </c>
      <c r="K129" s="3">
        <f t="shared" si="7"/>
        <v>17.600000000000001</v>
      </c>
    </row>
    <row r="130" spans="1:11">
      <c r="A130" s="1">
        <f t="shared" si="11"/>
        <v>1979</v>
      </c>
      <c r="D130" s="3">
        <v>23.6</v>
      </c>
      <c r="E130" s="3">
        <v>6.2</v>
      </c>
      <c r="F130">
        <v>1</v>
      </c>
      <c r="H130" s="1">
        <f t="shared" si="4"/>
        <v>1979</v>
      </c>
      <c r="I130" s="3">
        <f t="shared" si="5"/>
        <v>23.6</v>
      </c>
      <c r="J130" s="3">
        <f t="shared" si="6"/>
        <v>6.2</v>
      </c>
      <c r="K130" s="3">
        <f t="shared" si="7"/>
        <v>17.400000000000002</v>
      </c>
    </row>
    <row r="131" spans="1:11">
      <c r="A131" s="1">
        <f t="shared" si="11"/>
        <v>1980</v>
      </c>
      <c r="D131" s="3">
        <v>23.2</v>
      </c>
      <c r="E131" s="3">
        <v>6</v>
      </c>
      <c r="F131">
        <v>1</v>
      </c>
      <c r="H131" s="1">
        <f t="shared" si="4"/>
        <v>1980</v>
      </c>
      <c r="I131" s="3">
        <f t="shared" si="5"/>
        <v>23.2</v>
      </c>
      <c r="J131" s="3">
        <f t="shared" si="6"/>
        <v>6</v>
      </c>
      <c r="K131" s="3">
        <f t="shared" si="7"/>
        <v>17.2</v>
      </c>
    </row>
    <row r="132" spans="1:11">
      <c r="A132" s="1">
        <f t="shared" si="11"/>
        <v>1981</v>
      </c>
      <c r="D132" s="3">
        <v>23</v>
      </c>
      <c r="E132" s="3">
        <v>6</v>
      </c>
      <c r="F132">
        <v>1</v>
      </c>
      <c r="H132" s="1">
        <f t="shared" ref="H132:H174" si="12">A132</f>
        <v>1981</v>
      </c>
      <c r="I132" s="3">
        <f t="shared" ref="I132:I174" si="13">IF(AND(ISNUMBER(B132),ISNUMBER(D132)),(1-$F132)*B132+$F132*D132,IF(ISNUMBER(D132),D132,IF(ISNUMBER(B132),B132,"")))</f>
        <v>23</v>
      </c>
      <c r="J132" s="3">
        <f t="shared" ref="J132:J174" si="14">IF(AND(ISNUMBER(C132),ISNUMBER(E132)),(1-$F132)*C132+$F132*E132,IF(ISNUMBER(E132),E132,IF(ISNUMBER(C132),C132,"")))</f>
        <v>6</v>
      </c>
      <c r="K132" s="3">
        <f t="shared" ref="K132:K174" si="15">I132-J132</f>
        <v>17</v>
      </c>
    </row>
    <row r="133" spans="1:11">
      <c r="A133" s="1">
        <f t="shared" si="11"/>
        <v>1982</v>
      </c>
      <c r="D133" s="3">
        <v>22.7</v>
      </c>
      <c r="E133" s="3">
        <v>5.9</v>
      </c>
      <c r="F133">
        <v>1</v>
      </c>
      <c r="H133" s="1">
        <f t="shared" si="12"/>
        <v>1982</v>
      </c>
      <c r="I133" s="3">
        <f t="shared" si="13"/>
        <v>22.7</v>
      </c>
      <c r="J133" s="3">
        <f t="shared" si="14"/>
        <v>5.9</v>
      </c>
      <c r="K133" s="3">
        <f t="shared" si="15"/>
        <v>16.799999999999997</v>
      </c>
    </row>
    <row r="134" spans="1:11">
      <c r="A134" s="1">
        <f t="shared" si="11"/>
        <v>1983</v>
      </c>
      <c r="D134" s="3">
        <v>22.6</v>
      </c>
      <c r="E134" s="3">
        <v>5.8</v>
      </c>
      <c r="F134">
        <v>1</v>
      </c>
      <c r="H134" s="1">
        <f t="shared" si="12"/>
        <v>1983</v>
      </c>
      <c r="I134" s="3">
        <f t="shared" si="13"/>
        <v>22.6</v>
      </c>
      <c r="J134" s="3">
        <f t="shared" si="14"/>
        <v>5.8</v>
      </c>
      <c r="K134" s="3">
        <f t="shared" si="15"/>
        <v>16.8</v>
      </c>
    </row>
    <row r="135" spans="1:11">
      <c r="A135" s="1">
        <f t="shared" si="11"/>
        <v>1984</v>
      </c>
      <c r="D135" s="3">
        <v>22.5</v>
      </c>
      <c r="E135" s="3">
        <v>5.7</v>
      </c>
      <c r="F135">
        <v>1</v>
      </c>
      <c r="H135" s="1">
        <f t="shared" si="12"/>
        <v>1984</v>
      </c>
      <c r="I135" s="3">
        <f t="shared" si="13"/>
        <v>22.5</v>
      </c>
      <c r="J135" s="3">
        <f t="shared" si="14"/>
        <v>5.7</v>
      </c>
      <c r="K135" s="3">
        <f t="shared" si="15"/>
        <v>16.8</v>
      </c>
    </row>
    <row r="136" spans="1:11">
      <c r="A136" s="1">
        <f t="shared" si="11"/>
        <v>1985</v>
      </c>
      <c r="D136" s="3">
        <v>22.5</v>
      </c>
      <c r="E136" s="3">
        <v>5.6</v>
      </c>
      <c r="F136">
        <v>1</v>
      </c>
      <c r="H136" s="1">
        <f t="shared" si="12"/>
        <v>1985</v>
      </c>
      <c r="I136" s="3">
        <f t="shared" si="13"/>
        <v>22.5</v>
      </c>
      <c r="J136" s="3">
        <f t="shared" si="14"/>
        <v>5.6</v>
      </c>
      <c r="K136" s="3">
        <f t="shared" si="15"/>
        <v>16.899999999999999</v>
      </c>
    </row>
    <row r="137" spans="1:11">
      <c r="A137" s="1">
        <f t="shared" si="11"/>
        <v>1986</v>
      </c>
      <c r="D137" s="3">
        <v>22.5</v>
      </c>
      <c r="E137" s="3">
        <v>5.5</v>
      </c>
      <c r="F137">
        <v>1</v>
      </c>
      <c r="H137" s="1">
        <f t="shared" si="12"/>
        <v>1986</v>
      </c>
      <c r="I137" s="3">
        <f t="shared" si="13"/>
        <v>22.5</v>
      </c>
      <c r="J137" s="3">
        <f t="shared" si="14"/>
        <v>5.5</v>
      </c>
      <c r="K137" s="3">
        <f t="shared" si="15"/>
        <v>17</v>
      </c>
    </row>
    <row r="138" spans="1:11">
      <c r="A138" s="1">
        <f t="shared" si="11"/>
        <v>1987</v>
      </c>
      <c r="D138" s="3">
        <v>22.5</v>
      </c>
      <c r="E138" s="3">
        <v>5.5</v>
      </c>
      <c r="F138">
        <v>1</v>
      </c>
      <c r="H138" s="1">
        <f t="shared" si="12"/>
        <v>1987</v>
      </c>
      <c r="I138" s="3">
        <f t="shared" si="13"/>
        <v>22.5</v>
      </c>
      <c r="J138" s="3">
        <f t="shared" si="14"/>
        <v>5.5</v>
      </c>
      <c r="K138" s="3">
        <f t="shared" si="15"/>
        <v>17</v>
      </c>
    </row>
    <row r="139" spans="1:11">
      <c r="A139" s="1">
        <f t="shared" si="11"/>
        <v>1988</v>
      </c>
      <c r="D139" s="3">
        <v>22.5</v>
      </c>
      <c r="E139" s="3">
        <v>5.4</v>
      </c>
      <c r="F139">
        <v>1</v>
      </c>
      <c r="H139" s="1">
        <f t="shared" si="12"/>
        <v>1988</v>
      </c>
      <c r="I139" s="3">
        <f t="shared" si="13"/>
        <v>22.5</v>
      </c>
      <c r="J139" s="3">
        <f t="shared" si="14"/>
        <v>5.4</v>
      </c>
      <c r="K139" s="3">
        <f t="shared" si="15"/>
        <v>17.100000000000001</v>
      </c>
    </row>
    <row r="140" spans="1:11">
      <c r="A140" s="1">
        <f t="shared" si="11"/>
        <v>1989</v>
      </c>
      <c r="D140" s="3">
        <v>22.3</v>
      </c>
      <c r="E140" s="3">
        <v>5.3</v>
      </c>
      <c r="F140">
        <v>1</v>
      </c>
      <c r="H140" s="1">
        <f t="shared" si="12"/>
        <v>1989</v>
      </c>
      <c r="I140" s="3">
        <f t="shared" si="13"/>
        <v>22.3</v>
      </c>
      <c r="J140" s="3">
        <f t="shared" si="14"/>
        <v>5.3</v>
      </c>
      <c r="K140" s="3">
        <f t="shared" si="15"/>
        <v>17</v>
      </c>
    </row>
    <row r="141" spans="1:11">
      <c r="A141" s="1">
        <f t="shared" si="11"/>
        <v>1990</v>
      </c>
      <c r="D141" s="3">
        <v>22.1</v>
      </c>
      <c r="E141" s="3">
        <v>5.2</v>
      </c>
      <c r="F141">
        <v>1</v>
      </c>
      <c r="H141" s="1">
        <f t="shared" si="12"/>
        <v>1990</v>
      </c>
      <c r="I141" s="3">
        <f t="shared" si="13"/>
        <v>22.1</v>
      </c>
      <c r="J141" s="3">
        <f t="shared" si="14"/>
        <v>5.2</v>
      </c>
      <c r="K141" s="3">
        <f t="shared" si="15"/>
        <v>16.900000000000002</v>
      </c>
    </row>
    <row r="142" spans="1:11">
      <c r="A142" s="1">
        <f t="shared" si="11"/>
        <v>1991</v>
      </c>
      <c r="D142" s="3">
        <v>21.8</v>
      </c>
      <c r="E142" s="3">
        <v>5.2</v>
      </c>
      <c r="F142">
        <v>1</v>
      </c>
      <c r="H142" s="1">
        <f t="shared" si="12"/>
        <v>1991</v>
      </c>
      <c r="I142" s="3">
        <f t="shared" si="13"/>
        <v>21.8</v>
      </c>
      <c r="J142" s="3">
        <f t="shared" si="14"/>
        <v>5.2</v>
      </c>
      <c r="K142" s="3">
        <f t="shared" si="15"/>
        <v>16.600000000000001</v>
      </c>
    </row>
    <row r="143" spans="1:11">
      <c r="A143" s="1">
        <f t="shared" si="11"/>
        <v>1992</v>
      </c>
      <c r="D143" s="3">
        <v>21</v>
      </c>
      <c r="E143" s="3">
        <v>5.2</v>
      </c>
      <c r="F143">
        <v>1</v>
      </c>
      <c r="H143" s="1">
        <f t="shared" si="12"/>
        <v>1992</v>
      </c>
      <c r="I143" s="3">
        <f t="shared" si="13"/>
        <v>21</v>
      </c>
      <c r="J143" s="3">
        <f t="shared" si="14"/>
        <v>5.2</v>
      </c>
      <c r="K143" s="3">
        <f t="shared" si="15"/>
        <v>15.8</v>
      </c>
    </row>
    <row r="144" spans="1:11">
      <c r="A144" s="1">
        <f t="shared" si="11"/>
        <v>1993</v>
      </c>
      <c r="D144" s="3">
        <v>20.399999999999999</v>
      </c>
      <c r="E144" s="3">
        <v>5.2</v>
      </c>
      <c r="F144">
        <v>1</v>
      </c>
      <c r="H144" s="1">
        <f t="shared" si="12"/>
        <v>1993</v>
      </c>
      <c r="I144" s="3">
        <f t="shared" si="13"/>
        <v>20.399999999999999</v>
      </c>
      <c r="J144" s="3">
        <f t="shared" si="14"/>
        <v>5.2</v>
      </c>
      <c r="K144" s="3">
        <f t="shared" si="15"/>
        <v>15.2</v>
      </c>
    </row>
    <row r="145" spans="1:11">
      <c r="A145" s="1">
        <f t="shared" si="11"/>
        <v>1994</v>
      </c>
      <c r="D145" s="3">
        <v>19.8</v>
      </c>
      <c r="E145" s="3">
        <v>5.2</v>
      </c>
      <c r="F145">
        <v>1</v>
      </c>
      <c r="H145" s="1">
        <f t="shared" si="12"/>
        <v>1994</v>
      </c>
      <c r="I145" s="3">
        <f t="shared" si="13"/>
        <v>19.8</v>
      </c>
      <c r="J145" s="3">
        <f t="shared" si="14"/>
        <v>5.2</v>
      </c>
      <c r="K145" s="3">
        <f t="shared" si="15"/>
        <v>14.600000000000001</v>
      </c>
    </row>
    <row r="146" spans="1:11">
      <c r="A146" s="1">
        <f t="shared" si="11"/>
        <v>1995</v>
      </c>
      <c r="D146" s="3">
        <v>19.5</v>
      </c>
      <c r="E146" s="3">
        <v>5.2</v>
      </c>
      <c r="F146">
        <v>1</v>
      </c>
      <c r="H146" s="1">
        <f t="shared" si="12"/>
        <v>1995</v>
      </c>
      <c r="I146" s="3">
        <f t="shared" si="13"/>
        <v>19.5</v>
      </c>
      <c r="J146" s="3">
        <f t="shared" si="14"/>
        <v>5.2</v>
      </c>
      <c r="K146" s="3">
        <f t="shared" si="15"/>
        <v>14.3</v>
      </c>
    </row>
    <row r="147" spans="1:11">
      <c r="A147" s="1">
        <f t="shared" si="11"/>
        <v>1996</v>
      </c>
      <c r="D147" s="3">
        <v>18.8</v>
      </c>
      <c r="E147" s="3">
        <v>5.2</v>
      </c>
      <c r="F147">
        <v>1</v>
      </c>
      <c r="H147" s="1">
        <f t="shared" si="12"/>
        <v>1996</v>
      </c>
      <c r="I147" s="3">
        <f t="shared" si="13"/>
        <v>18.8</v>
      </c>
      <c r="J147" s="3">
        <f t="shared" si="14"/>
        <v>5.2</v>
      </c>
      <c r="K147" s="3">
        <f t="shared" si="15"/>
        <v>13.600000000000001</v>
      </c>
    </row>
    <row r="148" spans="1:11">
      <c r="A148" s="1">
        <f t="shared" si="11"/>
        <v>1997</v>
      </c>
      <c r="D148" s="3">
        <v>17.899999999999999</v>
      </c>
      <c r="E148" s="3">
        <v>5.2</v>
      </c>
      <c r="F148">
        <v>1</v>
      </c>
      <c r="H148" s="1">
        <f t="shared" si="12"/>
        <v>1997</v>
      </c>
      <c r="I148" s="3">
        <f t="shared" si="13"/>
        <v>17.899999999999999</v>
      </c>
      <c r="J148" s="3">
        <f t="shared" si="14"/>
        <v>5.2</v>
      </c>
      <c r="K148" s="3">
        <f t="shared" si="15"/>
        <v>12.7</v>
      </c>
    </row>
    <row r="149" spans="1:11">
      <c r="A149" s="1">
        <f t="shared" si="11"/>
        <v>1998</v>
      </c>
      <c r="D149" s="3">
        <v>17.399999999999999</v>
      </c>
      <c r="E149" s="3">
        <v>5.0999999999999996</v>
      </c>
      <c r="F149">
        <v>1</v>
      </c>
      <c r="H149" s="1">
        <f t="shared" si="12"/>
        <v>1998</v>
      </c>
      <c r="I149" s="3">
        <f t="shared" si="13"/>
        <v>17.399999999999999</v>
      </c>
      <c r="J149" s="3">
        <f t="shared" si="14"/>
        <v>5.0999999999999996</v>
      </c>
      <c r="K149" s="3">
        <f t="shared" si="15"/>
        <v>12.299999999999999</v>
      </c>
    </row>
    <row r="150" spans="1:11">
      <c r="A150" s="1">
        <f t="shared" si="11"/>
        <v>1999</v>
      </c>
      <c r="D150" s="3">
        <v>16.7</v>
      </c>
      <c r="E150" s="3">
        <v>5</v>
      </c>
      <c r="F150">
        <v>1</v>
      </c>
      <c r="H150" s="1">
        <f t="shared" si="12"/>
        <v>1999</v>
      </c>
      <c r="I150" s="3">
        <f t="shared" si="13"/>
        <v>16.7</v>
      </c>
      <c r="J150" s="3">
        <f t="shared" si="14"/>
        <v>5</v>
      </c>
      <c r="K150" s="3">
        <f t="shared" si="15"/>
        <v>11.7</v>
      </c>
    </row>
    <row r="151" spans="1:11">
      <c r="A151" s="1">
        <f t="shared" si="11"/>
        <v>2000</v>
      </c>
      <c r="D151" s="3">
        <v>16.3</v>
      </c>
      <c r="E151" s="3">
        <v>5</v>
      </c>
      <c r="F151">
        <v>1</v>
      </c>
      <c r="H151" s="1">
        <f t="shared" si="12"/>
        <v>2000</v>
      </c>
      <c r="I151" s="3">
        <f t="shared" si="13"/>
        <v>16.3</v>
      </c>
      <c r="J151" s="3">
        <f t="shared" si="14"/>
        <v>5</v>
      </c>
      <c r="K151" s="3">
        <f t="shared" si="15"/>
        <v>11.3</v>
      </c>
    </row>
    <row r="152" spans="1:11">
      <c r="A152" s="1">
        <f t="shared" si="11"/>
        <v>2001</v>
      </c>
      <c r="D152" s="3">
        <v>15.9</v>
      </c>
      <c r="E152" s="3">
        <v>5</v>
      </c>
      <c r="F152">
        <v>1</v>
      </c>
      <c r="H152" s="1">
        <f t="shared" si="12"/>
        <v>2001</v>
      </c>
      <c r="I152" s="3">
        <f t="shared" si="13"/>
        <v>15.9</v>
      </c>
      <c r="J152" s="3">
        <f t="shared" si="14"/>
        <v>5</v>
      </c>
      <c r="K152" s="3">
        <f t="shared" si="15"/>
        <v>10.9</v>
      </c>
    </row>
    <row r="153" spans="1:11">
      <c r="A153" s="1">
        <f t="shared" si="11"/>
        <v>2002</v>
      </c>
      <c r="D153" s="3">
        <v>15.2</v>
      </c>
      <c r="E153" s="3">
        <v>5</v>
      </c>
      <c r="F153">
        <v>1</v>
      </c>
      <c r="H153" s="1">
        <f t="shared" si="12"/>
        <v>2002</v>
      </c>
      <c r="I153" s="3">
        <f t="shared" si="13"/>
        <v>15.2</v>
      </c>
      <c r="J153" s="3">
        <f t="shared" si="14"/>
        <v>5</v>
      </c>
      <c r="K153" s="3">
        <f t="shared" si="15"/>
        <v>10.199999999999999</v>
      </c>
    </row>
    <row r="154" spans="1:11">
      <c r="A154" s="1">
        <f t="shared" si="11"/>
        <v>2003</v>
      </c>
      <c r="D154" s="3">
        <v>14.8</v>
      </c>
      <c r="E154" s="3">
        <v>5.2</v>
      </c>
      <c r="F154">
        <v>1</v>
      </c>
      <c r="H154" s="1">
        <f t="shared" si="12"/>
        <v>2003</v>
      </c>
      <c r="I154" s="3">
        <f t="shared" si="13"/>
        <v>14.8</v>
      </c>
      <c r="J154" s="3">
        <f t="shared" si="14"/>
        <v>5.2</v>
      </c>
      <c r="K154" s="3">
        <f t="shared" si="15"/>
        <v>9.6000000000000014</v>
      </c>
    </row>
    <row r="155" spans="1:11">
      <c r="A155" s="1">
        <f t="shared" si="11"/>
        <v>2004</v>
      </c>
      <c r="D155" s="3">
        <v>14.4</v>
      </c>
      <c r="E155" s="3">
        <v>5.0999999999999996</v>
      </c>
      <c r="F155">
        <v>1</v>
      </c>
      <c r="H155" s="1">
        <f t="shared" si="12"/>
        <v>2004</v>
      </c>
      <c r="I155" s="3">
        <f t="shared" si="13"/>
        <v>14.4</v>
      </c>
      <c r="J155" s="3">
        <f t="shared" si="14"/>
        <v>5.0999999999999996</v>
      </c>
      <c r="K155" s="3">
        <f t="shared" si="15"/>
        <v>9.3000000000000007</v>
      </c>
    </row>
    <row r="156" spans="1:11">
      <c r="A156" s="1">
        <f t="shared" si="11"/>
        <v>2005</v>
      </c>
      <c r="D156" s="3">
        <v>14.2</v>
      </c>
      <c r="E156" s="3">
        <v>5.2</v>
      </c>
      <c r="F156">
        <v>1</v>
      </c>
      <c r="H156" s="1">
        <f t="shared" si="12"/>
        <v>2005</v>
      </c>
      <c r="I156" s="3">
        <f t="shared" si="13"/>
        <v>14.2</v>
      </c>
      <c r="J156" s="3">
        <f t="shared" si="14"/>
        <v>5.2</v>
      </c>
      <c r="K156" s="3">
        <f t="shared" si="15"/>
        <v>9</v>
      </c>
    </row>
    <row r="157" spans="1:11">
      <c r="A157" s="1">
        <f t="shared" si="11"/>
        <v>2006</v>
      </c>
      <c r="D157" s="3">
        <v>14</v>
      </c>
      <c r="E157" s="3">
        <v>5.4</v>
      </c>
      <c r="F157">
        <v>1</v>
      </c>
      <c r="H157" s="1">
        <f t="shared" si="12"/>
        <v>2006</v>
      </c>
      <c r="I157" s="3">
        <f t="shared" si="13"/>
        <v>14</v>
      </c>
      <c r="J157" s="3">
        <f t="shared" si="14"/>
        <v>5.4</v>
      </c>
      <c r="K157" s="3">
        <f t="shared" si="15"/>
        <v>8.6</v>
      </c>
    </row>
    <row r="158" spans="1:11">
      <c r="A158" s="1">
        <f t="shared" si="11"/>
        <v>2007</v>
      </c>
      <c r="D158" s="3">
        <v>14.2</v>
      </c>
      <c r="E158" s="3">
        <v>5.5</v>
      </c>
      <c r="F158">
        <v>1</v>
      </c>
      <c r="H158" s="1">
        <f t="shared" si="12"/>
        <v>2007</v>
      </c>
      <c r="I158" s="3">
        <f t="shared" si="13"/>
        <v>14.2</v>
      </c>
      <c r="J158" s="3">
        <f t="shared" si="14"/>
        <v>5.5</v>
      </c>
      <c r="K158" s="3">
        <f t="shared" si="15"/>
        <v>8.6999999999999993</v>
      </c>
    </row>
    <row r="159" spans="1:11">
      <c r="A159" s="1">
        <f t="shared" si="11"/>
        <v>2008</v>
      </c>
      <c r="D159" s="3">
        <v>14.4</v>
      </c>
      <c r="E159" s="3">
        <v>5.6</v>
      </c>
      <c r="F159">
        <v>1</v>
      </c>
      <c r="H159" s="1">
        <f t="shared" si="12"/>
        <v>2008</v>
      </c>
      <c r="I159" s="3">
        <f t="shared" si="13"/>
        <v>14.4</v>
      </c>
      <c r="J159" s="3">
        <f t="shared" si="14"/>
        <v>5.6</v>
      </c>
      <c r="K159" s="3">
        <f t="shared" si="15"/>
        <v>8.8000000000000007</v>
      </c>
    </row>
    <row r="160" spans="1:11">
      <c r="A160" s="1">
        <f t="shared" si="11"/>
        <v>2009</v>
      </c>
      <c r="D160" s="3">
        <v>14.4</v>
      </c>
      <c r="E160" s="3">
        <v>5.7</v>
      </c>
      <c r="F160">
        <v>1</v>
      </c>
      <c r="H160" s="1">
        <f t="shared" si="12"/>
        <v>2009</v>
      </c>
      <c r="I160" s="3">
        <f t="shared" si="13"/>
        <v>14.4</v>
      </c>
      <c r="J160" s="3">
        <f t="shared" si="14"/>
        <v>5.7</v>
      </c>
      <c r="K160" s="3">
        <f t="shared" si="15"/>
        <v>8.6999999999999993</v>
      </c>
    </row>
    <row r="161" spans="1:11">
      <c r="A161" s="1">
        <f t="shared" si="11"/>
        <v>2010</v>
      </c>
      <c r="D161" s="3">
        <v>14.2</v>
      </c>
      <c r="E161" s="3">
        <v>5.8</v>
      </c>
      <c r="F161">
        <v>1</v>
      </c>
      <c r="H161" s="1">
        <f t="shared" si="12"/>
        <v>2010</v>
      </c>
      <c r="I161" s="3">
        <f t="shared" si="13"/>
        <v>14.2</v>
      </c>
      <c r="J161" s="3">
        <f t="shared" si="14"/>
        <v>5.8</v>
      </c>
      <c r="K161" s="3">
        <f t="shared" si="15"/>
        <v>8.3999999999999986</v>
      </c>
    </row>
    <row r="162" spans="1:11">
      <c r="A162" s="1">
        <f t="shared" si="11"/>
        <v>2011</v>
      </c>
      <c r="D162" s="3">
        <v>14</v>
      </c>
      <c r="E162" s="3">
        <v>5.9</v>
      </c>
      <c r="F162">
        <v>1</v>
      </c>
      <c r="H162" s="1">
        <f t="shared" si="12"/>
        <v>2011</v>
      </c>
      <c r="I162" s="3">
        <f t="shared" si="13"/>
        <v>14</v>
      </c>
      <c r="J162" s="3">
        <f t="shared" si="14"/>
        <v>5.9</v>
      </c>
      <c r="K162" s="3">
        <f t="shared" si="15"/>
        <v>8.1</v>
      </c>
    </row>
    <row r="163" spans="1:11">
      <c r="A163" s="1">
        <f t="shared" si="11"/>
        <v>2012</v>
      </c>
      <c r="D163" s="3">
        <v>13.8</v>
      </c>
      <c r="E163" s="3">
        <v>6.1</v>
      </c>
      <c r="F163">
        <v>1</v>
      </c>
      <c r="H163" s="1">
        <f t="shared" si="12"/>
        <v>2012</v>
      </c>
      <c r="I163" s="3">
        <f t="shared" si="13"/>
        <v>13.8</v>
      </c>
      <c r="J163" s="3">
        <f t="shared" si="14"/>
        <v>6.1</v>
      </c>
      <c r="K163" s="3">
        <f t="shared" si="15"/>
        <v>7.7000000000000011</v>
      </c>
    </row>
    <row r="164" spans="1:11">
      <c r="A164" s="1">
        <f t="shared" si="11"/>
        <v>2013</v>
      </c>
      <c r="D164" s="3">
        <v>13.6</v>
      </c>
      <c r="E164" s="3">
        <v>6.1</v>
      </c>
      <c r="F164">
        <v>1</v>
      </c>
      <c r="H164" s="1">
        <f t="shared" si="12"/>
        <v>2013</v>
      </c>
      <c r="I164" s="3">
        <f t="shared" si="13"/>
        <v>13.6</v>
      </c>
      <c r="J164" s="3">
        <f t="shared" si="14"/>
        <v>6.1</v>
      </c>
      <c r="K164" s="3">
        <f t="shared" si="15"/>
        <v>7.5</v>
      </c>
    </row>
    <row r="165" spans="1:11">
      <c r="A165" s="1">
        <f t="shared" si="11"/>
        <v>2014</v>
      </c>
      <c r="D165" s="3">
        <v>13.5</v>
      </c>
      <c r="E165" s="3">
        <v>6.1</v>
      </c>
      <c r="F165">
        <v>1</v>
      </c>
      <c r="H165" s="1">
        <f t="shared" si="12"/>
        <v>2014</v>
      </c>
      <c r="I165" s="3">
        <f t="shared" si="13"/>
        <v>13.5</v>
      </c>
      <c r="J165" s="3">
        <f t="shared" si="14"/>
        <v>6.1</v>
      </c>
      <c r="K165" s="3">
        <f t="shared" si="15"/>
        <v>7.4</v>
      </c>
    </row>
    <row r="166" spans="1:11">
      <c r="A166" s="1">
        <f t="shared" si="11"/>
        <v>2015</v>
      </c>
      <c r="D166" s="3">
        <v>13.1</v>
      </c>
      <c r="E166" s="3">
        <v>6.1</v>
      </c>
      <c r="F166">
        <v>1</v>
      </c>
      <c r="H166" s="1">
        <f t="shared" si="12"/>
        <v>2015</v>
      </c>
      <c r="I166" s="3">
        <f t="shared" si="13"/>
        <v>13.1</v>
      </c>
      <c r="J166" s="3">
        <f t="shared" si="14"/>
        <v>6.1</v>
      </c>
      <c r="K166" s="3">
        <f t="shared" si="15"/>
        <v>7</v>
      </c>
    </row>
    <row r="167" spans="1:11">
      <c r="A167" s="1">
        <f t="shared" si="11"/>
        <v>2016</v>
      </c>
      <c r="D167" s="3">
        <v>12.7</v>
      </c>
      <c r="E167" s="3">
        <v>6.1</v>
      </c>
      <c r="F167">
        <v>1</v>
      </c>
      <c r="H167" s="1">
        <f t="shared" si="12"/>
        <v>2016</v>
      </c>
      <c r="I167" s="3">
        <f t="shared" si="13"/>
        <v>12.7</v>
      </c>
      <c r="J167" s="3">
        <f t="shared" si="14"/>
        <v>6.1</v>
      </c>
      <c r="K167" s="3">
        <f t="shared" si="15"/>
        <v>6.6</v>
      </c>
    </row>
    <row r="168" spans="1:11">
      <c r="A168" s="1">
        <f t="shared" si="11"/>
        <v>2017</v>
      </c>
      <c r="D168" s="3">
        <v>11.8</v>
      </c>
      <c r="E168" s="3">
        <v>6</v>
      </c>
      <c r="F168">
        <v>1</v>
      </c>
      <c r="H168" s="1">
        <f t="shared" si="12"/>
        <v>2017</v>
      </c>
      <c r="I168" s="3">
        <f t="shared" si="13"/>
        <v>11.8</v>
      </c>
      <c r="J168" s="3">
        <f t="shared" si="14"/>
        <v>6</v>
      </c>
      <c r="K168" s="3">
        <f t="shared" si="15"/>
        <v>5.8000000000000007</v>
      </c>
    </row>
    <row r="169" spans="1:11">
      <c r="A169" s="1">
        <f t="shared" si="11"/>
        <v>2018</v>
      </c>
      <c r="D169" s="3">
        <v>11.7</v>
      </c>
      <c r="E169" s="3">
        <v>6.2</v>
      </c>
      <c r="F169">
        <v>1</v>
      </c>
      <c r="H169" s="1">
        <f t="shared" si="12"/>
        <v>2018</v>
      </c>
      <c r="I169" s="3">
        <f t="shared" si="13"/>
        <v>11.7</v>
      </c>
      <c r="J169" s="3">
        <f t="shared" si="14"/>
        <v>6.2</v>
      </c>
      <c r="K169" s="3">
        <f t="shared" si="15"/>
        <v>5.4999999999999991</v>
      </c>
    </row>
    <row r="170" spans="1:11">
      <c r="A170" s="1">
        <f t="shared" si="11"/>
        <v>2019</v>
      </c>
      <c r="D170" s="3">
        <v>10.9</v>
      </c>
      <c r="E170" s="3">
        <v>6.5</v>
      </c>
      <c r="F170">
        <v>1</v>
      </c>
      <c r="H170" s="1">
        <f t="shared" si="12"/>
        <v>2019</v>
      </c>
      <c r="I170" s="3">
        <f t="shared" si="13"/>
        <v>10.9</v>
      </c>
      <c r="J170" s="3">
        <f t="shared" si="14"/>
        <v>6.5</v>
      </c>
      <c r="K170" s="3">
        <f t="shared" si="15"/>
        <v>4.4000000000000004</v>
      </c>
    </row>
    <row r="171" spans="1:11">
      <c r="A171" s="1">
        <f t="shared" si="11"/>
        <v>2020</v>
      </c>
      <c r="D171" s="3">
        <v>10.1</v>
      </c>
      <c r="E171" s="3">
        <v>7.4</v>
      </c>
      <c r="F171">
        <v>1</v>
      </c>
      <c r="H171" s="1">
        <f t="shared" si="12"/>
        <v>2020</v>
      </c>
      <c r="I171" s="3">
        <f t="shared" si="13"/>
        <v>10.1</v>
      </c>
      <c r="J171" s="3">
        <f t="shared" si="14"/>
        <v>7.4</v>
      </c>
      <c r="K171" s="3">
        <f t="shared" si="15"/>
        <v>2.6999999999999993</v>
      </c>
    </row>
    <row r="172" spans="1:11">
      <c r="A172" s="1">
        <f t="shared" si="11"/>
        <v>2021</v>
      </c>
      <c r="D172" s="3">
        <v>9.1</v>
      </c>
      <c r="E172" s="3">
        <v>7.7</v>
      </c>
      <c r="F172">
        <v>1</v>
      </c>
      <c r="H172" s="1">
        <f t="shared" si="12"/>
        <v>2021</v>
      </c>
      <c r="I172" s="3">
        <f t="shared" si="13"/>
        <v>9.1</v>
      </c>
      <c r="J172" s="3">
        <f t="shared" si="14"/>
        <v>7.7</v>
      </c>
      <c r="K172" s="3">
        <f t="shared" si="15"/>
        <v>1.3999999999999995</v>
      </c>
    </row>
    <row r="173" spans="1:11">
      <c r="A173" s="1">
        <f t="shared" si="11"/>
        <v>2022</v>
      </c>
      <c r="D173" s="3">
        <v>9.6999999999999993</v>
      </c>
      <c r="E173" s="3">
        <v>7.6</v>
      </c>
      <c r="F173">
        <v>1</v>
      </c>
      <c r="H173" s="1">
        <f t="shared" si="12"/>
        <v>2022</v>
      </c>
      <c r="I173" s="3">
        <f t="shared" si="13"/>
        <v>9.6999999999999993</v>
      </c>
      <c r="J173" s="3">
        <f t="shared" si="14"/>
        <v>7.6</v>
      </c>
      <c r="K173" s="3">
        <f t="shared" si="15"/>
        <v>2.0999999999999996</v>
      </c>
    </row>
    <row r="174" spans="1:11">
      <c r="A174" s="1">
        <f t="shared" si="11"/>
        <v>2023</v>
      </c>
      <c r="D174" s="3">
        <v>9</v>
      </c>
      <c r="E174" s="3">
        <v>6.5</v>
      </c>
      <c r="F174">
        <v>1</v>
      </c>
      <c r="H174" s="1">
        <f t="shared" si="12"/>
        <v>2023</v>
      </c>
      <c r="I174" s="3">
        <f t="shared" si="13"/>
        <v>9</v>
      </c>
      <c r="J174" s="3">
        <f t="shared" si="14"/>
        <v>6.5</v>
      </c>
      <c r="K174" s="3">
        <f t="shared" si="15"/>
        <v>2.5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A5C1-345B-43E5-832C-07C5CDD94B0C}">
  <dimension ref="A1:D175"/>
  <sheetViews>
    <sheetView workbookViewId="0">
      <selection activeCell="AE13" sqref="AE13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4">
      <c r="A1" s="13" t="s">
        <v>73</v>
      </c>
      <c r="B1" s="13" t="s">
        <v>89</v>
      </c>
      <c r="C1" s="13" t="s">
        <v>90</v>
      </c>
      <c r="D1" s="13" t="s">
        <v>88</v>
      </c>
    </row>
    <row r="2" spans="1:4">
      <c r="A2" s="1">
        <v>1850</v>
      </c>
      <c r="B2" s="3">
        <v>43.9</v>
      </c>
      <c r="C2" s="3">
        <v>35</v>
      </c>
      <c r="D2" s="3">
        <f>B2-C2</f>
        <v>8.8999999999999986</v>
      </c>
    </row>
    <row r="3" spans="1:4">
      <c r="A3" s="1">
        <v>1851</v>
      </c>
      <c r="B3" s="3">
        <v>44</v>
      </c>
      <c r="C3" s="3">
        <v>35</v>
      </c>
      <c r="D3" s="3">
        <f t="shared" ref="D3:D66" si="0">B3-C3</f>
        <v>9</v>
      </c>
    </row>
    <row r="4" spans="1:4">
      <c r="A4" s="1">
        <v>1852</v>
      </c>
      <c r="B4" s="3">
        <v>44.4</v>
      </c>
      <c r="C4" s="3">
        <v>35</v>
      </c>
      <c r="D4" s="3">
        <f t="shared" si="0"/>
        <v>9.3999999999999986</v>
      </c>
    </row>
    <row r="5" spans="1:4">
      <c r="A5" s="17">
        <v>1853</v>
      </c>
      <c r="B5" s="3">
        <v>45</v>
      </c>
      <c r="C5" s="3">
        <v>35</v>
      </c>
      <c r="D5" s="3">
        <f t="shared" si="0"/>
        <v>10</v>
      </c>
    </row>
    <row r="6" spans="1:4">
      <c r="A6" s="17">
        <v>1854</v>
      </c>
      <c r="B6" s="3">
        <v>45.7</v>
      </c>
      <c r="C6" s="3">
        <v>34.9</v>
      </c>
      <c r="D6" s="3">
        <f t="shared" si="0"/>
        <v>10.800000000000004</v>
      </c>
    </row>
    <row r="7" spans="1:4">
      <c r="A7" s="17">
        <v>1855</v>
      </c>
      <c r="B7" s="3">
        <v>46.6</v>
      </c>
      <c r="C7" s="3">
        <v>34.9</v>
      </c>
      <c r="D7" s="3">
        <f t="shared" si="0"/>
        <v>11.700000000000003</v>
      </c>
    </row>
    <row r="8" spans="1:4">
      <c r="A8" s="17">
        <v>1856</v>
      </c>
      <c r="B8" s="3">
        <v>47.3</v>
      </c>
      <c r="C8" s="3">
        <v>34.799999999999997</v>
      </c>
      <c r="D8" s="3">
        <f t="shared" si="0"/>
        <v>12.5</v>
      </c>
    </row>
    <row r="9" spans="1:4">
      <c r="A9" s="17">
        <v>1857</v>
      </c>
      <c r="B9" s="3">
        <v>47.7</v>
      </c>
      <c r="C9" s="3">
        <v>34.700000000000003</v>
      </c>
      <c r="D9" s="3">
        <f t="shared" si="0"/>
        <v>13</v>
      </c>
    </row>
    <row r="10" spans="1:4">
      <c r="A10" s="17">
        <v>1858</v>
      </c>
      <c r="B10" s="3">
        <v>47.9</v>
      </c>
      <c r="C10" s="3">
        <v>34.6</v>
      </c>
      <c r="D10" s="3">
        <f t="shared" si="0"/>
        <v>13.299999999999997</v>
      </c>
    </row>
    <row r="11" spans="1:4">
      <c r="A11" s="17">
        <v>1859</v>
      </c>
      <c r="B11" s="3">
        <v>47.9</v>
      </c>
      <c r="C11" s="3">
        <v>34.5</v>
      </c>
      <c r="D11" s="3">
        <f t="shared" si="0"/>
        <v>13.399999999999999</v>
      </c>
    </row>
    <row r="12" spans="1:4">
      <c r="A12" s="17">
        <v>1860</v>
      </c>
      <c r="B12" s="3">
        <v>47.5</v>
      </c>
      <c r="C12" s="3">
        <v>34.4</v>
      </c>
      <c r="D12" s="3">
        <f t="shared" si="0"/>
        <v>13.100000000000001</v>
      </c>
    </row>
    <row r="13" spans="1:4">
      <c r="A13" s="17">
        <v>1861</v>
      </c>
      <c r="B13" s="3">
        <v>47.2</v>
      </c>
      <c r="C13" s="3">
        <v>34.299999999999997</v>
      </c>
      <c r="D13" s="3">
        <f t="shared" si="0"/>
        <v>12.900000000000006</v>
      </c>
    </row>
    <row r="14" spans="1:4">
      <c r="A14" s="17">
        <v>1862</v>
      </c>
      <c r="B14" s="3">
        <v>46.9</v>
      </c>
      <c r="C14" s="3">
        <v>34.200000000000003</v>
      </c>
      <c r="D14" s="3">
        <f t="shared" si="0"/>
        <v>12.699999999999996</v>
      </c>
    </row>
    <row r="15" spans="1:4">
      <c r="A15" s="17">
        <v>1863</v>
      </c>
      <c r="B15" s="3">
        <v>46.6</v>
      </c>
      <c r="C15" s="3">
        <v>34.299999999999997</v>
      </c>
      <c r="D15" s="3">
        <f t="shared" si="0"/>
        <v>12.300000000000004</v>
      </c>
    </row>
    <row r="16" spans="1:4">
      <c r="A16" s="17">
        <v>1864</v>
      </c>
      <c r="B16" s="3">
        <v>46.3</v>
      </c>
      <c r="C16" s="3">
        <v>34.299999999999997</v>
      </c>
      <c r="D16" s="3">
        <f t="shared" si="0"/>
        <v>12</v>
      </c>
    </row>
    <row r="17" spans="1:4">
      <c r="A17" s="17">
        <v>1865</v>
      </c>
      <c r="B17" s="3">
        <v>46</v>
      </c>
      <c r="C17" s="3">
        <v>34.5</v>
      </c>
      <c r="D17" s="3">
        <f t="shared" si="0"/>
        <v>11.5</v>
      </c>
    </row>
    <row r="18" spans="1:4">
      <c r="A18" s="17">
        <v>1866</v>
      </c>
      <c r="B18" s="3">
        <v>45.9</v>
      </c>
      <c r="C18" s="3">
        <v>34.5</v>
      </c>
      <c r="D18" s="3">
        <f t="shared" si="0"/>
        <v>11.399999999999999</v>
      </c>
    </row>
    <row r="19" spans="1:4">
      <c r="A19" s="17">
        <v>1867</v>
      </c>
      <c r="B19" s="3">
        <v>46</v>
      </c>
      <c r="C19" s="3">
        <v>34.6</v>
      </c>
      <c r="D19" s="3">
        <f t="shared" si="0"/>
        <v>11.399999999999999</v>
      </c>
    </row>
    <row r="20" spans="1:4">
      <c r="A20" s="17">
        <v>1868</v>
      </c>
      <c r="B20" s="3">
        <v>46.3</v>
      </c>
      <c r="C20" s="3">
        <v>34.5</v>
      </c>
      <c r="D20" s="3">
        <f t="shared" si="0"/>
        <v>11.799999999999997</v>
      </c>
    </row>
    <row r="21" spans="1:4">
      <c r="A21" s="17">
        <v>1869</v>
      </c>
      <c r="B21" s="3">
        <v>46.9</v>
      </c>
      <c r="C21" s="3">
        <v>34.4</v>
      </c>
      <c r="D21" s="3">
        <f t="shared" si="0"/>
        <v>12.5</v>
      </c>
    </row>
    <row r="22" spans="1:4">
      <c r="A22" s="17">
        <v>1870</v>
      </c>
      <c r="B22" s="3">
        <v>47.6</v>
      </c>
      <c r="C22" s="3">
        <v>34.299999999999997</v>
      </c>
      <c r="D22" s="3">
        <f t="shared" si="0"/>
        <v>13.300000000000004</v>
      </c>
    </row>
    <row r="23" spans="1:4">
      <c r="A23" s="17">
        <v>1871</v>
      </c>
      <c r="B23" s="3">
        <v>48</v>
      </c>
      <c r="C23" s="3">
        <v>34.1</v>
      </c>
      <c r="D23" s="3">
        <f t="shared" si="0"/>
        <v>13.899999999999999</v>
      </c>
    </row>
    <row r="24" spans="1:4">
      <c r="A24" s="17">
        <v>1872</v>
      </c>
      <c r="B24" s="3">
        <v>47.9</v>
      </c>
      <c r="C24" s="3">
        <v>34</v>
      </c>
      <c r="D24" s="3">
        <f t="shared" si="0"/>
        <v>13.899999999999999</v>
      </c>
    </row>
    <row r="25" spans="1:4">
      <c r="A25" s="17">
        <v>1873</v>
      </c>
      <c r="B25" s="3">
        <v>47.5</v>
      </c>
      <c r="C25" s="3">
        <v>33.9</v>
      </c>
      <c r="D25" s="3">
        <f t="shared" si="0"/>
        <v>13.600000000000001</v>
      </c>
    </row>
    <row r="26" spans="1:4">
      <c r="A26" s="17">
        <v>1874</v>
      </c>
      <c r="B26" s="3">
        <v>46.6</v>
      </c>
      <c r="C26" s="3">
        <v>33.799999999999997</v>
      </c>
      <c r="D26" s="3">
        <f t="shared" si="0"/>
        <v>12.800000000000004</v>
      </c>
    </row>
    <row r="27" spans="1:4">
      <c r="A27" s="17">
        <v>1875</v>
      </c>
      <c r="B27" s="3">
        <v>45.3</v>
      </c>
      <c r="C27" s="3">
        <v>33.700000000000003</v>
      </c>
      <c r="D27" s="3">
        <f t="shared" si="0"/>
        <v>11.599999999999994</v>
      </c>
    </row>
    <row r="28" spans="1:4">
      <c r="A28" s="17">
        <v>1876</v>
      </c>
      <c r="B28" s="3">
        <v>44.6</v>
      </c>
      <c r="C28" s="3">
        <v>33.700000000000003</v>
      </c>
      <c r="D28" s="3">
        <f t="shared" si="0"/>
        <v>10.899999999999999</v>
      </c>
    </row>
    <row r="29" spans="1:4">
      <c r="A29" s="17">
        <v>1877</v>
      </c>
      <c r="B29" s="3">
        <v>44.4</v>
      </c>
      <c r="C29" s="3">
        <v>33.700000000000003</v>
      </c>
      <c r="D29" s="3">
        <f t="shared" si="0"/>
        <v>10.699999999999996</v>
      </c>
    </row>
    <row r="30" spans="1:4">
      <c r="A30" s="17">
        <v>1878</v>
      </c>
      <c r="B30" s="3">
        <v>44.7</v>
      </c>
      <c r="C30" s="3">
        <v>33.700000000000003</v>
      </c>
      <c r="D30" s="3">
        <f t="shared" si="0"/>
        <v>11</v>
      </c>
    </row>
    <row r="31" spans="1:4">
      <c r="A31" s="17">
        <v>1879</v>
      </c>
      <c r="B31" s="3">
        <v>45.5</v>
      </c>
      <c r="C31" s="3">
        <v>33.799999999999997</v>
      </c>
      <c r="D31" s="3">
        <f t="shared" si="0"/>
        <v>11.700000000000003</v>
      </c>
    </row>
    <row r="32" spans="1:4">
      <c r="A32" s="17">
        <v>1880</v>
      </c>
      <c r="B32" s="3">
        <v>46.9</v>
      </c>
      <c r="C32" s="3">
        <v>33.9</v>
      </c>
      <c r="D32" s="3">
        <f t="shared" si="0"/>
        <v>13</v>
      </c>
    </row>
    <row r="33" spans="1:4">
      <c r="A33" s="17">
        <v>1881</v>
      </c>
      <c r="B33" s="3">
        <v>47.9</v>
      </c>
      <c r="C33" s="3">
        <v>34</v>
      </c>
      <c r="D33" s="3">
        <f t="shared" si="0"/>
        <v>13.899999999999999</v>
      </c>
    </row>
    <row r="34" spans="1:4">
      <c r="A34" s="17">
        <v>1882</v>
      </c>
      <c r="B34" s="3">
        <v>48.4</v>
      </c>
      <c r="C34" s="3">
        <v>34</v>
      </c>
      <c r="D34" s="3">
        <f t="shared" si="0"/>
        <v>14.399999999999999</v>
      </c>
    </row>
    <row r="35" spans="1:4">
      <c r="A35" s="17">
        <v>1883</v>
      </c>
      <c r="B35" s="3">
        <v>48.5</v>
      </c>
      <c r="C35" s="3">
        <v>33.9</v>
      </c>
      <c r="D35" s="3">
        <f t="shared" si="0"/>
        <v>14.600000000000001</v>
      </c>
    </row>
    <row r="36" spans="1:4">
      <c r="A36" s="17">
        <v>1884</v>
      </c>
      <c r="B36" s="3">
        <v>48.2</v>
      </c>
      <c r="C36" s="3">
        <v>33.700000000000003</v>
      </c>
      <c r="D36" s="3">
        <f t="shared" si="0"/>
        <v>14.5</v>
      </c>
    </row>
    <row r="37" spans="1:4">
      <c r="A37" s="17">
        <v>1885</v>
      </c>
      <c r="B37" s="3">
        <v>47.5</v>
      </c>
      <c r="C37" s="3">
        <v>33.5</v>
      </c>
      <c r="D37" s="3">
        <f t="shared" si="0"/>
        <v>14</v>
      </c>
    </row>
    <row r="38" spans="1:4">
      <c r="A38" s="17">
        <v>1886</v>
      </c>
      <c r="B38" s="3">
        <v>46.9</v>
      </c>
      <c r="C38" s="3">
        <v>33.299999999999997</v>
      </c>
      <c r="D38" s="3">
        <f t="shared" si="0"/>
        <v>13.600000000000001</v>
      </c>
    </row>
    <row r="39" spans="1:4">
      <c r="A39" s="17">
        <v>1887</v>
      </c>
      <c r="B39" s="3">
        <v>46.5</v>
      </c>
      <c r="C39" s="3">
        <v>33.200000000000003</v>
      </c>
      <c r="D39" s="3">
        <f t="shared" si="0"/>
        <v>13.299999999999997</v>
      </c>
    </row>
    <row r="40" spans="1:4">
      <c r="A40" s="17">
        <v>1888</v>
      </c>
      <c r="B40" s="3">
        <v>46.2</v>
      </c>
      <c r="C40" s="3">
        <v>33.200000000000003</v>
      </c>
      <c r="D40" s="3">
        <f t="shared" si="0"/>
        <v>13</v>
      </c>
    </row>
    <row r="41" spans="1:4">
      <c r="A41" s="17">
        <v>1889</v>
      </c>
      <c r="B41" s="3">
        <v>46.1</v>
      </c>
      <c r="C41" s="3">
        <v>33.200000000000003</v>
      </c>
      <c r="D41" s="3">
        <f t="shared" si="0"/>
        <v>12.899999999999999</v>
      </c>
    </row>
    <row r="42" spans="1:4">
      <c r="A42" s="17">
        <v>1890</v>
      </c>
      <c r="B42" s="3">
        <v>46.1</v>
      </c>
      <c r="C42" s="3">
        <v>33.299999999999997</v>
      </c>
      <c r="D42" s="3">
        <f t="shared" si="0"/>
        <v>12.800000000000004</v>
      </c>
    </row>
    <row r="43" spans="1:4">
      <c r="A43" s="17">
        <v>1891</v>
      </c>
      <c r="B43" s="3">
        <v>46.1</v>
      </c>
      <c r="C43" s="3">
        <v>33.200000000000003</v>
      </c>
      <c r="D43" s="3">
        <f t="shared" si="0"/>
        <v>12.899999999999999</v>
      </c>
    </row>
    <row r="44" spans="1:4">
      <c r="A44" s="17">
        <v>1892</v>
      </c>
      <c r="B44" s="3">
        <v>46</v>
      </c>
      <c r="C44" s="3">
        <v>32.9</v>
      </c>
      <c r="D44" s="3">
        <f t="shared" si="0"/>
        <v>13.100000000000001</v>
      </c>
    </row>
    <row r="45" spans="1:4">
      <c r="A45" s="17">
        <v>1893</v>
      </c>
      <c r="B45" s="3">
        <v>45.8</v>
      </c>
      <c r="C45" s="3">
        <v>32.4</v>
      </c>
      <c r="D45" s="3">
        <f t="shared" si="0"/>
        <v>13.399999999999999</v>
      </c>
    </row>
    <row r="46" spans="1:4">
      <c r="A46" s="17">
        <v>1894</v>
      </c>
      <c r="B46" s="3">
        <v>45.6</v>
      </c>
      <c r="C46" s="3">
        <v>31.8</v>
      </c>
      <c r="D46" s="3">
        <f t="shared" si="0"/>
        <v>13.8</v>
      </c>
    </row>
    <row r="47" spans="1:4">
      <c r="A47" s="17">
        <v>1895</v>
      </c>
      <c r="B47" s="3">
        <v>45.3</v>
      </c>
      <c r="C47" s="3">
        <v>30.9</v>
      </c>
      <c r="D47" s="3">
        <f t="shared" si="0"/>
        <v>14.399999999999999</v>
      </c>
    </row>
    <row r="48" spans="1:4">
      <c r="A48" s="17">
        <v>1896</v>
      </c>
      <c r="B48" s="3">
        <v>45.1</v>
      </c>
      <c r="C48" s="3">
        <v>30.4</v>
      </c>
      <c r="D48" s="3">
        <f t="shared" si="0"/>
        <v>14.700000000000003</v>
      </c>
    </row>
    <row r="49" spans="1:4">
      <c r="A49" s="17">
        <v>1897</v>
      </c>
      <c r="B49" s="3">
        <v>45</v>
      </c>
      <c r="C49" s="3">
        <v>30.1</v>
      </c>
      <c r="D49" s="3">
        <f t="shared" si="0"/>
        <v>14.899999999999999</v>
      </c>
    </row>
    <row r="50" spans="1:4">
      <c r="A50" s="17">
        <v>1898</v>
      </c>
      <c r="B50" s="3">
        <v>44.8</v>
      </c>
      <c r="C50" s="3">
        <v>30</v>
      </c>
      <c r="D50" s="3">
        <f t="shared" si="0"/>
        <v>14.799999999999997</v>
      </c>
    </row>
    <row r="51" spans="1:4">
      <c r="A51" s="17">
        <v>1899</v>
      </c>
      <c r="B51" s="3">
        <v>44.8</v>
      </c>
      <c r="C51" s="3">
        <v>30.2</v>
      </c>
      <c r="D51" s="3">
        <f t="shared" si="0"/>
        <v>14.599999999999998</v>
      </c>
    </row>
    <row r="52" spans="1:4">
      <c r="A52" s="17">
        <v>1900</v>
      </c>
      <c r="B52" s="3">
        <v>44.7</v>
      </c>
      <c r="C52" s="3">
        <v>30.6</v>
      </c>
      <c r="D52" s="3">
        <f t="shared" si="0"/>
        <v>14.100000000000001</v>
      </c>
    </row>
    <row r="53" spans="1:4">
      <c r="A53" s="17">
        <v>1901</v>
      </c>
      <c r="B53" s="3">
        <v>44.7</v>
      </c>
      <c r="C53" s="3">
        <v>31.1</v>
      </c>
      <c r="D53" s="3">
        <f t="shared" si="0"/>
        <v>13.600000000000001</v>
      </c>
    </row>
    <row r="54" spans="1:4">
      <c r="A54" s="17">
        <v>1902</v>
      </c>
      <c r="B54" s="3">
        <v>44.7</v>
      </c>
      <c r="C54" s="3">
        <v>31.6</v>
      </c>
      <c r="D54" s="3">
        <f t="shared" si="0"/>
        <v>13.100000000000001</v>
      </c>
    </row>
    <row r="55" spans="1:4">
      <c r="A55" s="17">
        <v>1903</v>
      </c>
      <c r="B55" s="3">
        <v>44.7</v>
      </c>
      <c r="C55" s="3">
        <v>32.1</v>
      </c>
      <c r="D55" s="3">
        <f t="shared" si="0"/>
        <v>12.600000000000001</v>
      </c>
    </row>
    <row r="56" spans="1:4">
      <c r="A56" s="17">
        <v>1904</v>
      </c>
      <c r="B56" s="3">
        <v>44.7</v>
      </c>
      <c r="C56" s="3">
        <v>32.6</v>
      </c>
      <c r="D56" s="3">
        <f t="shared" si="0"/>
        <v>12.100000000000001</v>
      </c>
    </row>
    <row r="57" spans="1:4">
      <c r="A57" s="17">
        <v>1905</v>
      </c>
      <c r="B57" s="3">
        <v>44.6</v>
      </c>
      <c r="C57" s="3">
        <v>33.1</v>
      </c>
      <c r="D57" s="3">
        <f t="shared" si="0"/>
        <v>11.5</v>
      </c>
    </row>
    <row r="58" spans="1:4">
      <c r="A58" s="17">
        <v>1906</v>
      </c>
      <c r="B58" s="3">
        <v>44.6</v>
      </c>
      <c r="C58" s="3">
        <v>33.4</v>
      </c>
      <c r="D58" s="3">
        <f t="shared" si="0"/>
        <v>11.200000000000003</v>
      </c>
    </row>
    <row r="59" spans="1:4">
      <c r="A59" s="17">
        <v>1907</v>
      </c>
      <c r="B59" s="3">
        <v>44.6</v>
      </c>
      <c r="C59" s="3">
        <v>33.4</v>
      </c>
      <c r="D59" s="3">
        <f t="shared" si="0"/>
        <v>11.200000000000003</v>
      </c>
    </row>
    <row r="60" spans="1:4">
      <c r="A60" s="17">
        <v>1908</v>
      </c>
      <c r="B60" s="3">
        <v>44.6</v>
      </c>
      <c r="C60" s="3">
        <v>33.299999999999997</v>
      </c>
      <c r="D60" s="3">
        <f t="shared" si="0"/>
        <v>11.300000000000004</v>
      </c>
    </row>
    <row r="61" spans="1:4">
      <c r="A61" s="17">
        <v>1909</v>
      </c>
      <c r="B61" s="3">
        <v>44.6</v>
      </c>
      <c r="C61" s="3">
        <v>32.9</v>
      </c>
      <c r="D61" s="3">
        <f t="shared" si="0"/>
        <v>11.700000000000003</v>
      </c>
    </row>
    <row r="62" spans="1:4">
      <c r="A62" s="17">
        <v>1910</v>
      </c>
      <c r="B62" s="3">
        <v>44.6</v>
      </c>
      <c r="C62" s="3">
        <v>32.299999999999997</v>
      </c>
      <c r="D62" s="3">
        <f t="shared" si="0"/>
        <v>12.300000000000004</v>
      </c>
    </row>
    <row r="63" spans="1:4">
      <c r="A63" s="17">
        <v>1911</v>
      </c>
      <c r="B63" s="3">
        <v>44.5</v>
      </c>
      <c r="C63" s="3">
        <v>31.8</v>
      </c>
      <c r="D63" s="3">
        <f t="shared" si="0"/>
        <v>12.7</v>
      </c>
    </row>
    <row r="64" spans="1:4">
      <c r="A64" s="17">
        <v>1912</v>
      </c>
      <c r="B64" s="3">
        <v>44.4</v>
      </c>
      <c r="C64" s="3">
        <v>31.4</v>
      </c>
      <c r="D64" s="3">
        <f t="shared" si="0"/>
        <v>13</v>
      </c>
    </row>
    <row r="65" spans="1:4">
      <c r="A65" s="17">
        <v>1913</v>
      </c>
      <c r="B65" s="3">
        <v>44.3</v>
      </c>
      <c r="C65" s="3">
        <v>31.1</v>
      </c>
      <c r="D65" s="3">
        <f t="shared" si="0"/>
        <v>13.199999999999996</v>
      </c>
    </row>
    <row r="66" spans="1:4">
      <c r="A66" s="17">
        <v>1914</v>
      </c>
      <c r="B66" s="3">
        <v>44.2</v>
      </c>
      <c r="C66" s="3">
        <v>30.9</v>
      </c>
      <c r="D66" s="3">
        <f t="shared" si="0"/>
        <v>13.300000000000004</v>
      </c>
    </row>
    <row r="67" spans="1:4">
      <c r="A67" s="17">
        <v>1915</v>
      </c>
      <c r="B67" s="3">
        <v>43.9</v>
      </c>
      <c r="C67" s="3">
        <v>30.8</v>
      </c>
      <c r="D67" s="3">
        <f t="shared" ref="D67:D130" si="1">B67-C67</f>
        <v>13.099999999999998</v>
      </c>
    </row>
    <row r="68" spans="1:4">
      <c r="A68" s="17">
        <v>1916</v>
      </c>
      <c r="B68" s="3">
        <v>43.7</v>
      </c>
      <c r="C68" s="3">
        <v>30.8</v>
      </c>
      <c r="D68" s="3">
        <f t="shared" si="1"/>
        <v>12.900000000000002</v>
      </c>
    </row>
    <row r="69" spans="1:4">
      <c r="A69" s="17">
        <v>1917</v>
      </c>
      <c r="B69" s="3">
        <v>43.4</v>
      </c>
      <c r="C69" s="3">
        <v>30.9</v>
      </c>
      <c r="D69" s="3">
        <f t="shared" si="1"/>
        <v>12.5</v>
      </c>
    </row>
    <row r="70" spans="1:4">
      <c r="A70" s="17">
        <v>1918</v>
      </c>
      <c r="B70" s="3">
        <v>43</v>
      </c>
      <c r="C70" s="3">
        <v>31.1</v>
      </c>
      <c r="D70" s="3">
        <f t="shared" si="1"/>
        <v>11.899999999999999</v>
      </c>
    </row>
    <row r="71" spans="1:4">
      <c r="A71" s="17">
        <v>1919</v>
      </c>
      <c r="B71" s="3">
        <v>42.6</v>
      </c>
      <c r="C71" s="3">
        <v>31.5</v>
      </c>
      <c r="D71" s="3">
        <f t="shared" si="1"/>
        <v>11.100000000000001</v>
      </c>
    </row>
    <row r="72" spans="1:4">
      <c r="A72" s="17">
        <v>1920</v>
      </c>
      <c r="B72" s="3">
        <v>42.1</v>
      </c>
      <c r="C72" s="3">
        <v>32</v>
      </c>
      <c r="D72" s="3">
        <f t="shared" si="1"/>
        <v>10.100000000000001</v>
      </c>
    </row>
    <row r="73" spans="1:4">
      <c r="A73" s="17">
        <v>1921</v>
      </c>
      <c r="B73" s="3">
        <v>41.9</v>
      </c>
      <c r="C73" s="3">
        <v>32</v>
      </c>
      <c r="D73" s="3">
        <f t="shared" si="1"/>
        <v>9.8999999999999986</v>
      </c>
    </row>
    <row r="74" spans="1:4">
      <c r="A74" s="17">
        <v>1922</v>
      </c>
      <c r="B74" s="3">
        <v>41.9</v>
      </c>
      <c r="C74" s="3">
        <v>31.7</v>
      </c>
      <c r="D74" s="3">
        <f t="shared" si="1"/>
        <v>10.199999999999999</v>
      </c>
    </row>
    <row r="75" spans="1:4">
      <c r="A75" s="17">
        <v>1923</v>
      </c>
      <c r="B75" s="3">
        <v>42.3</v>
      </c>
      <c r="C75" s="3">
        <v>31</v>
      </c>
      <c r="D75" s="3">
        <f t="shared" si="1"/>
        <v>11.299999999999997</v>
      </c>
    </row>
    <row r="76" spans="1:4">
      <c r="A76" s="17">
        <v>1924</v>
      </c>
      <c r="B76" s="3">
        <v>42.8</v>
      </c>
      <c r="C76" s="3">
        <v>29.9</v>
      </c>
      <c r="D76" s="3">
        <f t="shared" si="1"/>
        <v>12.899999999999999</v>
      </c>
    </row>
    <row r="77" spans="1:4">
      <c r="A77" s="17">
        <v>1925</v>
      </c>
      <c r="B77" s="3">
        <v>43.7</v>
      </c>
      <c r="C77" s="3">
        <v>28.4</v>
      </c>
      <c r="D77" s="3">
        <f t="shared" si="1"/>
        <v>15.300000000000004</v>
      </c>
    </row>
    <row r="78" spans="1:4">
      <c r="A78" s="17">
        <v>1926</v>
      </c>
      <c r="B78" s="3">
        <v>44.2</v>
      </c>
      <c r="C78" s="3">
        <v>27.2</v>
      </c>
      <c r="D78" s="3">
        <f t="shared" si="1"/>
        <v>17.000000000000004</v>
      </c>
    </row>
    <row r="79" spans="1:4">
      <c r="A79" s="17">
        <v>1927</v>
      </c>
      <c r="B79" s="3">
        <v>44.2</v>
      </c>
      <c r="C79" s="3">
        <v>26.2</v>
      </c>
      <c r="D79" s="3">
        <f t="shared" si="1"/>
        <v>18.000000000000004</v>
      </c>
    </row>
    <row r="80" spans="1:4">
      <c r="A80" s="17">
        <v>1928</v>
      </c>
      <c r="B80" s="3">
        <v>43.8</v>
      </c>
      <c r="C80" s="3">
        <v>25.5</v>
      </c>
      <c r="D80" s="3">
        <f t="shared" si="1"/>
        <v>18.299999999999997</v>
      </c>
    </row>
    <row r="81" spans="1:4">
      <c r="A81" s="17">
        <v>1929</v>
      </c>
      <c r="B81" s="3">
        <v>43.1</v>
      </c>
      <c r="C81" s="3">
        <v>25</v>
      </c>
      <c r="D81" s="3">
        <f t="shared" si="1"/>
        <v>18.100000000000001</v>
      </c>
    </row>
    <row r="82" spans="1:4">
      <c r="A82" s="17">
        <v>1930</v>
      </c>
      <c r="B82" s="3">
        <v>41.9</v>
      </c>
      <c r="C82" s="3">
        <v>24.7</v>
      </c>
      <c r="D82" s="3">
        <f t="shared" si="1"/>
        <v>17.2</v>
      </c>
    </row>
    <row r="83" spans="1:4">
      <c r="A83" s="17">
        <v>1931</v>
      </c>
      <c r="B83" s="3">
        <v>40.9</v>
      </c>
      <c r="C83" s="3">
        <v>24.5</v>
      </c>
      <c r="D83" s="3">
        <f t="shared" si="1"/>
        <v>16.399999999999999</v>
      </c>
    </row>
    <row r="84" spans="1:4">
      <c r="A84" s="17">
        <v>1932</v>
      </c>
      <c r="B84" s="3">
        <v>40</v>
      </c>
      <c r="C84" s="3">
        <v>24.4</v>
      </c>
      <c r="D84" s="3">
        <f t="shared" si="1"/>
        <v>15.600000000000001</v>
      </c>
    </row>
    <row r="85" spans="1:4">
      <c r="A85" s="17">
        <v>1933</v>
      </c>
      <c r="B85" s="3">
        <v>39.4</v>
      </c>
      <c r="C85" s="3">
        <v>24.4</v>
      </c>
      <c r="D85" s="3">
        <f t="shared" si="1"/>
        <v>15</v>
      </c>
    </row>
    <row r="86" spans="1:4">
      <c r="A86" s="17">
        <v>1934</v>
      </c>
      <c r="B86" s="3">
        <v>38.9</v>
      </c>
      <c r="C86" s="3">
        <v>24.4</v>
      </c>
      <c r="D86" s="3">
        <f t="shared" si="1"/>
        <v>14.5</v>
      </c>
    </row>
    <row r="87" spans="1:4">
      <c r="A87" s="17">
        <v>1935</v>
      </c>
      <c r="B87" s="3">
        <v>38.6</v>
      </c>
      <c r="C87" s="3">
        <v>24.5</v>
      </c>
      <c r="D87" s="3">
        <f t="shared" si="1"/>
        <v>14.100000000000001</v>
      </c>
    </row>
    <row r="88" spans="1:4">
      <c r="A88" s="17">
        <v>1936</v>
      </c>
      <c r="B88" s="3">
        <v>38.4</v>
      </c>
      <c r="C88" s="3">
        <v>24.4</v>
      </c>
      <c r="D88" s="3">
        <f t="shared" si="1"/>
        <v>14</v>
      </c>
    </row>
    <row r="89" spans="1:4">
      <c r="A89" s="17">
        <v>1937</v>
      </c>
      <c r="B89" s="3">
        <v>38.299999999999997</v>
      </c>
      <c r="C89" s="3">
        <v>24</v>
      </c>
      <c r="D89" s="3">
        <f t="shared" si="1"/>
        <v>14.299999999999997</v>
      </c>
    </row>
    <row r="90" spans="1:4">
      <c r="A90" s="17">
        <v>1938</v>
      </c>
      <c r="B90" s="3">
        <v>38.299999999999997</v>
      </c>
      <c r="C90" s="3">
        <v>23.4</v>
      </c>
      <c r="D90" s="3">
        <f t="shared" si="1"/>
        <v>14.899999999999999</v>
      </c>
    </row>
    <row r="91" spans="1:4">
      <c r="A91" s="17">
        <v>1939</v>
      </c>
      <c r="B91" s="3">
        <v>38.299999999999997</v>
      </c>
      <c r="C91" s="3">
        <v>22.6</v>
      </c>
      <c r="D91" s="3">
        <f t="shared" si="1"/>
        <v>15.699999999999996</v>
      </c>
    </row>
    <row r="92" spans="1:4">
      <c r="A92" s="17">
        <v>1940</v>
      </c>
      <c r="B92" s="3">
        <v>38.5</v>
      </c>
      <c r="C92" s="3">
        <v>21.6</v>
      </c>
      <c r="D92" s="3">
        <f t="shared" si="1"/>
        <v>16.899999999999999</v>
      </c>
    </row>
    <row r="93" spans="1:4">
      <c r="A93" s="17">
        <v>1941</v>
      </c>
      <c r="B93" s="3">
        <v>38.5</v>
      </c>
      <c r="C93" s="3">
        <v>20.7</v>
      </c>
      <c r="D93" s="3">
        <f t="shared" si="1"/>
        <v>17.8</v>
      </c>
    </row>
    <row r="94" spans="1:4">
      <c r="A94" s="17">
        <v>1942</v>
      </c>
      <c r="B94" s="3">
        <v>38.4</v>
      </c>
      <c r="C94" s="3">
        <v>20</v>
      </c>
      <c r="D94" s="3">
        <f t="shared" si="1"/>
        <v>18.399999999999999</v>
      </c>
    </row>
    <row r="95" spans="1:4">
      <c r="A95" s="17">
        <v>1943</v>
      </c>
      <c r="B95" s="3">
        <v>38.200000000000003</v>
      </c>
      <c r="C95" s="3">
        <v>19.399999999999999</v>
      </c>
      <c r="D95" s="3">
        <f t="shared" si="1"/>
        <v>18.800000000000004</v>
      </c>
    </row>
    <row r="96" spans="1:4">
      <c r="A96" s="17">
        <v>1944</v>
      </c>
      <c r="B96" s="3">
        <v>37.9</v>
      </c>
      <c r="C96" s="3">
        <v>19</v>
      </c>
      <c r="D96" s="3">
        <f t="shared" si="1"/>
        <v>18.899999999999999</v>
      </c>
    </row>
    <row r="97" spans="1:4">
      <c r="A97" s="17">
        <v>1945</v>
      </c>
      <c r="B97" s="3">
        <v>37.5</v>
      </c>
      <c r="C97" s="3">
        <v>18.7</v>
      </c>
      <c r="D97" s="3">
        <f t="shared" si="1"/>
        <v>18.8</v>
      </c>
    </row>
    <row r="98" spans="1:4">
      <c r="A98" s="17">
        <v>1946</v>
      </c>
      <c r="B98" s="3">
        <v>37.1</v>
      </c>
      <c r="C98" s="3">
        <v>18.3</v>
      </c>
      <c r="D98" s="3">
        <f t="shared" si="1"/>
        <v>18.8</v>
      </c>
    </row>
    <row r="99" spans="1:4">
      <c r="A99" s="17">
        <v>1947</v>
      </c>
      <c r="B99" s="3">
        <v>36.9</v>
      </c>
      <c r="C99" s="3">
        <v>17.7</v>
      </c>
      <c r="D99" s="3">
        <f t="shared" si="1"/>
        <v>19.2</v>
      </c>
    </row>
    <row r="100" spans="1:4">
      <c r="A100" s="17">
        <v>1948</v>
      </c>
      <c r="B100" s="3">
        <v>36.799999999999997</v>
      </c>
      <c r="C100" s="3">
        <v>16.899999999999999</v>
      </c>
      <c r="D100" s="3">
        <f t="shared" si="1"/>
        <v>19.899999999999999</v>
      </c>
    </row>
    <row r="101" spans="1:4">
      <c r="A101" s="17">
        <v>1949</v>
      </c>
      <c r="B101" s="3">
        <v>36.700000000000003</v>
      </c>
      <c r="C101" s="3">
        <v>16</v>
      </c>
      <c r="D101" s="3">
        <f t="shared" si="1"/>
        <v>20.700000000000003</v>
      </c>
    </row>
    <row r="102" spans="1:4">
      <c r="A102" s="17">
        <v>1950</v>
      </c>
      <c r="B102" s="3">
        <v>36.799999999999997</v>
      </c>
      <c r="C102" s="3">
        <v>15</v>
      </c>
      <c r="D102" s="3">
        <f t="shared" si="1"/>
        <v>21.799999999999997</v>
      </c>
    </row>
    <row r="103" spans="1:4">
      <c r="A103" s="17">
        <v>1951</v>
      </c>
      <c r="B103" s="3">
        <v>36.9</v>
      </c>
      <c r="C103" s="3">
        <v>14.2</v>
      </c>
      <c r="D103" s="3">
        <f t="shared" si="1"/>
        <v>22.7</v>
      </c>
    </row>
    <row r="104" spans="1:4">
      <c r="A104" s="17">
        <v>1952</v>
      </c>
      <c r="B104" s="3">
        <v>37</v>
      </c>
      <c r="C104" s="3">
        <v>13.5</v>
      </c>
      <c r="D104" s="3">
        <f t="shared" si="1"/>
        <v>23.5</v>
      </c>
    </row>
    <row r="105" spans="1:4">
      <c r="A105" s="17">
        <v>1953</v>
      </c>
      <c r="B105" s="3">
        <v>37.1</v>
      </c>
      <c r="C105" s="3">
        <v>13.1</v>
      </c>
      <c r="D105" s="3">
        <f t="shared" si="1"/>
        <v>24</v>
      </c>
    </row>
    <row r="106" spans="1:4">
      <c r="A106" s="17">
        <v>1954</v>
      </c>
      <c r="B106" s="3">
        <v>37.1</v>
      </c>
      <c r="C106" s="3">
        <v>12.7</v>
      </c>
      <c r="D106" s="3">
        <f t="shared" si="1"/>
        <v>24.400000000000002</v>
      </c>
    </row>
    <row r="107" spans="1:4">
      <c r="A107" s="17">
        <v>1955</v>
      </c>
      <c r="B107" s="3">
        <v>37.1</v>
      </c>
      <c r="C107" s="3">
        <v>12.5</v>
      </c>
      <c r="D107" s="3">
        <f t="shared" si="1"/>
        <v>24.6</v>
      </c>
    </row>
    <row r="108" spans="1:4">
      <c r="A108" s="17">
        <v>1956</v>
      </c>
      <c r="B108" s="3">
        <v>37</v>
      </c>
      <c r="C108" s="3">
        <v>12.2</v>
      </c>
      <c r="D108" s="3">
        <f t="shared" si="1"/>
        <v>24.8</v>
      </c>
    </row>
    <row r="109" spans="1:4">
      <c r="A109" s="17">
        <v>1957</v>
      </c>
      <c r="B109" s="3">
        <v>36.700000000000003</v>
      </c>
      <c r="C109" s="3">
        <v>11.9</v>
      </c>
      <c r="D109" s="3">
        <f t="shared" si="1"/>
        <v>24.800000000000004</v>
      </c>
    </row>
    <row r="110" spans="1:4">
      <c r="A110" s="17">
        <v>1958</v>
      </c>
      <c r="B110" s="3">
        <v>36.200000000000003</v>
      </c>
      <c r="C110" s="3">
        <v>11.6</v>
      </c>
      <c r="D110" s="3">
        <f t="shared" si="1"/>
        <v>24.6</v>
      </c>
    </row>
    <row r="111" spans="1:4">
      <c r="A111" s="17">
        <v>1959</v>
      </c>
      <c r="B111" s="3">
        <v>35.700000000000003</v>
      </c>
      <c r="C111" s="3">
        <v>11.3</v>
      </c>
      <c r="D111" s="3">
        <f t="shared" si="1"/>
        <v>24.400000000000002</v>
      </c>
    </row>
    <row r="112" spans="1:4">
      <c r="A112" s="17">
        <v>1960</v>
      </c>
      <c r="B112" s="3">
        <v>35.299999999999997</v>
      </c>
      <c r="C112" s="3">
        <v>11</v>
      </c>
      <c r="D112" s="3">
        <f t="shared" si="1"/>
        <v>24.299999999999997</v>
      </c>
    </row>
    <row r="113" spans="1:4">
      <c r="A113" s="17">
        <v>1961</v>
      </c>
      <c r="B113" s="3">
        <v>34.799999999999997</v>
      </c>
      <c r="C113" s="3">
        <v>10.9</v>
      </c>
      <c r="D113" s="3">
        <f t="shared" si="1"/>
        <v>23.9</v>
      </c>
    </row>
    <row r="114" spans="1:4">
      <c r="A114" s="17">
        <v>1962</v>
      </c>
      <c r="B114" s="3">
        <v>34.299999999999997</v>
      </c>
      <c r="C114" s="3">
        <v>10.6</v>
      </c>
      <c r="D114" s="3">
        <f t="shared" si="1"/>
        <v>23.699999999999996</v>
      </c>
    </row>
    <row r="115" spans="1:4">
      <c r="A115" s="17">
        <v>1963</v>
      </c>
      <c r="B115" s="3">
        <v>33.700000000000003</v>
      </c>
      <c r="C115" s="3">
        <v>10.4</v>
      </c>
      <c r="D115" s="3">
        <f t="shared" si="1"/>
        <v>23.300000000000004</v>
      </c>
    </row>
    <row r="116" spans="1:4">
      <c r="A116" s="17">
        <v>1964</v>
      </c>
      <c r="B116" s="3">
        <v>33.1</v>
      </c>
      <c r="C116" s="3">
        <v>10.1</v>
      </c>
      <c r="D116" s="3">
        <f t="shared" si="1"/>
        <v>23</v>
      </c>
    </row>
    <row r="117" spans="1:4">
      <c r="A117" s="17">
        <v>1965</v>
      </c>
      <c r="B117" s="3">
        <v>32.4</v>
      </c>
      <c r="C117" s="3">
        <v>9.8000000000000007</v>
      </c>
      <c r="D117" s="3">
        <f t="shared" si="1"/>
        <v>22.599999999999998</v>
      </c>
    </row>
    <row r="118" spans="1:4">
      <c r="A118" s="17">
        <v>1966</v>
      </c>
      <c r="B118" s="3">
        <v>31.7</v>
      </c>
      <c r="C118" s="3">
        <v>9.4</v>
      </c>
      <c r="D118" s="3">
        <f t="shared" si="1"/>
        <v>22.299999999999997</v>
      </c>
    </row>
    <row r="119" spans="1:4">
      <c r="A119" s="17">
        <v>1967</v>
      </c>
      <c r="B119" s="3">
        <v>30.9</v>
      </c>
      <c r="C119" s="3">
        <v>9.1</v>
      </c>
      <c r="D119" s="3">
        <f t="shared" si="1"/>
        <v>21.799999999999997</v>
      </c>
    </row>
    <row r="120" spans="1:4">
      <c r="A120" s="17">
        <v>1968</v>
      </c>
      <c r="B120" s="3">
        <v>30.2</v>
      </c>
      <c r="C120" s="3">
        <v>8.8000000000000007</v>
      </c>
      <c r="D120" s="3">
        <f t="shared" si="1"/>
        <v>21.4</v>
      </c>
    </row>
    <row r="121" spans="1:4">
      <c r="A121" s="17">
        <v>1969</v>
      </c>
      <c r="B121" s="3">
        <v>29.5</v>
      </c>
      <c r="C121" s="3">
        <v>8.5</v>
      </c>
      <c r="D121" s="3">
        <f t="shared" si="1"/>
        <v>21</v>
      </c>
    </row>
    <row r="122" spans="1:4">
      <c r="A122" s="17">
        <v>1970</v>
      </c>
      <c r="B122" s="3">
        <v>28.8</v>
      </c>
      <c r="C122" s="3">
        <v>8.4</v>
      </c>
      <c r="D122" s="3">
        <f t="shared" si="1"/>
        <v>20.399999999999999</v>
      </c>
    </row>
    <row r="123" spans="1:4">
      <c r="A123" s="17">
        <v>1971</v>
      </c>
      <c r="B123" s="3">
        <v>28.1</v>
      </c>
      <c r="C123" s="3">
        <v>8.1999999999999993</v>
      </c>
      <c r="D123" s="3">
        <f t="shared" si="1"/>
        <v>19.900000000000002</v>
      </c>
    </row>
    <row r="124" spans="1:4">
      <c r="A124" s="17">
        <v>1972</v>
      </c>
      <c r="B124" s="3">
        <v>27.4</v>
      </c>
      <c r="C124" s="3">
        <v>8</v>
      </c>
      <c r="D124" s="3">
        <f t="shared" si="1"/>
        <v>19.399999999999999</v>
      </c>
    </row>
    <row r="125" spans="1:4">
      <c r="A125" s="17">
        <v>1973</v>
      </c>
      <c r="B125" s="3">
        <v>26.8</v>
      </c>
      <c r="C125" s="3">
        <v>7.7</v>
      </c>
      <c r="D125" s="3">
        <f t="shared" si="1"/>
        <v>19.100000000000001</v>
      </c>
    </row>
    <row r="126" spans="1:4">
      <c r="A126" s="17">
        <v>1974</v>
      </c>
      <c r="B126" s="3">
        <v>26.1</v>
      </c>
      <c r="C126" s="3">
        <v>7.4</v>
      </c>
      <c r="D126" s="3">
        <f t="shared" si="1"/>
        <v>18.700000000000003</v>
      </c>
    </row>
    <row r="127" spans="1:4">
      <c r="A127" s="17">
        <v>1975</v>
      </c>
      <c r="B127" s="3">
        <v>25.5</v>
      </c>
      <c r="C127" s="3">
        <v>7</v>
      </c>
      <c r="D127" s="3">
        <f t="shared" si="1"/>
        <v>18.5</v>
      </c>
    </row>
    <row r="128" spans="1:4">
      <c r="A128" s="17">
        <v>1976</v>
      </c>
      <c r="B128" s="3">
        <v>24.9</v>
      </c>
      <c r="C128" s="3">
        <v>6.8</v>
      </c>
      <c r="D128" s="3">
        <f t="shared" si="1"/>
        <v>18.099999999999998</v>
      </c>
    </row>
    <row r="129" spans="1:4">
      <c r="A129" s="17">
        <v>1977</v>
      </c>
      <c r="B129" s="3">
        <v>24.5</v>
      </c>
      <c r="C129" s="3">
        <v>6.5</v>
      </c>
      <c r="D129" s="3">
        <f t="shared" si="1"/>
        <v>18</v>
      </c>
    </row>
    <row r="130" spans="1:4">
      <c r="A130" s="17">
        <v>1978</v>
      </c>
      <c r="B130" s="3">
        <v>24</v>
      </c>
      <c r="C130" s="3">
        <v>6.4</v>
      </c>
      <c r="D130" s="3">
        <f t="shared" si="1"/>
        <v>17.600000000000001</v>
      </c>
    </row>
    <row r="131" spans="1:4">
      <c r="A131" s="17">
        <v>1979</v>
      </c>
      <c r="B131" s="3">
        <v>23.6</v>
      </c>
      <c r="C131" s="3">
        <v>6.2</v>
      </c>
      <c r="D131" s="3">
        <f t="shared" ref="D131:D175" si="2">B131-C131</f>
        <v>17.400000000000002</v>
      </c>
    </row>
    <row r="132" spans="1:4">
      <c r="A132" s="17">
        <v>1980</v>
      </c>
      <c r="B132" s="3">
        <v>23.2</v>
      </c>
      <c r="C132" s="3">
        <v>6</v>
      </c>
      <c r="D132" s="3">
        <f t="shared" si="2"/>
        <v>17.2</v>
      </c>
    </row>
    <row r="133" spans="1:4">
      <c r="A133" s="17">
        <v>1981</v>
      </c>
      <c r="B133" s="3">
        <v>23</v>
      </c>
      <c r="C133" s="3">
        <v>6</v>
      </c>
      <c r="D133" s="3">
        <f t="shared" si="2"/>
        <v>17</v>
      </c>
    </row>
    <row r="134" spans="1:4">
      <c r="A134" s="17">
        <v>1982</v>
      </c>
      <c r="B134" s="3">
        <v>22.7</v>
      </c>
      <c r="C134" s="3">
        <v>5.9</v>
      </c>
      <c r="D134" s="3">
        <f t="shared" si="2"/>
        <v>16.799999999999997</v>
      </c>
    </row>
    <row r="135" spans="1:4">
      <c r="A135" s="17">
        <v>1983</v>
      </c>
      <c r="B135" s="3">
        <v>22.6</v>
      </c>
      <c r="C135" s="3">
        <v>5.8</v>
      </c>
      <c r="D135" s="3">
        <f t="shared" si="2"/>
        <v>16.8</v>
      </c>
    </row>
    <row r="136" spans="1:4">
      <c r="A136" s="17">
        <v>1984</v>
      </c>
      <c r="B136" s="3">
        <v>22.5</v>
      </c>
      <c r="C136" s="3">
        <v>5.7</v>
      </c>
      <c r="D136" s="3">
        <f t="shared" si="2"/>
        <v>16.8</v>
      </c>
    </row>
    <row r="137" spans="1:4">
      <c r="A137" s="17">
        <v>1985</v>
      </c>
      <c r="B137" s="3">
        <v>22.5</v>
      </c>
      <c r="C137" s="3">
        <v>5.6</v>
      </c>
      <c r="D137" s="3">
        <f t="shared" si="2"/>
        <v>16.899999999999999</v>
      </c>
    </row>
    <row r="138" spans="1:4">
      <c r="A138" s="17">
        <v>1986</v>
      </c>
      <c r="B138" s="3">
        <v>22.5</v>
      </c>
      <c r="C138" s="3">
        <v>5.5</v>
      </c>
      <c r="D138" s="3">
        <f t="shared" si="2"/>
        <v>17</v>
      </c>
    </row>
    <row r="139" spans="1:4">
      <c r="A139" s="17">
        <v>1987</v>
      </c>
      <c r="B139" s="3">
        <v>22.5</v>
      </c>
      <c r="C139" s="3">
        <v>5.5</v>
      </c>
      <c r="D139" s="3">
        <f t="shared" si="2"/>
        <v>17</v>
      </c>
    </row>
    <row r="140" spans="1:4">
      <c r="A140" s="17">
        <v>1988</v>
      </c>
      <c r="B140" s="3">
        <v>22.5</v>
      </c>
      <c r="C140" s="3">
        <v>5.4</v>
      </c>
      <c r="D140" s="3">
        <f t="shared" si="2"/>
        <v>17.100000000000001</v>
      </c>
    </row>
    <row r="141" spans="1:4">
      <c r="A141" s="17">
        <v>1989</v>
      </c>
      <c r="B141" s="3">
        <v>22.3</v>
      </c>
      <c r="C141" s="3">
        <v>5.3</v>
      </c>
      <c r="D141" s="3">
        <f t="shared" si="2"/>
        <v>17</v>
      </c>
    </row>
    <row r="142" spans="1:4">
      <c r="A142" s="17">
        <v>1990</v>
      </c>
      <c r="B142" s="3">
        <v>22.1</v>
      </c>
      <c r="C142" s="3">
        <v>5.2</v>
      </c>
      <c r="D142" s="3">
        <f t="shared" si="2"/>
        <v>16.900000000000002</v>
      </c>
    </row>
    <row r="143" spans="1:4">
      <c r="A143" s="17">
        <v>1991</v>
      </c>
      <c r="B143" s="3">
        <v>21.8</v>
      </c>
      <c r="C143" s="3">
        <v>5.2</v>
      </c>
      <c r="D143" s="3">
        <f t="shared" si="2"/>
        <v>16.600000000000001</v>
      </c>
    </row>
    <row r="144" spans="1:4">
      <c r="A144" s="17">
        <v>1992</v>
      </c>
      <c r="B144" s="3">
        <v>21</v>
      </c>
      <c r="C144" s="3">
        <v>5.2</v>
      </c>
      <c r="D144" s="3">
        <f t="shared" si="2"/>
        <v>15.8</v>
      </c>
    </row>
    <row r="145" spans="1:4">
      <c r="A145" s="17">
        <v>1993</v>
      </c>
      <c r="B145" s="3">
        <v>20.399999999999999</v>
      </c>
      <c r="C145" s="3">
        <v>5.2</v>
      </c>
      <c r="D145" s="3">
        <f t="shared" si="2"/>
        <v>15.2</v>
      </c>
    </row>
    <row r="146" spans="1:4">
      <c r="A146" s="17">
        <v>1994</v>
      </c>
      <c r="B146" s="3">
        <v>19.8</v>
      </c>
      <c r="C146" s="3">
        <v>5.2</v>
      </c>
      <c r="D146" s="3">
        <f t="shared" si="2"/>
        <v>14.600000000000001</v>
      </c>
    </row>
    <row r="147" spans="1:4">
      <c r="A147" s="17">
        <v>1995</v>
      </c>
      <c r="B147" s="3">
        <v>19.5</v>
      </c>
      <c r="C147" s="3">
        <v>5.2</v>
      </c>
      <c r="D147" s="3">
        <f t="shared" si="2"/>
        <v>14.3</v>
      </c>
    </row>
    <row r="148" spans="1:4">
      <c r="A148" s="17">
        <v>1996</v>
      </c>
      <c r="B148" s="3">
        <v>18.8</v>
      </c>
      <c r="C148" s="3">
        <v>5.2</v>
      </c>
      <c r="D148" s="3">
        <f t="shared" si="2"/>
        <v>13.600000000000001</v>
      </c>
    </row>
    <row r="149" spans="1:4">
      <c r="A149" s="17">
        <v>1997</v>
      </c>
      <c r="B149" s="3">
        <v>17.899999999999999</v>
      </c>
      <c r="C149" s="3">
        <v>5.2</v>
      </c>
      <c r="D149" s="3">
        <f t="shared" si="2"/>
        <v>12.7</v>
      </c>
    </row>
    <row r="150" spans="1:4">
      <c r="A150" s="17">
        <v>1998</v>
      </c>
      <c r="B150" s="3">
        <v>17.399999999999999</v>
      </c>
      <c r="C150" s="3">
        <v>5.0999999999999996</v>
      </c>
      <c r="D150" s="3">
        <f t="shared" si="2"/>
        <v>12.299999999999999</v>
      </c>
    </row>
    <row r="151" spans="1:4">
      <c r="A151" s="17">
        <v>1999</v>
      </c>
      <c r="B151" s="3">
        <v>16.7</v>
      </c>
      <c r="C151" s="3">
        <v>5</v>
      </c>
      <c r="D151" s="3">
        <f t="shared" si="2"/>
        <v>11.7</v>
      </c>
    </row>
    <row r="152" spans="1:4">
      <c r="A152" s="17">
        <v>2000</v>
      </c>
      <c r="B152" s="3">
        <v>16.3</v>
      </c>
      <c r="C152" s="3">
        <v>5</v>
      </c>
      <c r="D152" s="3">
        <f t="shared" si="2"/>
        <v>11.3</v>
      </c>
    </row>
    <row r="153" spans="1:4">
      <c r="A153" s="17">
        <v>2001</v>
      </c>
      <c r="B153" s="3">
        <v>15.9</v>
      </c>
      <c r="C153" s="3">
        <v>5</v>
      </c>
      <c r="D153" s="3">
        <f t="shared" si="2"/>
        <v>10.9</v>
      </c>
    </row>
    <row r="154" spans="1:4">
      <c r="A154" s="17">
        <v>2002</v>
      </c>
      <c r="B154" s="3">
        <v>15.2</v>
      </c>
      <c r="C154" s="3">
        <v>5</v>
      </c>
      <c r="D154" s="3">
        <f t="shared" si="2"/>
        <v>10.199999999999999</v>
      </c>
    </row>
    <row r="155" spans="1:4">
      <c r="A155" s="17">
        <v>2003</v>
      </c>
      <c r="B155" s="3">
        <v>14.8</v>
      </c>
      <c r="C155" s="3">
        <v>5.2</v>
      </c>
      <c r="D155" s="3">
        <f t="shared" si="2"/>
        <v>9.6000000000000014</v>
      </c>
    </row>
    <row r="156" spans="1:4">
      <c r="A156" s="17">
        <v>2004</v>
      </c>
      <c r="B156" s="3">
        <v>14.4</v>
      </c>
      <c r="C156" s="3">
        <v>5.0999999999999996</v>
      </c>
      <c r="D156" s="3">
        <f t="shared" si="2"/>
        <v>9.3000000000000007</v>
      </c>
    </row>
    <row r="157" spans="1:4">
      <c r="A157" s="17">
        <v>2005</v>
      </c>
      <c r="B157" s="3">
        <v>14.2</v>
      </c>
      <c r="C157" s="3">
        <v>5.2</v>
      </c>
      <c r="D157" s="3">
        <f t="shared" si="2"/>
        <v>9</v>
      </c>
    </row>
    <row r="158" spans="1:4">
      <c r="A158" s="17">
        <v>2006</v>
      </c>
      <c r="B158" s="3">
        <v>14</v>
      </c>
      <c r="C158" s="3">
        <v>5.4</v>
      </c>
      <c r="D158" s="3">
        <f t="shared" si="2"/>
        <v>8.6</v>
      </c>
    </row>
    <row r="159" spans="1:4">
      <c r="A159" s="17">
        <v>2007</v>
      </c>
      <c r="B159" s="3">
        <v>14.2</v>
      </c>
      <c r="C159" s="3">
        <v>5.5</v>
      </c>
      <c r="D159" s="3">
        <f t="shared" si="2"/>
        <v>8.6999999999999993</v>
      </c>
    </row>
    <row r="160" spans="1:4">
      <c r="A160" s="17">
        <v>2008</v>
      </c>
      <c r="B160" s="3">
        <v>14.4</v>
      </c>
      <c r="C160" s="3">
        <v>5.6</v>
      </c>
      <c r="D160" s="3">
        <f t="shared" si="2"/>
        <v>8.8000000000000007</v>
      </c>
    </row>
    <row r="161" spans="1:4">
      <c r="A161" s="17">
        <v>2009</v>
      </c>
      <c r="B161" s="3">
        <v>14.4</v>
      </c>
      <c r="C161" s="3">
        <v>5.7</v>
      </c>
      <c r="D161" s="3">
        <f t="shared" si="2"/>
        <v>8.6999999999999993</v>
      </c>
    </row>
    <row r="162" spans="1:4">
      <c r="A162" s="17">
        <v>2010</v>
      </c>
      <c r="B162" s="3">
        <v>14.2</v>
      </c>
      <c r="C162" s="3">
        <v>5.8</v>
      </c>
      <c r="D162" s="3">
        <f t="shared" si="2"/>
        <v>8.3999999999999986</v>
      </c>
    </row>
    <row r="163" spans="1:4">
      <c r="A163" s="17">
        <v>2011</v>
      </c>
      <c r="B163" s="3">
        <v>14</v>
      </c>
      <c r="C163" s="3">
        <v>5.9</v>
      </c>
      <c r="D163" s="3">
        <f t="shared" si="2"/>
        <v>8.1</v>
      </c>
    </row>
    <row r="164" spans="1:4">
      <c r="A164" s="17">
        <v>2012</v>
      </c>
      <c r="B164" s="3">
        <v>13.8</v>
      </c>
      <c r="C164" s="3">
        <v>6.1</v>
      </c>
      <c r="D164" s="3">
        <f t="shared" si="2"/>
        <v>7.7000000000000011</v>
      </c>
    </row>
    <row r="165" spans="1:4">
      <c r="A165" s="17">
        <v>2013</v>
      </c>
      <c r="B165" s="3">
        <v>13.6</v>
      </c>
      <c r="C165" s="3">
        <v>6.1</v>
      </c>
      <c r="D165" s="3">
        <f t="shared" si="2"/>
        <v>7.5</v>
      </c>
    </row>
    <row r="166" spans="1:4">
      <c r="A166" s="17">
        <v>2014</v>
      </c>
      <c r="B166" s="3">
        <v>13.5</v>
      </c>
      <c r="C166" s="3">
        <v>6.1</v>
      </c>
      <c r="D166" s="3">
        <f t="shared" si="2"/>
        <v>7.4</v>
      </c>
    </row>
    <row r="167" spans="1:4">
      <c r="A167" s="17">
        <v>2015</v>
      </c>
      <c r="B167" s="3">
        <v>13.1</v>
      </c>
      <c r="C167" s="3">
        <v>6.1</v>
      </c>
      <c r="D167" s="3">
        <f t="shared" si="2"/>
        <v>7</v>
      </c>
    </row>
    <row r="168" spans="1:4">
      <c r="A168" s="17">
        <v>2016</v>
      </c>
      <c r="B168" s="3">
        <v>12.7</v>
      </c>
      <c r="C168" s="3">
        <v>6.1</v>
      </c>
      <c r="D168" s="3">
        <f t="shared" si="2"/>
        <v>6.6</v>
      </c>
    </row>
    <row r="169" spans="1:4">
      <c r="A169" s="17">
        <v>2017</v>
      </c>
      <c r="B169" s="3">
        <v>11.8</v>
      </c>
      <c r="C169" s="3">
        <v>6</v>
      </c>
      <c r="D169" s="3">
        <f t="shared" si="2"/>
        <v>5.8000000000000007</v>
      </c>
    </row>
    <row r="170" spans="1:4">
      <c r="A170" s="17">
        <v>2018</v>
      </c>
      <c r="B170" s="3">
        <v>11.7</v>
      </c>
      <c r="C170" s="3">
        <v>6.2</v>
      </c>
      <c r="D170" s="3">
        <f t="shared" si="2"/>
        <v>5.4999999999999991</v>
      </c>
    </row>
    <row r="171" spans="1:4">
      <c r="A171" s="17">
        <v>2019</v>
      </c>
      <c r="B171" s="3">
        <v>10.9</v>
      </c>
      <c r="C171" s="3">
        <v>6.5</v>
      </c>
      <c r="D171" s="3">
        <f t="shared" si="2"/>
        <v>4.4000000000000004</v>
      </c>
    </row>
    <row r="172" spans="1:4">
      <c r="A172" s="17">
        <v>2020</v>
      </c>
      <c r="B172" s="3">
        <v>10.1</v>
      </c>
      <c r="C172" s="3">
        <v>7.4</v>
      </c>
      <c r="D172" s="3">
        <f t="shared" si="2"/>
        <v>2.6999999999999993</v>
      </c>
    </row>
    <row r="173" spans="1:4">
      <c r="A173" s="17">
        <v>2021</v>
      </c>
      <c r="B173" s="3">
        <v>9.1</v>
      </c>
      <c r="C173" s="3">
        <v>7.7</v>
      </c>
      <c r="D173" s="3">
        <f t="shared" si="2"/>
        <v>1.3999999999999995</v>
      </c>
    </row>
    <row r="174" spans="1:4">
      <c r="A174" s="17">
        <v>2022</v>
      </c>
      <c r="B174" s="3">
        <v>9.6999999999999993</v>
      </c>
      <c r="C174" s="3">
        <v>7.6</v>
      </c>
      <c r="D174" s="3">
        <f t="shared" si="2"/>
        <v>2.0999999999999996</v>
      </c>
    </row>
    <row r="175" spans="1:4">
      <c r="A175" s="17">
        <v>2023</v>
      </c>
      <c r="B175" s="3">
        <v>9</v>
      </c>
      <c r="C175" s="3">
        <v>6.5</v>
      </c>
      <c r="D175" s="3">
        <f t="shared" si="2"/>
        <v>2.5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3E27-72D1-41C3-B2E9-7591366677BD}">
  <dimension ref="A1:AG110"/>
  <sheetViews>
    <sheetView workbookViewId="0">
      <selection activeCell="AJ7" sqref="AJ7"/>
    </sheetView>
  </sheetViews>
  <sheetFormatPr defaultRowHeight="15"/>
  <cols>
    <col min="1" max="1" width="5" bestFit="1" customWidth="1"/>
    <col min="2" max="2" width="13.85546875" bestFit="1" customWidth="1"/>
    <col min="3" max="3" width="11.5703125" bestFit="1" customWidth="1"/>
    <col min="4" max="4" width="4.5703125" bestFit="1" customWidth="1"/>
  </cols>
  <sheetData>
    <row r="1" spans="1:33">
      <c r="A1" s="13" t="s">
        <v>73</v>
      </c>
      <c r="B1" s="13" t="s">
        <v>89</v>
      </c>
      <c r="C1" s="13" t="s">
        <v>90</v>
      </c>
      <c r="D1" s="13" t="s">
        <v>88</v>
      </c>
    </row>
    <row r="2" spans="1:33">
      <c r="A2" s="17">
        <v>1915</v>
      </c>
      <c r="B2" s="3">
        <v>46.3</v>
      </c>
      <c r="C2" s="3">
        <v>30.5</v>
      </c>
      <c r="D2" s="3">
        <f>B2-C2</f>
        <v>15.799999999999997</v>
      </c>
    </row>
    <row r="3" spans="1:33">
      <c r="A3" s="17">
        <v>1916</v>
      </c>
      <c r="B3" s="3">
        <v>46.3</v>
      </c>
      <c r="C3" s="3">
        <v>30.4</v>
      </c>
      <c r="D3" s="3">
        <f t="shared" ref="D3:D66" si="0">B3-C3</f>
        <v>15.899999999999999</v>
      </c>
      <c r="AF3" s="25"/>
      <c r="AG3" s="3"/>
    </row>
    <row r="4" spans="1:33">
      <c r="A4" s="17">
        <v>1917</v>
      </c>
      <c r="B4" s="3">
        <v>46.4</v>
      </c>
      <c r="C4" s="3">
        <v>30.3</v>
      </c>
      <c r="D4" s="3">
        <f t="shared" si="0"/>
        <v>16.099999999999998</v>
      </c>
      <c r="AF4" s="25"/>
      <c r="AG4" s="3"/>
    </row>
    <row r="5" spans="1:33">
      <c r="A5" s="17">
        <v>1918</v>
      </c>
      <c r="B5" s="3">
        <v>46.6</v>
      </c>
      <c r="C5" s="3">
        <v>30</v>
      </c>
      <c r="D5" s="3">
        <f t="shared" si="0"/>
        <v>16.600000000000001</v>
      </c>
      <c r="AF5" s="25"/>
      <c r="AG5" s="3"/>
    </row>
    <row r="6" spans="1:33">
      <c r="A6" s="17">
        <v>1919</v>
      </c>
      <c r="B6" s="3">
        <v>46.8</v>
      </c>
      <c r="C6" s="3">
        <v>29.7</v>
      </c>
      <c r="D6" s="3">
        <f t="shared" si="0"/>
        <v>17.099999999999998</v>
      </c>
      <c r="AF6" s="25"/>
      <c r="AG6" s="3"/>
    </row>
    <row r="7" spans="1:33">
      <c r="A7" s="17">
        <v>1920</v>
      </c>
      <c r="B7" s="3">
        <v>47.1</v>
      </c>
      <c r="C7" s="3">
        <v>29.3</v>
      </c>
      <c r="D7" s="3">
        <f t="shared" si="0"/>
        <v>17.8</v>
      </c>
      <c r="AF7" s="25"/>
      <c r="AG7" s="3"/>
    </row>
    <row r="8" spans="1:33">
      <c r="A8" s="17">
        <v>1921</v>
      </c>
      <c r="B8" s="3">
        <v>47.3</v>
      </c>
      <c r="C8" s="3">
        <v>29</v>
      </c>
      <c r="D8" s="3">
        <f t="shared" si="0"/>
        <v>18.299999999999997</v>
      </c>
      <c r="AF8" s="25"/>
      <c r="AG8" s="3"/>
    </row>
    <row r="9" spans="1:33">
      <c r="A9" s="17">
        <v>1922</v>
      </c>
      <c r="B9" s="3">
        <v>47.7</v>
      </c>
      <c r="C9" s="3">
        <v>28.8</v>
      </c>
      <c r="D9" s="3">
        <f t="shared" si="0"/>
        <v>18.900000000000002</v>
      </c>
      <c r="AF9" s="25"/>
      <c r="AG9" s="3"/>
    </row>
    <row r="10" spans="1:33">
      <c r="A10" s="17">
        <v>1923</v>
      </c>
      <c r="B10" s="3">
        <v>48</v>
      </c>
      <c r="C10" s="3">
        <v>28.7</v>
      </c>
      <c r="D10" s="3">
        <f t="shared" si="0"/>
        <v>19.3</v>
      </c>
      <c r="AF10" s="25"/>
      <c r="AG10" s="3"/>
    </row>
    <row r="11" spans="1:33">
      <c r="A11" s="17">
        <v>1924</v>
      </c>
      <c r="B11" s="3">
        <v>48.4</v>
      </c>
      <c r="C11" s="3">
        <v>28.7</v>
      </c>
      <c r="D11" s="3">
        <f t="shared" si="0"/>
        <v>19.7</v>
      </c>
      <c r="AF11" s="25"/>
      <c r="AG11" s="3"/>
    </row>
    <row r="12" spans="1:33">
      <c r="A12" s="17">
        <v>1925</v>
      </c>
      <c r="B12" s="3">
        <v>48.8</v>
      </c>
      <c r="C12" s="3">
        <v>28.8</v>
      </c>
      <c r="D12" s="3">
        <f t="shared" si="0"/>
        <v>19.999999999999996</v>
      </c>
      <c r="AF12" s="25"/>
      <c r="AG12" s="3"/>
    </row>
    <row r="13" spans="1:33">
      <c r="A13" s="17">
        <v>1926</v>
      </c>
      <c r="B13" s="3">
        <v>49.1</v>
      </c>
      <c r="C13" s="3">
        <v>28.7</v>
      </c>
      <c r="D13" s="3">
        <f t="shared" si="0"/>
        <v>20.400000000000002</v>
      </c>
      <c r="AF13" s="25"/>
      <c r="AG13" s="3"/>
    </row>
    <row r="14" spans="1:33">
      <c r="A14" s="17">
        <v>1927</v>
      </c>
      <c r="B14" s="3">
        <v>49.2</v>
      </c>
      <c r="C14" s="3">
        <v>28.4</v>
      </c>
      <c r="D14" s="3">
        <f t="shared" si="0"/>
        <v>20.800000000000004</v>
      </c>
      <c r="AF14" s="25"/>
      <c r="AG14" s="3"/>
    </row>
    <row r="15" spans="1:33">
      <c r="A15" s="17">
        <v>1928</v>
      </c>
      <c r="B15" s="3">
        <v>49.2</v>
      </c>
      <c r="C15" s="3">
        <v>27.9</v>
      </c>
      <c r="D15" s="3">
        <f t="shared" si="0"/>
        <v>21.300000000000004</v>
      </c>
      <c r="AF15" s="25"/>
      <c r="AG15" s="3"/>
    </row>
    <row r="16" spans="1:33">
      <c r="A16" s="17">
        <v>1929</v>
      </c>
      <c r="B16" s="3">
        <v>49.1</v>
      </c>
      <c r="C16" s="3">
        <v>27.3</v>
      </c>
      <c r="D16" s="3">
        <f t="shared" si="0"/>
        <v>21.8</v>
      </c>
      <c r="AF16" s="25"/>
      <c r="AG16" s="3"/>
    </row>
    <row r="17" spans="1:33">
      <c r="A17" s="17">
        <v>1930</v>
      </c>
      <c r="B17" s="3">
        <v>48.9</v>
      </c>
      <c r="C17" s="3">
        <v>26.5</v>
      </c>
      <c r="D17" s="3">
        <f t="shared" si="0"/>
        <v>22.4</v>
      </c>
      <c r="AF17" s="25"/>
      <c r="AG17" s="3"/>
    </row>
    <row r="18" spans="1:33">
      <c r="A18" s="17">
        <v>1931</v>
      </c>
      <c r="B18" s="3">
        <v>48.6</v>
      </c>
      <c r="C18" s="3">
        <v>25.9</v>
      </c>
      <c r="D18" s="3">
        <f t="shared" si="0"/>
        <v>22.700000000000003</v>
      </c>
      <c r="AF18" s="25"/>
    </row>
    <row r="19" spans="1:33">
      <c r="A19" s="17">
        <v>1932</v>
      </c>
      <c r="B19" s="3">
        <v>48.5</v>
      </c>
      <c r="C19" s="3">
        <v>25.5</v>
      </c>
      <c r="D19" s="3">
        <f t="shared" si="0"/>
        <v>23</v>
      </c>
      <c r="AF19" s="25"/>
    </row>
    <row r="20" spans="1:33">
      <c r="A20" s="17">
        <v>1933</v>
      </c>
      <c r="B20" s="3">
        <v>48.3</v>
      </c>
      <c r="C20" s="3">
        <v>25.3</v>
      </c>
      <c r="D20" s="3">
        <f t="shared" si="0"/>
        <v>22.999999999999996</v>
      </c>
      <c r="AF20" s="25"/>
    </row>
    <row r="21" spans="1:33">
      <c r="A21" s="17">
        <v>1934</v>
      </c>
      <c r="B21" s="3">
        <v>48.2</v>
      </c>
      <c r="C21" s="3">
        <v>25.3</v>
      </c>
      <c r="D21" s="3">
        <f t="shared" si="0"/>
        <v>22.900000000000002</v>
      </c>
      <c r="AF21" s="25"/>
    </row>
    <row r="22" spans="1:33">
      <c r="A22" s="17">
        <v>1935</v>
      </c>
      <c r="B22" s="3">
        <v>48.2</v>
      </c>
      <c r="C22" s="3">
        <v>25.6</v>
      </c>
      <c r="D22" s="3">
        <f t="shared" si="0"/>
        <v>22.6</v>
      </c>
      <c r="AF22" s="25"/>
    </row>
    <row r="23" spans="1:33">
      <c r="A23" s="17">
        <v>1936</v>
      </c>
      <c r="B23" s="3">
        <v>48</v>
      </c>
      <c r="C23" s="3">
        <v>25.7</v>
      </c>
      <c r="D23" s="3">
        <f t="shared" si="0"/>
        <v>22.3</v>
      </c>
    </row>
    <row r="24" spans="1:33">
      <c r="A24" s="17">
        <v>1937</v>
      </c>
      <c r="B24" s="3">
        <v>47.8</v>
      </c>
      <c r="C24" s="3">
        <v>25.7</v>
      </c>
      <c r="D24" s="3">
        <f t="shared" si="0"/>
        <v>22.099999999999998</v>
      </c>
    </row>
    <row r="25" spans="1:33">
      <c r="A25" s="17">
        <v>1938</v>
      </c>
      <c r="B25" s="3">
        <v>47.5</v>
      </c>
      <c r="C25" s="3">
        <v>25.6</v>
      </c>
      <c r="D25" s="3">
        <f t="shared" si="0"/>
        <v>21.9</v>
      </c>
    </row>
    <row r="26" spans="1:33">
      <c r="A26" s="17">
        <v>1939</v>
      </c>
      <c r="B26" s="3">
        <v>47.1</v>
      </c>
      <c r="C26" s="3">
        <v>25.5</v>
      </c>
      <c r="D26" s="3">
        <f t="shared" si="0"/>
        <v>21.6</v>
      </c>
    </row>
    <row r="27" spans="1:33">
      <c r="A27" s="17">
        <v>1940</v>
      </c>
      <c r="B27" s="3">
        <v>46.6</v>
      </c>
      <c r="C27" s="3">
        <v>25.2</v>
      </c>
      <c r="D27" s="3">
        <f t="shared" si="0"/>
        <v>21.400000000000002</v>
      </c>
    </row>
    <row r="28" spans="1:33">
      <c r="A28" s="17">
        <v>1941</v>
      </c>
      <c r="B28" s="3">
        <v>46.2</v>
      </c>
      <c r="C28" s="3">
        <v>24.8</v>
      </c>
      <c r="D28" s="3">
        <f t="shared" si="0"/>
        <v>21.400000000000002</v>
      </c>
    </row>
    <row r="29" spans="1:33">
      <c r="A29" s="17">
        <v>1942</v>
      </c>
      <c r="B29" s="3">
        <v>45.9</v>
      </c>
      <c r="C29" s="3">
        <v>24.2</v>
      </c>
      <c r="D29" s="3">
        <f t="shared" si="0"/>
        <v>21.7</v>
      </c>
    </row>
    <row r="30" spans="1:33">
      <c r="A30" s="17">
        <v>1943</v>
      </c>
      <c r="B30" s="3">
        <v>45.7</v>
      </c>
      <c r="C30" s="3">
        <v>23.4</v>
      </c>
      <c r="D30" s="3">
        <f t="shared" si="0"/>
        <v>22.300000000000004</v>
      </c>
    </row>
    <row r="31" spans="1:33">
      <c r="A31" s="17">
        <v>1944</v>
      </c>
      <c r="B31" s="3">
        <v>45.7</v>
      </c>
      <c r="C31" s="3">
        <v>22.6</v>
      </c>
      <c r="D31" s="3">
        <f t="shared" si="0"/>
        <v>23.1</v>
      </c>
    </row>
    <row r="32" spans="1:33">
      <c r="A32" s="17">
        <v>1945</v>
      </c>
      <c r="B32" s="3">
        <v>45.7</v>
      </c>
      <c r="C32" s="3">
        <v>21.5</v>
      </c>
      <c r="D32" s="3">
        <f t="shared" si="0"/>
        <v>24.200000000000003</v>
      </c>
    </row>
    <row r="33" spans="1:4">
      <c r="A33" s="17">
        <v>1946</v>
      </c>
      <c r="B33" s="3">
        <v>45.8</v>
      </c>
      <c r="C33" s="3">
        <v>20.6</v>
      </c>
      <c r="D33" s="3">
        <f t="shared" si="0"/>
        <v>25.199999999999996</v>
      </c>
    </row>
    <row r="34" spans="1:4">
      <c r="A34" s="17">
        <v>1947</v>
      </c>
      <c r="B34" s="3">
        <v>45.9</v>
      </c>
      <c r="C34" s="3">
        <v>19.899999999999999</v>
      </c>
      <c r="D34" s="3">
        <f t="shared" si="0"/>
        <v>26</v>
      </c>
    </row>
    <row r="35" spans="1:4">
      <c r="A35" s="17">
        <v>1948</v>
      </c>
      <c r="B35" s="3">
        <v>46</v>
      </c>
      <c r="C35" s="3">
        <v>19.3</v>
      </c>
      <c r="D35" s="3">
        <f t="shared" si="0"/>
        <v>26.7</v>
      </c>
    </row>
    <row r="36" spans="1:4">
      <c r="A36" s="17">
        <v>1949</v>
      </c>
      <c r="B36" s="3">
        <v>46.1</v>
      </c>
      <c r="C36" s="3">
        <v>18.8</v>
      </c>
      <c r="D36" s="3">
        <f t="shared" si="0"/>
        <v>27.3</v>
      </c>
    </row>
    <row r="37" spans="1:4">
      <c r="A37" s="17">
        <v>1950</v>
      </c>
      <c r="B37" s="3">
        <v>46.2</v>
      </c>
      <c r="C37" s="3">
        <v>18.399999999999999</v>
      </c>
      <c r="D37" s="3">
        <f t="shared" si="0"/>
        <v>27.800000000000004</v>
      </c>
    </row>
    <row r="38" spans="1:4">
      <c r="A38" s="17">
        <v>1951</v>
      </c>
      <c r="B38" s="3">
        <v>46.3</v>
      </c>
      <c r="C38" s="3">
        <v>18.100000000000001</v>
      </c>
      <c r="D38" s="3">
        <f t="shared" si="0"/>
        <v>28.199999999999996</v>
      </c>
    </row>
    <row r="39" spans="1:4">
      <c r="A39" s="17">
        <v>1952</v>
      </c>
      <c r="B39" s="3">
        <v>46.3</v>
      </c>
      <c r="C39" s="3">
        <v>17.7</v>
      </c>
      <c r="D39" s="3">
        <f t="shared" si="0"/>
        <v>28.599999999999998</v>
      </c>
    </row>
    <row r="40" spans="1:4">
      <c r="A40" s="17">
        <v>1953</v>
      </c>
      <c r="B40" s="3">
        <v>46.2</v>
      </c>
      <c r="C40" s="3">
        <v>17.399999999999999</v>
      </c>
      <c r="D40" s="3">
        <f t="shared" si="0"/>
        <v>28.800000000000004</v>
      </c>
    </row>
    <row r="41" spans="1:4">
      <c r="A41" s="17">
        <v>1954</v>
      </c>
      <c r="B41" s="3">
        <v>45.9</v>
      </c>
      <c r="C41" s="3">
        <v>17.2</v>
      </c>
      <c r="D41" s="3">
        <f t="shared" si="0"/>
        <v>28.7</v>
      </c>
    </row>
    <row r="42" spans="1:4">
      <c r="A42" s="17">
        <v>1955</v>
      </c>
      <c r="B42" s="3">
        <v>45.5</v>
      </c>
      <c r="C42" s="3">
        <v>17</v>
      </c>
      <c r="D42" s="3">
        <f t="shared" si="0"/>
        <v>28.5</v>
      </c>
    </row>
    <row r="43" spans="1:4">
      <c r="A43" s="17">
        <v>1956</v>
      </c>
      <c r="B43" s="3">
        <v>45.1</v>
      </c>
      <c r="C43" s="3">
        <v>16.8</v>
      </c>
      <c r="D43" s="3">
        <f t="shared" si="0"/>
        <v>28.3</v>
      </c>
    </row>
    <row r="44" spans="1:4">
      <c r="A44" s="17">
        <v>1957</v>
      </c>
      <c r="B44" s="3">
        <v>44.6</v>
      </c>
      <c r="C44" s="3">
        <v>16.600000000000001</v>
      </c>
      <c r="D44" s="3">
        <f t="shared" si="0"/>
        <v>28</v>
      </c>
    </row>
    <row r="45" spans="1:4">
      <c r="A45" s="17">
        <v>1958</v>
      </c>
      <c r="B45" s="3">
        <v>44.1</v>
      </c>
      <c r="C45" s="3">
        <v>16.2</v>
      </c>
      <c r="D45" s="3">
        <f t="shared" si="0"/>
        <v>27.900000000000002</v>
      </c>
    </row>
    <row r="46" spans="1:4">
      <c r="A46" s="17">
        <v>1959</v>
      </c>
      <c r="B46" s="3">
        <v>43.9</v>
      </c>
      <c r="C46" s="3">
        <v>15.8</v>
      </c>
      <c r="D46" s="3">
        <f t="shared" si="0"/>
        <v>28.099999999999998</v>
      </c>
    </row>
    <row r="47" spans="1:4">
      <c r="A47" s="17">
        <v>1960</v>
      </c>
      <c r="B47" s="3">
        <v>43.7</v>
      </c>
      <c r="C47" s="3">
        <v>15.3</v>
      </c>
      <c r="D47" s="3">
        <f t="shared" si="0"/>
        <v>28.400000000000002</v>
      </c>
    </row>
    <row r="48" spans="1:4">
      <c r="A48" s="17">
        <v>1961</v>
      </c>
      <c r="B48" s="3">
        <v>43.5</v>
      </c>
      <c r="C48" s="3">
        <v>14.8</v>
      </c>
      <c r="D48" s="3">
        <f t="shared" si="0"/>
        <v>28.7</v>
      </c>
    </row>
    <row r="49" spans="1:4">
      <c r="A49" s="17">
        <v>1962</v>
      </c>
      <c r="B49" s="3">
        <v>43.4</v>
      </c>
      <c r="C49" s="3">
        <v>14.4</v>
      </c>
      <c r="D49" s="3">
        <f t="shared" si="0"/>
        <v>29</v>
      </c>
    </row>
    <row r="50" spans="1:4">
      <c r="A50" s="17">
        <v>1963</v>
      </c>
      <c r="B50" s="3">
        <v>43.2</v>
      </c>
      <c r="C50" s="3">
        <v>13.9</v>
      </c>
      <c r="D50" s="3">
        <f t="shared" si="0"/>
        <v>29.300000000000004</v>
      </c>
    </row>
    <row r="51" spans="1:4">
      <c r="A51" s="17">
        <v>1964</v>
      </c>
      <c r="B51" s="3">
        <v>43.1</v>
      </c>
      <c r="C51" s="3">
        <v>13.5</v>
      </c>
      <c r="D51" s="3">
        <f t="shared" si="0"/>
        <v>29.6</v>
      </c>
    </row>
    <row r="52" spans="1:4">
      <c r="A52" s="17">
        <v>1965</v>
      </c>
      <c r="B52" s="3">
        <v>42.9</v>
      </c>
      <c r="C52" s="3">
        <v>13.1</v>
      </c>
      <c r="D52" s="3">
        <f t="shared" si="0"/>
        <v>29.799999999999997</v>
      </c>
    </row>
    <row r="53" spans="1:4">
      <c r="A53" s="17">
        <v>1966</v>
      </c>
      <c r="B53" s="3">
        <v>42.6</v>
      </c>
      <c r="C53" s="3">
        <v>12.7</v>
      </c>
      <c r="D53" s="3">
        <f t="shared" si="0"/>
        <v>29.900000000000002</v>
      </c>
    </row>
    <row r="54" spans="1:4">
      <c r="A54" s="17">
        <v>1967</v>
      </c>
      <c r="B54" s="3">
        <v>42.4</v>
      </c>
      <c r="C54" s="3">
        <v>12.4</v>
      </c>
      <c r="D54" s="3">
        <f t="shared" si="0"/>
        <v>30</v>
      </c>
    </row>
    <row r="55" spans="1:4">
      <c r="A55" s="17">
        <v>1968</v>
      </c>
      <c r="B55" s="3">
        <v>42</v>
      </c>
      <c r="C55" s="3">
        <v>12.1</v>
      </c>
      <c r="D55" s="3">
        <f t="shared" si="0"/>
        <v>29.9</v>
      </c>
    </row>
    <row r="56" spans="1:4">
      <c r="A56" s="17">
        <v>1969</v>
      </c>
      <c r="B56" s="3">
        <v>41.7</v>
      </c>
      <c r="C56" s="3">
        <v>11.8</v>
      </c>
      <c r="D56" s="3">
        <f t="shared" si="0"/>
        <v>29.900000000000002</v>
      </c>
    </row>
    <row r="57" spans="1:4">
      <c r="A57" s="17">
        <v>1970</v>
      </c>
      <c r="B57" s="3">
        <v>41.2</v>
      </c>
      <c r="C57" s="3">
        <v>11.4</v>
      </c>
      <c r="D57" s="3">
        <f t="shared" si="0"/>
        <v>29.800000000000004</v>
      </c>
    </row>
    <row r="58" spans="1:4">
      <c r="A58" s="17">
        <v>1971</v>
      </c>
      <c r="B58" s="3">
        <v>40.700000000000003</v>
      </c>
      <c r="C58" s="3">
        <v>11.1</v>
      </c>
      <c r="D58" s="3">
        <f t="shared" si="0"/>
        <v>29.6</v>
      </c>
    </row>
    <row r="59" spans="1:4">
      <c r="A59" s="17">
        <v>1972</v>
      </c>
      <c r="B59" s="3">
        <v>40.1</v>
      </c>
      <c r="C59" s="3">
        <v>10.7</v>
      </c>
      <c r="D59" s="3">
        <f t="shared" si="0"/>
        <v>29.400000000000002</v>
      </c>
    </row>
    <row r="60" spans="1:4">
      <c r="A60" s="17">
        <v>1973</v>
      </c>
      <c r="B60" s="3">
        <v>39.5</v>
      </c>
      <c r="C60" s="3">
        <v>10.4</v>
      </c>
      <c r="D60" s="3">
        <f t="shared" si="0"/>
        <v>29.1</v>
      </c>
    </row>
    <row r="61" spans="1:4">
      <c r="A61" s="17">
        <v>1974</v>
      </c>
      <c r="B61" s="3">
        <v>38.9</v>
      </c>
      <c r="C61" s="3">
        <v>10.1</v>
      </c>
      <c r="D61" s="3">
        <f t="shared" si="0"/>
        <v>28.799999999999997</v>
      </c>
    </row>
    <row r="62" spans="1:4">
      <c r="A62" s="17">
        <v>1975</v>
      </c>
      <c r="B62" s="3">
        <v>38.200000000000003</v>
      </c>
      <c r="C62" s="3">
        <v>9.8000000000000007</v>
      </c>
      <c r="D62" s="3">
        <f t="shared" si="0"/>
        <v>28.400000000000002</v>
      </c>
    </row>
    <row r="63" spans="1:4">
      <c r="A63" s="17">
        <v>1976</v>
      </c>
      <c r="B63" s="3">
        <v>37.6</v>
      </c>
      <c r="C63" s="3">
        <v>9.5</v>
      </c>
      <c r="D63" s="3">
        <f t="shared" si="0"/>
        <v>28.1</v>
      </c>
    </row>
    <row r="64" spans="1:4">
      <c r="A64" s="17">
        <v>1977</v>
      </c>
      <c r="B64" s="3">
        <v>36.9</v>
      </c>
      <c r="C64" s="3">
        <v>9.1999999999999993</v>
      </c>
      <c r="D64" s="3">
        <f t="shared" si="0"/>
        <v>27.7</v>
      </c>
    </row>
    <row r="65" spans="1:4">
      <c r="A65" s="17">
        <v>1978</v>
      </c>
      <c r="B65" s="3">
        <v>36.299999999999997</v>
      </c>
      <c r="C65" s="3">
        <v>8.8000000000000007</v>
      </c>
      <c r="D65" s="3">
        <f t="shared" si="0"/>
        <v>27.499999999999996</v>
      </c>
    </row>
    <row r="66" spans="1:4">
      <c r="A66" s="17">
        <v>1979</v>
      </c>
      <c r="B66" s="3">
        <v>35.700000000000003</v>
      </c>
      <c r="C66" s="3">
        <v>8.5</v>
      </c>
      <c r="D66" s="3">
        <f t="shared" si="0"/>
        <v>27.200000000000003</v>
      </c>
    </row>
    <row r="67" spans="1:4">
      <c r="A67" s="17">
        <v>1980</v>
      </c>
      <c r="B67" s="3">
        <v>35.200000000000003</v>
      </c>
      <c r="C67" s="3">
        <v>8.1999999999999993</v>
      </c>
      <c r="D67" s="3">
        <f t="shared" ref="D67:D110" si="1">B67-C67</f>
        <v>27.000000000000004</v>
      </c>
    </row>
    <row r="68" spans="1:4">
      <c r="A68" s="17">
        <v>1981</v>
      </c>
      <c r="B68" s="3">
        <v>34.700000000000003</v>
      </c>
      <c r="C68" s="3">
        <v>8</v>
      </c>
      <c r="D68" s="3">
        <f t="shared" si="1"/>
        <v>26.700000000000003</v>
      </c>
    </row>
    <row r="69" spans="1:4">
      <c r="A69" s="17">
        <v>1982</v>
      </c>
      <c r="B69" s="3">
        <v>34.1</v>
      </c>
      <c r="C69" s="3">
        <v>7.7</v>
      </c>
      <c r="D69" s="3">
        <f t="shared" si="1"/>
        <v>26.400000000000002</v>
      </c>
    </row>
    <row r="70" spans="1:4">
      <c r="A70" s="17">
        <v>1983</v>
      </c>
      <c r="B70" s="3">
        <v>33.6</v>
      </c>
      <c r="C70" s="3">
        <v>7.5</v>
      </c>
      <c r="D70" s="3">
        <f t="shared" si="1"/>
        <v>26.1</v>
      </c>
    </row>
    <row r="71" spans="1:4">
      <c r="A71" s="17">
        <v>1984</v>
      </c>
      <c r="B71" s="3">
        <v>33.299999999999997</v>
      </c>
      <c r="C71" s="3">
        <v>7.2</v>
      </c>
      <c r="D71" s="3">
        <f t="shared" si="1"/>
        <v>26.099999999999998</v>
      </c>
    </row>
    <row r="72" spans="1:4">
      <c r="A72" s="17">
        <v>1985</v>
      </c>
      <c r="B72" s="3">
        <v>32.299999999999997</v>
      </c>
      <c r="C72" s="3">
        <v>7</v>
      </c>
      <c r="D72" s="3">
        <f t="shared" si="1"/>
        <v>25.299999999999997</v>
      </c>
    </row>
    <row r="73" spans="1:4">
      <c r="A73" s="17">
        <v>1986</v>
      </c>
      <c r="B73" s="3">
        <v>31.5</v>
      </c>
      <c r="C73" s="3">
        <v>6.7</v>
      </c>
      <c r="D73" s="3">
        <f t="shared" si="1"/>
        <v>24.8</v>
      </c>
    </row>
    <row r="74" spans="1:4">
      <c r="A74" s="17">
        <v>1987</v>
      </c>
      <c r="B74" s="3">
        <v>30.8</v>
      </c>
      <c r="C74" s="3">
        <v>6.5</v>
      </c>
      <c r="D74" s="3">
        <f t="shared" si="1"/>
        <v>24.3</v>
      </c>
    </row>
    <row r="75" spans="1:4">
      <c r="A75" s="17">
        <v>1988</v>
      </c>
      <c r="B75" s="3">
        <v>30.4</v>
      </c>
      <c r="C75" s="3">
        <v>6.3</v>
      </c>
      <c r="D75" s="3">
        <f t="shared" si="1"/>
        <v>24.099999999999998</v>
      </c>
    </row>
    <row r="76" spans="1:4">
      <c r="A76" s="17">
        <v>1989</v>
      </c>
      <c r="B76" s="3">
        <v>30.2</v>
      </c>
      <c r="C76" s="3">
        <v>6</v>
      </c>
      <c r="D76" s="3">
        <f t="shared" si="1"/>
        <v>24.2</v>
      </c>
    </row>
    <row r="77" spans="1:4">
      <c r="A77" s="17">
        <v>1990</v>
      </c>
      <c r="B77" s="3">
        <v>29.9</v>
      </c>
      <c r="C77" s="3">
        <v>5.8</v>
      </c>
      <c r="D77" s="3">
        <f t="shared" si="1"/>
        <v>24.099999999999998</v>
      </c>
    </row>
    <row r="78" spans="1:4">
      <c r="A78" s="17">
        <v>1991</v>
      </c>
      <c r="B78" s="3">
        <v>29.7</v>
      </c>
      <c r="C78" s="3">
        <v>5.6</v>
      </c>
      <c r="D78" s="3">
        <f t="shared" si="1"/>
        <v>24.1</v>
      </c>
    </row>
    <row r="79" spans="1:4">
      <c r="A79" s="17">
        <v>1992</v>
      </c>
      <c r="B79" s="3">
        <v>29.3</v>
      </c>
      <c r="C79" s="3">
        <v>5.5</v>
      </c>
      <c r="D79" s="3">
        <f t="shared" si="1"/>
        <v>23.8</v>
      </c>
    </row>
    <row r="80" spans="1:4">
      <c r="A80" s="17">
        <v>1993</v>
      </c>
      <c r="B80" s="3">
        <v>28.7</v>
      </c>
      <c r="C80" s="3">
        <v>5.4</v>
      </c>
      <c r="D80" s="3">
        <f t="shared" si="1"/>
        <v>23.299999999999997</v>
      </c>
    </row>
    <row r="81" spans="1:4">
      <c r="A81" s="17">
        <v>1994</v>
      </c>
      <c r="B81" s="3">
        <v>28.2</v>
      </c>
      <c r="C81" s="3">
        <v>5.2</v>
      </c>
      <c r="D81" s="3">
        <f t="shared" si="1"/>
        <v>23</v>
      </c>
    </row>
    <row r="82" spans="1:4">
      <c r="A82" s="17">
        <v>1995</v>
      </c>
      <c r="B82" s="3">
        <v>27.9</v>
      </c>
      <c r="C82" s="3">
        <v>5.0999999999999996</v>
      </c>
      <c r="D82" s="3">
        <f t="shared" si="1"/>
        <v>22.799999999999997</v>
      </c>
    </row>
    <row r="83" spans="1:4">
      <c r="A83" s="17">
        <v>1996</v>
      </c>
      <c r="B83" s="3">
        <v>27.7</v>
      </c>
      <c r="C83" s="3">
        <v>5</v>
      </c>
      <c r="D83" s="3">
        <f t="shared" si="1"/>
        <v>22.7</v>
      </c>
    </row>
    <row r="84" spans="1:4">
      <c r="A84" s="17">
        <v>1997</v>
      </c>
      <c r="B84" s="3">
        <v>27.1</v>
      </c>
      <c r="C84" s="3">
        <v>5</v>
      </c>
      <c r="D84" s="3">
        <f t="shared" si="1"/>
        <v>22.1</v>
      </c>
    </row>
    <row r="85" spans="1:4">
      <c r="A85" s="17">
        <v>1998</v>
      </c>
      <c r="B85" s="3">
        <v>26.6</v>
      </c>
      <c r="C85" s="3">
        <v>5.0999999999999996</v>
      </c>
      <c r="D85" s="3">
        <f t="shared" si="1"/>
        <v>21.5</v>
      </c>
    </row>
    <row r="86" spans="1:4">
      <c r="A86" s="17">
        <v>1999</v>
      </c>
      <c r="B86" s="3">
        <v>26.1</v>
      </c>
      <c r="C86" s="3">
        <v>5.2</v>
      </c>
      <c r="D86" s="3">
        <f t="shared" si="1"/>
        <v>20.900000000000002</v>
      </c>
    </row>
    <row r="87" spans="1:4">
      <c r="A87" s="17">
        <v>2000</v>
      </c>
      <c r="B87" s="3">
        <v>25.6</v>
      </c>
      <c r="C87" s="3">
        <v>5.2</v>
      </c>
      <c r="D87" s="3">
        <f t="shared" si="1"/>
        <v>20.400000000000002</v>
      </c>
    </row>
    <row r="88" spans="1:4">
      <c r="A88" s="17">
        <v>2001</v>
      </c>
      <c r="B88" s="3">
        <v>25.1</v>
      </c>
      <c r="C88" s="3">
        <v>5.0999999999999996</v>
      </c>
      <c r="D88" s="3">
        <f t="shared" si="1"/>
        <v>20</v>
      </c>
    </row>
    <row r="89" spans="1:4">
      <c r="A89" s="17">
        <v>2002</v>
      </c>
      <c r="B89" s="3">
        <v>24.7</v>
      </c>
      <c r="C89" s="3">
        <v>4.9000000000000004</v>
      </c>
      <c r="D89" s="3">
        <f t="shared" si="1"/>
        <v>19.799999999999997</v>
      </c>
    </row>
    <row r="90" spans="1:4">
      <c r="A90" s="17">
        <v>2003</v>
      </c>
      <c r="B90" s="3">
        <v>24.2</v>
      </c>
      <c r="C90" s="3">
        <v>4.8</v>
      </c>
      <c r="D90" s="3">
        <f t="shared" si="1"/>
        <v>19.399999999999999</v>
      </c>
    </row>
    <row r="91" spans="1:4">
      <c r="A91" s="17">
        <v>2004</v>
      </c>
      <c r="B91" s="3">
        <v>23.7</v>
      </c>
      <c r="C91" s="3">
        <v>4.8</v>
      </c>
      <c r="D91" s="3">
        <f t="shared" si="1"/>
        <v>18.899999999999999</v>
      </c>
    </row>
    <row r="92" spans="1:4">
      <c r="A92" s="17">
        <v>2005</v>
      </c>
      <c r="B92" s="3">
        <v>23.3</v>
      </c>
      <c r="C92" s="3">
        <v>4.9000000000000004</v>
      </c>
      <c r="D92" s="3">
        <f t="shared" si="1"/>
        <v>18.399999999999999</v>
      </c>
    </row>
    <row r="93" spans="1:4">
      <c r="A93" s="17">
        <v>2006</v>
      </c>
      <c r="B93" s="3">
        <v>23</v>
      </c>
      <c r="C93" s="3">
        <v>4.9000000000000004</v>
      </c>
      <c r="D93" s="3">
        <f t="shared" si="1"/>
        <v>18.100000000000001</v>
      </c>
    </row>
    <row r="94" spans="1:4">
      <c r="A94" s="17">
        <v>2007</v>
      </c>
      <c r="B94" s="3">
        <v>22.6</v>
      </c>
      <c r="C94" s="3">
        <v>4.9000000000000004</v>
      </c>
      <c r="D94" s="3">
        <f t="shared" si="1"/>
        <v>17.700000000000003</v>
      </c>
    </row>
    <row r="95" spans="1:4">
      <c r="A95" s="17">
        <v>2008</v>
      </c>
      <c r="B95" s="3">
        <v>22.5</v>
      </c>
      <c r="C95" s="3">
        <v>4.8</v>
      </c>
      <c r="D95" s="3">
        <f t="shared" si="1"/>
        <v>17.7</v>
      </c>
    </row>
    <row r="96" spans="1:4">
      <c r="A96" s="17">
        <v>2009</v>
      </c>
      <c r="B96" s="3">
        <v>22.4</v>
      </c>
      <c r="C96" s="3">
        <v>4.8</v>
      </c>
      <c r="D96" s="3">
        <f t="shared" si="1"/>
        <v>17.599999999999998</v>
      </c>
    </row>
    <row r="97" spans="1:4">
      <c r="A97" s="17">
        <v>2010</v>
      </c>
      <c r="B97" s="3">
        <v>21.9</v>
      </c>
      <c r="C97" s="3">
        <v>4.8</v>
      </c>
      <c r="D97" s="3">
        <f t="shared" si="1"/>
        <v>17.099999999999998</v>
      </c>
    </row>
    <row r="98" spans="1:4">
      <c r="A98" s="17">
        <v>2011</v>
      </c>
      <c r="B98" s="3">
        <v>21.8</v>
      </c>
      <c r="C98" s="3">
        <v>4.9000000000000004</v>
      </c>
      <c r="D98" s="3">
        <f t="shared" si="1"/>
        <v>16.899999999999999</v>
      </c>
    </row>
    <row r="99" spans="1:4">
      <c r="A99" s="17">
        <v>2012</v>
      </c>
      <c r="B99" s="3">
        <v>20.9</v>
      </c>
      <c r="C99" s="3">
        <v>4.9000000000000004</v>
      </c>
      <c r="D99" s="3">
        <f t="shared" si="1"/>
        <v>15.999999999999998</v>
      </c>
    </row>
    <row r="100" spans="1:4">
      <c r="A100" s="17">
        <v>2013</v>
      </c>
      <c r="B100" s="3">
        <v>19.7</v>
      </c>
      <c r="C100" s="3">
        <v>4.8</v>
      </c>
      <c r="D100" s="3">
        <f t="shared" si="1"/>
        <v>14.899999999999999</v>
      </c>
    </row>
    <row r="101" spans="1:4">
      <c r="A101" s="17">
        <v>2014</v>
      </c>
      <c r="B101" s="3">
        <v>18.899999999999999</v>
      </c>
      <c r="C101" s="3">
        <v>4.8</v>
      </c>
      <c r="D101" s="3">
        <f t="shared" si="1"/>
        <v>14.099999999999998</v>
      </c>
    </row>
    <row r="102" spans="1:4">
      <c r="A102" s="17">
        <v>2015</v>
      </c>
      <c r="B102" s="3">
        <v>18.399999999999999</v>
      </c>
      <c r="C102" s="3">
        <v>4.9000000000000004</v>
      </c>
      <c r="D102" s="3">
        <f t="shared" si="1"/>
        <v>13.499999999999998</v>
      </c>
    </row>
    <row r="103" spans="1:4">
      <c r="A103" s="17">
        <v>2016</v>
      </c>
      <c r="B103" s="3">
        <v>17.600000000000001</v>
      </c>
      <c r="C103" s="3">
        <v>5</v>
      </c>
      <c r="D103" s="3">
        <f t="shared" si="1"/>
        <v>12.600000000000001</v>
      </c>
    </row>
    <row r="104" spans="1:4">
      <c r="A104" s="17">
        <v>2017</v>
      </c>
      <c r="B104" s="3">
        <v>17.7</v>
      </c>
      <c r="C104" s="3">
        <v>5.0999999999999996</v>
      </c>
      <c r="D104" s="3">
        <f t="shared" si="1"/>
        <v>12.6</v>
      </c>
    </row>
    <row r="105" spans="1:4">
      <c r="A105" s="17">
        <v>2018</v>
      </c>
      <c r="B105" s="3">
        <v>17.5</v>
      </c>
      <c r="C105" s="3">
        <v>4.5999999999999996</v>
      </c>
      <c r="D105" s="3">
        <f t="shared" si="1"/>
        <v>12.9</v>
      </c>
    </row>
    <row r="106" spans="1:4">
      <c r="A106" s="17">
        <v>2019</v>
      </c>
      <c r="B106" s="3">
        <v>16.899999999999999</v>
      </c>
      <c r="C106" s="3">
        <v>4.8</v>
      </c>
      <c r="D106" s="3">
        <f t="shared" si="1"/>
        <v>12.099999999999998</v>
      </c>
    </row>
    <row r="107" spans="1:4">
      <c r="A107" s="17">
        <v>2020</v>
      </c>
      <c r="B107" s="3">
        <v>16.399999999999999</v>
      </c>
      <c r="C107" s="3">
        <v>7.5</v>
      </c>
      <c r="D107" s="3">
        <f t="shared" si="1"/>
        <v>8.8999999999999986</v>
      </c>
    </row>
    <row r="108" spans="1:4">
      <c r="A108" s="17">
        <v>2021</v>
      </c>
      <c r="B108" s="3">
        <v>15.9</v>
      </c>
      <c r="C108" s="3">
        <v>7.1</v>
      </c>
      <c r="D108" s="3">
        <f t="shared" si="1"/>
        <v>8.8000000000000007</v>
      </c>
    </row>
    <row r="109" spans="1:4">
      <c r="A109" s="17">
        <v>2022</v>
      </c>
      <c r="B109" s="3">
        <v>15.4</v>
      </c>
      <c r="C109" s="3">
        <v>5.4</v>
      </c>
      <c r="D109" s="3">
        <f t="shared" si="1"/>
        <v>10</v>
      </c>
    </row>
    <row r="110" spans="1:4">
      <c r="A110" s="17">
        <v>2023</v>
      </c>
      <c r="B110" s="3">
        <v>15</v>
      </c>
      <c r="C110" s="3">
        <v>5.0999999999999996</v>
      </c>
      <c r="D110" s="3">
        <f t="shared" si="1"/>
        <v>9.9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1</vt:i4>
      </vt:variant>
    </vt:vector>
  </HeadingPairs>
  <TitlesOfParts>
    <vt:vector size="54" baseType="lpstr">
      <vt:lpstr>Notes</vt:lpstr>
      <vt:lpstr>IMR-Колвер-Бриньоли</vt:lpstr>
      <vt:lpstr>L5-Колвер</vt:lpstr>
      <vt:lpstr>Бриньоли-1993</vt:lpstr>
      <vt:lpstr>Бриньоли-1993-годовые</vt:lpstr>
      <vt:lpstr>Все страны-Колвер-Ротман</vt:lpstr>
      <vt:lpstr>Все годичные</vt:lpstr>
      <vt:lpstr>Аргентина-Бриньоли</vt:lpstr>
      <vt:lpstr>Аргентина-Колвер</vt:lpstr>
      <vt:lpstr>Аргентина-Ротман</vt:lpstr>
      <vt:lpstr>Боливия-Колвер</vt:lpstr>
      <vt:lpstr>Боливия-WPP</vt:lpstr>
      <vt:lpstr>Бразилия</vt:lpstr>
      <vt:lpstr>Венесуэла-Колвер</vt:lpstr>
      <vt:lpstr>Венесуэла-Бриньоли</vt:lpstr>
      <vt:lpstr>Гватемала-Бриньоли</vt:lpstr>
      <vt:lpstr>Гватемала-Колвер</vt:lpstr>
      <vt:lpstr>Гватемала-Колвер-Бриньоли</vt:lpstr>
      <vt:lpstr>Гватемала-Колвер-без-кризиса</vt:lpstr>
      <vt:lpstr>Гондурас-Бриньоли</vt:lpstr>
      <vt:lpstr>Гондурас-Колвер</vt:lpstr>
      <vt:lpstr>Гондурас-Колвер-правка</vt:lpstr>
      <vt:lpstr>Гондурас-Колвер-Бриньоли</vt:lpstr>
      <vt:lpstr>Доминиканская республика</vt:lpstr>
      <vt:lpstr>Колумбия</vt:lpstr>
      <vt:lpstr>Коста-Рика-Бриньоли-1993</vt:lpstr>
      <vt:lpstr>Коста-Рика-Бриньоли-2015</vt:lpstr>
      <vt:lpstr>Коста-Рика-Бриньоли-обе-Колвер</vt:lpstr>
      <vt:lpstr>Коста-Рика-Колвер</vt:lpstr>
      <vt:lpstr>Куба-все</vt:lpstr>
      <vt:lpstr>Куба-Бриньоли</vt:lpstr>
      <vt:lpstr>Куба-Колвер</vt:lpstr>
      <vt:lpstr>Мексика-Бриньоли-WPP</vt:lpstr>
      <vt:lpstr>Мексика-Бриньоли-WPP-реформа</vt:lpstr>
      <vt:lpstr>Мексика-Бриньоли-CONAPO</vt:lpstr>
      <vt:lpstr>Мексика-Бриньоли-CONAPO-реформа</vt:lpstr>
      <vt:lpstr>Мексика-Колвер-WPP</vt:lpstr>
      <vt:lpstr>Мексика-Колвер-WPP-реформа</vt:lpstr>
      <vt:lpstr>Мексика-Колвер-CONAPO</vt:lpstr>
      <vt:lpstr>Мексика-Колвер-CONAPO-реформа</vt:lpstr>
      <vt:lpstr>Никарагуа-Бриньоли</vt:lpstr>
      <vt:lpstr>Панама</vt:lpstr>
      <vt:lpstr>Парагвай</vt:lpstr>
      <vt:lpstr>Перу</vt:lpstr>
      <vt:lpstr>Сальвадор-Бриньоли</vt:lpstr>
      <vt:lpstr>Сальвадор-Колвер</vt:lpstr>
      <vt:lpstr>Сальвадор-Колвер-Бриньоли</vt:lpstr>
      <vt:lpstr>Уругвай-Бриньоли</vt:lpstr>
      <vt:lpstr>Уругвай-Ротман</vt:lpstr>
      <vt:lpstr>Уругвай-Митчел</vt:lpstr>
      <vt:lpstr>Чили-Бриньоли</vt:lpstr>
      <vt:lpstr>Чили-Колвер</vt:lpstr>
      <vt:lpstr>Эквадор</vt:lpstr>
      <vt:lpstr>'Гондурас-Колвер-правка'!LIFT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2026-06-03T03:52:52Z</dcterms:created>
  <dcterms:modified xsi:type="dcterms:W3CDTF">2026-06-12T17:39:44Z</dcterms:modified>
</cp:coreProperties>
</file>