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ww2-losses\"/>
    </mc:Choice>
  </mc:AlternateContent>
  <xr:revisionPtr revIDLastSave="0" documentId="13_ncr:1_{ECD114B0-9A35-479C-91DD-517BE01DB923}" xr6:coauthVersionLast="45" xr6:coauthVersionMax="45" xr10:uidLastSave="{00000000-0000-0000-0000-000000000000}"/>
  <bookViews>
    <workbookView xWindow="2070" yWindow="1515" windowWidth="26340" windowHeight="19065" xr2:uid="{D87ABDF8-9C99-40A4-BC85-F05BC0C9C90B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2" l="1"/>
  <c r="N14" i="2"/>
  <c r="N13" i="2"/>
  <c r="N12" i="2"/>
  <c r="N11" i="2"/>
  <c r="N10" i="2"/>
  <c r="N9" i="2"/>
  <c r="N7" i="2"/>
  <c r="M16" i="2"/>
  <c r="N16" i="2" s="1"/>
  <c r="M15" i="2"/>
  <c r="M14" i="2"/>
  <c r="M13" i="2"/>
  <c r="M12" i="2"/>
  <c r="M11" i="2"/>
  <c r="M10" i="2"/>
  <c r="M9" i="2"/>
  <c r="L16" i="2"/>
  <c r="L15" i="2"/>
  <c r="L14" i="2"/>
  <c r="L13" i="2"/>
  <c r="L12" i="2"/>
  <c r="L11" i="2"/>
  <c r="L10" i="2"/>
  <c r="L9" i="2"/>
  <c r="M7" i="2"/>
  <c r="L7" i="2"/>
  <c r="N8" i="2"/>
  <c r="M8" i="2"/>
  <c r="L8" i="2"/>
  <c r="G16" i="2"/>
  <c r="G15" i="2"/>
  <c r="G14" i="2"/>
  <c r="G13" i="2"/>
  <c r="G12" i="2"/>
  <c r="G11" i="2"/>
  <c r="G10" i="2"/>
  <c r="G9" i="2"/>
  <c r="G8" i="2"/>
  <c r="G7" i="2"/>
  <c r="N18" i="2" l="1"/>
  <c r="O15" i="2" s="1"/>
  <c r="Q15" i="2"/>
  <c r="S15" i="2"/>
  <c r="O7" i="2"/>
  <c r="O8" i="2"/>
  <c r="O9" i="2"/>
  <c r="O10" i="2"/>
  <c r="O11" i="2"/>
  <c r="O12" i="2"/>
  <c r="O14" i="2" l="1"/>
  <c r="O13" i="2"/>
  <c r="O16" i="2"/>
  <c r="Q13" i="2"/>
  <c r="S13" i="2"/>
  <c r="Q7" i="2"/>
  <c r="S7" i="2"/>
  <c r="O18" i="2"/>
  <c r="Q14" i="2"/>
  <c r="S14" i="2"/>
  <c r="Q11" i="2"/>
  <c r="S11" i="2"/>
  <c r="Q9" i="2"/>
  <c r="S9" i="2"/>
  <c r="Q12" i="2"/>
  <c r="S12" i="2"/>
  <c r="Q10" i="2"/>
  <c r="S10" i="2"/>
  <c r="Q8" i="2"/>
  <c r="S8" i="2"/>
  <c r="C18" i="2"/>
  <c r="D9" i="2" s="1"/>
  <c r="S16" i="2" l="1"/>
  <c r="Q16" i="2"/>
  <c r="Q18" i="2"/>
  <c r="S18" i="2"/>
  <c r="D14" i="2"/>
  <c r="D15" i="2"/>
  <c r="D7" i="2"/>
  <c r="D10" i="2"/>
  <c r="D12" i="2"/>
  <c r="D16" i="2"/>
  <c r="D8" i="2"/>
  <c r="D11" i="2"/>
  <c r="D13" i="2"/>
  <c r="D18" i="2" s="1"/>
</calcChain>
</file>

<file path=xl/sharedStrings.xml><?xml version="1.0" encoding="utf-8"?>
<sst xmlns="http://schemas.openxmlformats.org/spreadsheetml/2006/main" count="19" uniqueCount="17">
  <si>
    <t>полугодие</t>
  </si>
  <si>
    <t>нормализ.
на 1</t>
  </si>
  <si>
    <t>сумма</t>
  </si>
  <si>
    <t>в тылу</t>
  </si>
  <si>
    <t>в оккупации</t>
  </si>
  <si>
    <t>величина</t>
  </si>
  <si>
    <t>оккуп</t>
  </si>
  <si>
    <t>неоккуп</t>
  </si>
  <si>
    <t>всего</t>
  </si>
  <si>
    <t>потери мужчин
призывного
возраста</t>
  </si>
  <si>
    <t>потери
остальных
групп</t>
  </si>
  <si>
    <t>тыл</t>
  </si>
  <si>
    <t>доля невоенного
населения</t>
  </si>
  <si>
    <t>интенсивность
потерь</t>
  </si>
  <si>
    <t>веса потерь
в тылу и в оккупации</t>
  </si>
  <si>
    <t>распределение
потерь РККА</t>
  </si>
  <si>
    <t>коэфф. прилагаемые к начальному населению, а не текущему!!!!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</si>
</sst>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2" fontId="0" fillId="0" borderId="0" xfId="0" applyNumberFormat="1" applyBorder="1" applyAlignment="1">
      <alignment horizontal="right" vertical="center" wrapText="1"/>
    </xf>
    <xf numFmtId="2" fontId="0" fillId="0" borderId="0" xfId="0" applyNumberFormat="1" applyBorder="1"/>
    <xf numFmtId="0" fontId="0" fillId="0" borderId="0" xfId="0" applyBorder="1"/>
    <xf numFmtId="3" fontId="0" fillId="0" borderId="0" xfId="0" applyNumberForma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7AD4-3EAD-45B6-8C2F-0B488C48472E}">
  <dimension ref="A5:T23"/>
  <sheetViews>
    <sheetView tabSelected="1" workbookViewId="0">
      <selection activeCell="A23" sqref="A23"/>
    </sheetView>
  </sheetViews>
  <sheetFormatPr defaultRowHeight="15" x14ac:dyDescent="0.25"/>
  <cols>
    <col min="1" max="1" width="11.140625" customWidth="1"/>
    <col min="2" max="2" width="2.42578125" customWidth="1"/>
    <col min="3" max="3" width="11.5703125" customWidth="1"/>
    <col min="4" max="4" width="14.85546875" customWidth="1"/>
    <col min="5" max="5" width="2.5703125" customWidth="1"/>
    <col min="6" max="6" width="12.5703125" customWidth="1"/>
    <col min="7" max="7" width="13.28515625" customWidth="1"/>
    <col min="8" max="8" width="1.85546875" customWidth="1"/>
    <col min="10" max="10" width="11.85546875" customWidth="1"/>
    <col min="11" max="11" width="1.28515625" customWidth="1"/>
    <col min="15" max="15" width="13.7109375" customWidth="1"/>
    <col min="16" max="16" width="1.7109375" customWidth="1"/>
    <col min="17" max="17" width="16" customWidth="1"/>
    <col min="18" max="18" width="1.140625" customWidth="1"/>
    <col min="19" max="19" width="11.7109375" customWidth="1"/>
  </cols>
  <sheetData>
    <row r="5" spans="1:20" ht="45" customHeight="1" x14ac:dyDescent="0.25">
      <c r="A5" s="12" t="s">
        <v>0</v>
      </c>
      <c r="B5" s="9"/>
      <c r="C5" s="14" t="s">
        <v>15</v>
      </c>
      <c r="D5" s="11"/>
      <c r="E5" s="15"/>
      <c r="F5" s="13" t="s">
        <v>12</v>
      </c>
      <c r="G5" s="12"/>
      <c r="H5" s="16"/>
      <c r="I5" s="13" t="s">
        <v>13</v>
      </c>
      <c r="J5" s="12"/>
      <c r="K5" s="16"/>
      <c r="L5" s="13" t="s">
        <v>14</v>
      </c>
      <c r="M5" s="12"/>
      <c r="N5" s="12"/>
      <c r="O5" s="12"/>
      <c r="P5" s="9"/>
      <c r="Q5" s="13" t="s">
        <v>9</v>
      </c>
      <c r="R5" s="9"/>
      <c r="S5" s="13" t="s">
        <v>10</v>
      </c>
    </row>
    <row r="6" spans="1:20" ht="30" x14ac:dyDescent="0.25">
      <c r="A6" s="12"/>
      <c r="B6" s="9"/>
      <c r="C6" s="17" t="s">
        <v>5</v>
      </c>
      <c r="D6" s="17" t="s">
        <v>1</v>
      </c>
      <c r="E6" s="15"/>
      <c r="F6" s="17" t="s">
        <v>4</v>
      </c>
      <c r="G6" s="17" t="s">
        <v>3</v>
      </c>
      <c r="H6" s="16"/>
      <c r="I6" s="17" t="s">
        <v>6</v>
      </c>
      <c r="J6" s="17" t="s">
        <v>11</v>
      </c>
      <c r="K6" s="16"/>
      <c r="L6" s="17" t="s">
        <v>6</v>
      </c>
      <c r="M6" s="17" t="s">
        <v>7</v>
      </c>
      <c r="N6" s="17" t="s">
        <v>8</v>
      </c>
      <c r="O6" s="17" t="s">
        <v>1</v>
      </c>
      <c r="P6" s="9"/>
      <c r="Q6" s="13"/>
      <c r="R6" s="9"/>
      <c r="S6" s="13"/>
    </row>
    <row r="7" spans="1:20" x14ac:dyDescent="0.25">
      <c r="A7" s="3">
        <v>1941.1</v>
      </c>
      <c r="B7" s="3"/>
      <c r="C7" s="4">
        <v>0</v>
      </c>
      <c r="D7" s="5">
        <f>C7/C$18</f>
        <v>0</v>
      </c>
      <c r="E7" s="5"/>
      <c r="F7" s="5">
        <v>0</v>
      </c>
      <c r="G7" s="6">
        <f>1-F7</f>
        <v>1</v>
      </c>
      <c r="H7" s="6"/>
      <c r="I7" s="6">
        <v>0</v>
      </c>
      <c r="J7" s="6">
        <v>0</v>
      </c>
      <c r="K7" s="6"/>
      <c r="L7" s="6">
        <f>I7*F7</f>
        <v>0</v>
      </c>
      <c r="M7" s="6">
        <f>G7*J7</f>
        <v>0</v>
      </c>
      <c r="N7" s="6">
        <f>L7+M7</f>
        <v>0</v>
      </c>
      <c r="O7" s="6">
        <f>N7/N$18</f>
        <v>0</v>
      </c>
      <c r="P7" s="7"/>
      <c r="Q7" s="6">
        <f>0.8 *D7 + 0.2 *O7</f>
        <v>0</v>
      </c>
      <c r="R7" s="7"/>
      <c r="S7" s="6">
        <f>0.2*D7 + 0.8 *O7</f>
        <v>0</v>
      </c>
      <c r="T7" s="7"/>
    </row>
    <row r="8" spans="1:20" x14ac:dyDescent="0.25">
      <c r="A8" s="3">
        <v>1941.2</v>
      </c>
      <c r="B8" s="3"/>
      <c r="C8" s="8">
        <v>3137673</v>
      </c>
      <c r="D8" s="5">
        <f t="shared" ref="D8:D16" si="0">C8/C$18</f>
        <v>0.27833458381094839</v>
      </c>
      <c r="E8" s="5"/>
      <c r="F8" s="5">
        <v>0.19600000000000001</v>
      </c>
      <c r="G8" s="6">
        <f t="shared" ref="G8:G16" si="1">1-F8</f>
        <v>0.80400000000000005</v>
      </c>
      <c r="H8" s="6"/>
      <c r="I8" s="6">
        <v>1.6</v>
      </c>
      <c r="J8" s="6">
        <v>1</v>
      </c>
      <c r="K8" s="6"/>
      <c r="L8" s="6">
        <f>I8*F8</f>
        <v>0.31360000000000005</v>
      </c>
      <c r="M8" s="6">
        <f>G8*J8</f>
        <v>0.80400000000000005</v>
      </c>
      <c r="N8" s="6">
        <f>L8+M8</f>
        <v>1.1176000000000001</v>
      </c>
      <c r="O8" s="6">
        <f t="shared" ref="O8:O16" si="2">N8/N$18</f>
        <v>0.13405221271312995</v>
      </c>
      <c r="P8" s="7"/>
      <c r="Q8" s="6">
        <f>0.8 *D8 + 0.2 *O8</f>
        <v>0.24947810959138472</v>
      </c>
      <c r="R8" s="7"/>
      <c r="S8" s="6">
        <f>0.2*D8 + 0.8 *O8</f>
        <v>0.16290868693269364</v>
      </c>
      <c r="T8" s="7"/>
    </row>
    <row r="9" spans="1:20" x14ac:dyDescent="0.25">
      <c r="A9" s="3">
        <v>1942.1</v>
      </c>
      <c r="B9" s="3"/>
      <c r="C9" s="8">
        <v>1518213</v>
      </c>
      <c r="D9" s="5">
        <f t="shared" si="0"/>
        <v>0.1346766165535323</v>
      </c>
      <c r="E9" s="5"/>
      <c r="F9" s="5">
        <v>0.37799999999999995</v>
      </c>
      <c r="G9" s="6">
        <f t="shared" si="1"/>
        <v>0.62200000000000011</v>
      </c>
      <c r="H9" s="6"/>
      <c r="I9" s="6">
        <v>1.6</v>
      </c>
      <c r="J9" s="6">
        <v>1</v>
      </c>
      <c r="K9" s="6"/>
      <c r="L9" s="6">
        <f t="shared" ref="L9:L16" si="3">I9*F9</f>
        <v>0.6048</v>
      </c>
      <c r="M9" s="6">
        <f t="shared" ref="M9:M16" si="4">G9*J9</f>
        <v>0.62200000000000011</v>
      </c>
      <c r="N9" s="6">
        <f t="shared" ref="N9:N16" si="5">L9+M9</f>
        <v>1.2268000000000001</v>
      </c>
      <c r="O9" s="6">
        <f t="shared" si="2"/>
        <v>0.14715037093456318</v>
      </c>
      <c r="P9" s="7"/>
      <c r="Q9" s="6">
        <f t="shared" ref="Q9:Q16" si="6">0.8 *D9 + 0.2 *O9</f>
        <v>0.13717136742973848</v>
      </c>
      <c r="R9" s="7"/>
      <c r="S9" s="6">
        <f t="shared" ref="S9:S16" si="7">0.2*D9 + 0.8 *O9</f>
        <v>0.14465562005835703</v>
      </c>
      <c r="T9" s="7"/>
    </row>
    <row r="10" spans="1:20" x14ac:dyDescent="0.25">
      <c r="A10" s="3">
        <v>1942.2</v>
      </c>
      <c r="B10" s="3"/>
      <c r="C10" s="8">
        <v>1740003</v>
      </c>
      <c r="D10" s="5">
        <f t="shared" si="0"/>
        <v>0.15435101453682445</v>
      </c>
      <c r="E10" s="5"/>
      <c r="F10" s="5">
        <v>0.40100000000000002</v>
      </c>
      <c r="G10" s="6">
        <f t="shared" si="1"/>
        <v>0.59899999999999998</v>
      </c>
      <c r="H10" s="6"/>
      <c r="I10" s="6">
        <v>1.6</v>
      </c>
      <c r="J10" s="6">
        <v>1</v>
      </c>
      <c r="K10" s="6"/>
      <c r="L10" s="6">
        <f t="shared" si="3"/>
        <v>0.64160000000000006</v>
      </c>
      <c r="M10" s="6">
        <f t="shared" si="4"/>
        <v>0.59899999999999998</v>
      </c>
      <c r="N10" s="6">
        <f t="shared" si="5"/>
        <v>1.2406000000000001</v>
      </c>
      <c r="O10" s="6">
        <f t="shared" si="2"/>
        <v>0.14880563268782124</v>
      </c>
      <c r="P10" s="7"/>
      <c r="Q10" s="6">
        <f t="shared" si="6"/>
        <v>0.15324193816702381</v>
      </c>
      <c r="R10" s="7"/>
      <c r="S10" s="6">
        <f t="shared" si="7"/>
        <v>0.14991470905762189</v>
      </c>
      <c r="T10" s="7"/>
    </row>
    <row r="11" spans="1:20" x14ac:dyDescent="0.25">
      <c r="A11" s="3">
        <v>1943.1</v>
      </c>
      <c r="B11" s="3"/>
      <c r="C11" s="8">
        <v>918618</v>
      </c>
      <c r="D11" s="5">
        <f t="shared" si="0"/>
        <v>8.148814701571698E-2</v>
      </c>
      <c r="E11" s="5"/>
      <c r="F11" s="5">
        <v>0.32700000000000001</v>
      </c>
      <c r="G11" s="6">
        <f t="shared" si="1"/>
        <v>0.67300000000000004</v>
      </c>
      <c r="H11" s="6"/>
      <c r="I11" s="6">
        <v>1.6</v>
      </c>
      <c r="J11" s="6">
        <v>0.95</v>
      </c>
      <c r="K11" s="6"/>
      <c r="L11" s="6">
        <f t="shared" si="3"/>
        <v>0.5232</v>
      </c>
      <c r="M11" s="6">
        <f t="shared" si="4"/>
        <v>0.63934999999999997</v>
      </c>
      <c r="N11" s="6">
        <f t="shared" si="5"/>
        <v>1.16255</v>
      </c>
      <c r="O11" s="6">
        <f t="shared" si="2"/>
        <v>0.1394438080616045</v>
      </c>
      <c r="P11" s="7"/>
      <c r="Q11" s="6">
        <f t="shared" si="6"/>
        <v>9.3079279224894493E-2</v>
      </c>
      <c r="R11" s="7"/>
      <c r="S11" s="6">
        <f t="shared" si="7"/>
        <v>0.12785267585242699</v>
      </c>
      <c r="T11" s="7"/>
    </row>
    <row r="12" spans="1:20" x14ac:dyDescent="0.25">
      <c r="A12" s="3">
        <v>1943.2</v>
      </c>
      <c r="B12" s="3"/>
      <c r="C12" s="8">
        <v>1393811</v>
      </c>
      <c r="D12" s="5">
        <f t="shared" si="0"/>
        <v>0.12364124770048432</v>
      </c>
      <c r="E12" s="5"/>
      <c r="F12" s="5">
        <v>0.24199999999999999</v>
      </c>
      <c r="G12" s="6">
        <f t="shared" si="1"/>
        <v>0.75800000000000001</v>
      </c>
      <c r="H12" s="6"/>
      <c r="I12" s="6">
        <v>1.6</v>
      </c>
      <c r="J12" s="6">
        <v>0.9</v>
      </c>
      <c r="K12" s="6"/>
      <c r="L12" s="6">
        <f t="shared" si="3"/>
        <v>0.38719999999999999</v>
      </c>
      <c r="M12" s="6">
        <f t="shared" si="4"/>
        <v>0.68220000000000003</v>
      </c>
      <c r="N12" s="6">
        <f t="shared" si="5"/>
        <v>1.0693999999999999</v>
      </c>
      <c r="O12" s="6">
        <f t="shared" si="2"/>
        <v>0.12827079122711268</v>
      </c>
      <c r="P12" s="7"/>
      <c r="Q12" s="6">
        <f t="shared" si="6"/>
        <v>0.12456715640581</v>
      </c>
      <c r="R12" s="7"/>
      <c r="S12" s="6">
        <f t="shared" si="7"/>
        <v>0.12734488252178702</v>
      </c>
      <c r="T12" s="7"/>
    </row>
    <row r="13" spans="1:20" x14ac:dyDescent="0.25">
      <c r="A13" s="3">
        <v>1944.1</v>
      </c>
      <c r="B13" s="3"/>
      <c r="C13" s="8">
        <v>915019</v>
      </c>
      <c r="D13" s="5">
        <f t="shared" si="0"/>
        <v>8.1168889347012954E-2</v>
      </c>
      <c r="E13" s="5"/>
      <c r="F13" s="5">
        <v>0.14199999999999999</v>
      </c>
      <c r="G13" s="6">
        <f t="shared" si="1"/>
        <v>0.85799999999999998</v>
      </c>
      <c r="H13" s="6"/>
      <c r="I13" s="6">
        <v>1.6</v>
      </c>
      <c r="J13" s="6">
        <v>0.85</v>
      </c>
      <c r="K13" s="6"/>
      <c r="L13" s="6">
        <f t="shared" si="3"/>
        <v>0.22719999999999999</v>
      </c>
      <c r="M13" s="6">
        <f t="shared" si="4"/>
        <v>0.72929999999999995</v>
      </c>
      <c r="N13" s="6">
        <f t="shared" si="5"/>
        <v>0.95649999999999991</v>
      </c>
      <c r="O13" s="6">
        <f t="shared" si="2"/>
        <v>0.1147288309414001</v>
      </c>
      <c r="P13" s="7"/>
      <c r="Q13" s="6">
        <f t="shared" si="6"/>
        <v>8.7880877665890395E-2</v>
      </c>
      <c r="R13" s="7"/>
      <c r="S13" s="6">
        <f t="shared" si="7"/>
        <v>0.10801684262252269</v>
      </c>
      <c r="T13" s="7"/>
    </row>
    <row r="14" spans="1:20" x14ac:dyDescent="0.25">
      <c r="A14" s="3">
        <v>1944.2</v>
      </c>
      <c r="B14" s="3"/>
      <c r="C14" s="8">
        <v>848872</v>
      </c>
      <c r="D14" s="5">
        <f t="shared" si="0"/>
        <v>7.5301165809428625E-2</v>
      </c>
      <c r="E14" s="5"/>
      <c r="F14" s="5">
        <v>1.7000000000000001E-2</v>
      </c>
      <c r="G14" s="6">
        <f t="shared" si="1"/>
        <v>0.98299999999999998</v>
      </c>
      <c r="H14" s="6"/>
      <c r="I14" s="6">
        <v>1.6</v>
      </c>
      <c r="J14" s="6">
        <v>0.8</v>
      </c>
      <c r="K14" s="6"/>
      <c r="L14" s="6">
        <f t="shared" si="3"/>
        <v>2.7200000000000002E-2</v>
      </c>
      <c r="M14" s="6">
        <f t="shared" si="4"/>
        <v>0.78639999999999999</v>
      </c>
      <c r="N14" s="6">
        <f t="shared" si="5"/>
        <v>0.81359999999999999</v>
      </c>
      <c r="O14" s="6">
        <f t="shared" si="2"/>
        <v>9.7588475539909181E-2</v>
      </c>
      <c r="P14" s="7"/>
      <c r="Q14" s="6">
        <f t="shared" si="6"/>
        <v>7.9758627755524739E-2</v>
      </c>
      <c r="R14" s="7"/>
      <c r="S14" s="6">
        <f t="shared" si="7"/>
        <v>9.3131013593813067E-2</v>
      </c>
      <c r="T14" s="7"/>
    </row>
    <row r="15" spans="1:20" x14ac:dyDescent="0.25">
      <c r="A15" s="3">
        <v>1945.1</v>
      </c>
      <c r="B15" s="3"/>
      <c r="C15" s="8">
        <v>800817</v>
      </c>
      <c r="D15" s="5">
        <f t="shared" si="0"/>
        <v>7.1038335226051991E-2</v>
      </c>
      <c r="E15" s="5"/>
      <c r="F15" s="5">
        <v>0</v>
      </c>
      <c r="G15" s="6">
        <f t="shared" si="1"/>
        <v>1</v>
      </c>
      <c r="H15" s="6"/>
      <c r="I15" s="6">
        <v>1.6</v>
      </c>
      <c r="J15" s="6">
        <v>0.75</v>
      </c>
      <c r="K15" s="6"/>
      <c r="L15" s="6">
        <f t="shared" si="3"/>
        <v>0</v>
      </c>
      <c r="M15" s="6">
        <f t="shared" si="4"/>
        <v>0.75</v>
      </c>
      <c r="N15" s="6">
        <f t="shared" si="5"/>
        <v>0.75</v>
      </c>
      <c r="O15" s="6">
        <f t="shared" si="2"/>
        <v>8.9959877894459056E-2</v>
      </c>
      <c r="P15" s="7"/>
      <c r="Q15" s="6">
        <f t="shared" si="6"/>
        <v>7.4822643759733409E-2</v>
      </c>
      <c r="R15" s="7"/>
      <c r="S15" s="6">
        <f t="shared" si="7"/>
        <v>8.6175569360777651E-2</v>
      </c>
      <c r="T15" s="7"/>
    </row>
    <row r="16" spans="1:20" x14ac:dyDescent="0.25">
      <c r="A16" s="3">
        <v>1945.2</v>
      </c>
      <c r="B16" s="3"/>
      <c r="C16" s="4">
        <v>0</v>
      </c>
      <c r="D16" s="5">
        <f t="shared" si="0"/>
        <v>0</v>
      </c>
      <c r="E16" s="5"/>
      <c r="F16" s="5">
        <v>0</v>
      </c>
      <c r="G16" s="6">
        <f t="shared" si="1"/>
        <v>1</v>
      </c>
      <c r="H16" s="6"/>
      <c r="I16" s="6">
        <v>0</v>
      </c>
      <c r="J16" s="6">
        <v>0</v>
      </c>
      <c r="K16" s="6"/>
      <c r="L16" s="6">
        <f t="shared" si="3"/>
        <v>0</v>
      </c>
      <c r="M16" s="6">
        <f t="shared" si="4"/>
        <v>0</v>
      </c>
      <c r="N16" s="6">
        <f t="shared" si="5"/>
        <v>0</v>
      </c>
      <c r="O16" s="6">
        <f t="shared" si="2"/>
        <v>0</v>
      </c>
      <c r="P16" s="7"/>
      <c r="Q16" s="6">
        <f t="shared" si="6"/>
        <v>0</v>
      </c>
      <c r="R16" s="7"/>
      <c r="S16" s="6">
        <f t="shared" si="7"/>
        <v>0</v>
      </c>
      <c r="T16" s="7"/>
    </row>
    <row r="17" spans="1:2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25">
      <c r="A18" s="10" t="s">
        <v>2</v>
      </c>
      <c r="C18" s="1">
        <f>SUM(C7:C16)</f>
        <v>11273026</v>
      </c>
      <c r="D18" s="2">
        <f>SUM(D7:D16)</f>
        <v>0.99999999999999989</v>
      </c>
      <c r="E18" s="2"/>
      <c r="F18" s="1"/>
      <c r="G18" s="2"/>
      <c r="H18" s="2"/>
      <c r="I18" s="2"/>
      <c r="J18" s="2"/>
      <c r="K18" s="2"/>
      <c r="L18" s="2"/>
      <c r="N18" s="2">
        <f>SUM(N7:N16)</f>
        <v>8.3370500000000014</v>
      </c>
      <c r="O18" s="2">
        <f>SUM(O7:O16)</f>
        <v>0.99999999999999978</v>
      </c>
      <c r="Q18" s="2">
        <f>SUM(Q7:Q16)</f>
        <v>1</v>
      </c>
      <c r="S18" s="2">
        <f>SUM(S7:S16)</f>
        <v>0.99999999999999989</v>
      </c>
    </row>
    <row r="23" spans="1:20" x14ac:dyDescent="0.25">
      <c r="A23" t="s">
        <v>16</v>
      </c>
    </row>
  </sheetData>
  <mergeCells count="13">
    <mergeCell ref="P5:P6"/>
    <mergeCell ref="R5:R6"/>
    <mergeCell ref="Q5:Q6"/>
    <mergeCell ref="S5:S6"/>
    <mergeCell ref="C5:D5"/>
    <mergeCell ref="F5:G5"/>
    <mergeCell ref="I5:J5"/>
    <mergeCell ref="L5:O5"/>
    <mergeCell ref="A5:A6"/>
    <mergeCell ref="B5:B6"/>
    <mergeCell ref="E5:E6"/>
    <mergeCell ref="H5:H6"/>
    <mergeCell ref="K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2025-02-04T12:13:17Z</dcterms:created>
  <dcterms:modified xsi:type="dcterms:W3CDTF">2025-02-04T13:40:42Z</dcterms:modified>
</cp:coreProperties>
</file>