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1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4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35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36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37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38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39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40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41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42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43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44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45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845567CE-3072-4A0F-8353-9114DBF8EF12}" xr6:coauthVersionLast="47" xr6:coauthVersionMax="47" xr10:uidLastSave="{00000000-0000-0000-0000-000000000000}"/>
  <bookViews>
    <workbookView xWindow="57480" yWindow="-120" windowWidth="51840" windowHeight="21120" tabRatio="746" firstSheet="33" activeTab="42" xr2:uid="{1C09CCFF-0B27-4A10-912F-66BA333F54C8}"/>
  </bookViews>
  <sheets>
    <sheet name="Notes" sheetId="2" r:id="rId1"/>
    <sheet name="Бриньоли-1993" sheetId="47" r:id="rId2"/>
    <sheet name="Бриньоли-1993-годовые" sheetId="48" r:id="rId3"/>
    <sheet name="Все страны" sheetId="1" r:id="rId4"/>
    <sheet name="Все годичные" sheetId="4" r:id="rId5"/>
    <sheet name="Аргентина-Бриньоли" sheetId="23" r:id="rId6"/>
    <sheet name="Аргентина-Колвер" sheetId="14" r:id="rId7"/>
    <sheet name="Аргентина-Ротман" sheetId="15" r:id="rId8"/>
    <sheet name="Боливия-Колвер" sheetId="21" r:id="rId9"/>
    <sheet name="Боливия-WPP" sheetId="30" r:id="rId10"/>
    <sheet name="Бразилия" sheetId="3" r:id="rId11"/>
    <sheet name="Венесуэла-Колвер" sheetId="5" r:id="rId12"/>
    <sheet name="Венесуэла-Бриньоли" sheetId="24" r:id="rId13"/>
    <sheet name="Гватемала-Бриньоли" sheetId="42" r:id="rId14"/>
    <sheet name="Гватемала-Колвер" sheetId="7" r:id="rId15"/>
    <sheet name="Гватемала-Колвер-Бриньоли" sheetId="49" r:id="rId16"/>
    <sheet name="Гватемала-Колвер-без-кризиса" sheetId="41" r:id="rId17"/>
    <sheet name="Гондурас-Бриньоли" sheetId="44" r:id="rId18"/>
    <sheet name="Гондурас-Колвер" sheetId="22" r:id="rId19"/>
    <sheet name="Гондурас-Колвер-правка" sheetId="32" r:id="rId20"/>
    <sheet name="Гондурас-Колвер-Бриньоли" sheetId="50" r:id="rId21"/>
    <sheet name="Доминиканская республика" sheetId="33" r:id="rId22"/>
    <sheet name="Колумбия" sheetId="8" r:id="rId23"/>
    <sheet name="Коста-Рика-Бриньоли-1993" sheetId="25" r:id="rId24"/>
    <sheet name="Коста-Рика-Бриньоли-2015" sheetId="46" r:id="rId25"/>
    <sheet name="Коста-Рика-Бриньоли-обе-Колвер" sheetId="51" r:id="rId26"/>
    <sheet name="Коста-Рика-Колвер" sheetId="6" r:id="rId27"/>
    <sheet name="Куба-все" sheetId="40" r:id="rId28"/>
    <sheet name="Куба-Бриньоли" sheetId="26" r:id="rId29"/>
    <sheet name="Куба-Колвер" sheetId="18" r:id="rId30"/>
    <sheet name="Мексика-Бриньоли-WPP" sheetId="29" r:id="rId31"/>
    <sheet name="Мексика-Бриньоли-WPP-реформа" sheetId="38" r:id="rId32"/>
    <sheet name="Мексика-Бриньоли-CONAPO" sheetId="34" r:id="rId33"/>
    <sheet name="Мексика-Бриньоли-CONAPO-реформа" sheetId="39" r:id="rId34"/>
    <sheet name="Мексика-Колвер-WPP" sheetId="19" r:id="rId35"/>
    <sheet name="Мексика-Колвер-WPP-реформа" sheetId="36" r:id="rId36"/>
    <sheet name="Мексика-Колвер-CONAPO" sheetId="35" r:id="rId37"/>
    <sheet name="Мексика-Колвер-CONAPO-реформа" sheetId="37" r:id="rId38"/>
    <sheet name="Никарагуа-Бриньоли" sheetId="45" r:id="rId39"/>
    <sheet name="Панама" sheetId="17" r:id="rId40"/>
    <sheet name="Парагвай" sheetId="10" r:id="rId41"/>
    <sheet name="Перу" sheetId="11" r:id="rId42"/>
    <sheet name="Сальвадор-Бриньоли" sheetId="43" r:id="rId43"/>
    <sheet name="Сальвадор-Колвер" sheetId="12" r:id="rId44"/>
    <sheet name="Уругвай-Бриньоли" sheetId="27" r:id="rId45"/>
    <sheet name="Уругвай-Ротман" sheetId="16" r:id="rId46"/>
    <sheet name="Уругвай-Митчел" sheetId="20" r:id="rId47"/>
    <sheet name="Чили-Бриньоли" sheetId="28" r:id="rId48"/>
    <sheet name="Чили-Колвер" sheetId="13" r:id="rId49"/>
    <sheet name="Эквадор" sheetId="9" r:id="rId50"/>
  </sheets>
  <definedNames>
    <definedName name="LIFT" localSheetId="19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3" i="45" l="1"/>
  <c r="K93" i="45"/>
  <c r="M93" i="45" s="1"/>
  <c r="J93" i="45"/>
  <c r="L92" i="45"/>
  <c r="K92" i="45"/>
  <c r="M92" i="45" s="1"/>
  <c r="J92" i="45"/>
  <c r="L91" i="45"/>
  <c r="K91" i="45"/>
  <c r="M91" i="45" s="1"/>
  <c r="J91" i="45"/>
  <c r="L90" i="45"/>
  <c r="K90" i="45"/>
  <c r="M90" i="45" s="1"/>
  <c r="J90" i="45"/>
  <c r="L89" i="45"/>
  <c r="K89" i="45"/>
  <c r="M89" i="45" s="1"/>
  <c r="J89" i="45"/>
  <c r="L88" i="45"/>
  <c r="K88" i="45"/>
  <c r="M88" i="45" s="1"/>
  <c r="J88" i="45"/>
  <c r="L87" i="45"/>
  <c r="K87" i="45"/>
  <c r="M87" i="45" s="1"/>
  <c r="J87" i="45"/>
  <c r="L86" i="45"/>
  <c r="K86" i="45"/>
  <c r="M86" i="45" s="1"/>
  <c r="J86" i="45"/>
  <c r="L85" i="45"/>
  <c r="K85" i="45"/>
  <c r="M85" i="45" s="1"/>
  <c r="J85" i="45"/>
  <c r="L84" i="45"/>
  <c r="K84" i="45"/>
  <c r="M84" i="45" s="1"/>
  <c r="J84" i="45"/>
  <c r="L83" i="45"/>
  <c r="K83" i="45"/>
  <c r="M83" i="45" s="1"/>
  <c r="J83" i="45"/>
  <c r="L82" i="45"/>
  <c r="K82" i="45"/>
  <c r="M82" i="45" s="1"/>
  <c r="J82" i="45"/>
  <c r="L81" i="45"/>
  <c r="K81" i="45"/>
  <c r="J81" i="45"/>
  <c r="L80" i="45"/>
  <c r="K80" i="45"/>
  <c r="M80" i="45" s="1"/>
  <c r="J80" i="45"/>
  <c r="L79" i="45"/>
  <c r="K79" i="45"/>
  <c r="M79" i="45" s="1"/>
  <c r="J79" i="45"/>
  <c r="L78" i="45"/>
  <c r="K78" i="45"/>
  <c r="M78" i="45" s="1"/>
  <c r="J78" i="45"/>
  <c r="L77" i="45"/>
  <c r="K77" i="45"/>
  <c r="M77" i="45" s="1"/>
  <c r="J77" i="45"/>
  <c r="L76" i="45"/>
  <c r="K76" i="45"/>
  <c r="J76" i="45"/>
  <c r="L75" i="45"/>
  <c r="K75" i="45"/>
  <c r="M75" i="45" s="1"/>
  <c r="J75" i="45"/>
  <c r="L74" i="45"/>
  <c r="K74" i="45"/>
  <c r="M74" i="45" s="1"/>
  <c r="J74" i="45"/>
  <c r="L73" i="45"/>
  <c r="K73" i="45"/>
  <c r="M73" i="45" s="1"/>
  <c r="J73" i="45"/>
  <c r="L72" i="45"/>
  <c r="K72" i="45"/>
  <c r="M72" i="45" s="1"/>
  <c r="J72" i="45"/>
  <c r="L71" i="45"/>
  <c r="K71" i="45"/>
  <c r="J71" i="45"/>
  <c r="L70" i="45"/>
  <c r="K70" i="45"/>
  <c r="M70" i="45" s="1"/>
  <c r="J70" i="45"/>
  <c r="L69" i="45"/>
  <c r="K69" i="45"/>
  <c r="J69" i="45"/>
  <c r="L68" i="45"/>
  <c r="K68" i="45"/>
  <c r="M68" i="45" s="1"/>
  <c r="J68" i="45"/>
  <c r="L67" i="45"/>
  <c r="K67" i="45"/>
  <c r="M67" i="45" s="1"/>
  <c r="J67" i="45"/>
  <c r="M66" i="45"/>
  <c r="L66" i="45"/>
  <c r="K66" i="45"/>
  <c r="J66" i="45"/>
  <c r="L65" i="45"/>
  <c r="K65" i="45"/>
  <c r="M65" i="45" s="1"/>
  <c r="J65" i="45"/>
  <c r="L64" i="45"/>
  <c r="K64" i="45"/>
  <c r="J64" i="45"/>
  <c r="L63" i="45"/>
  <c r="K63" i="45"/>
  <c r="M63" i="45" s="1"/>
  <c r="J63" i="45"/>
  <c r="L62" i="45"/>
  <c r="K62" i="45"/>
  <c r="M62" i="45" s="1"/>
  <c r="J62" i="45"/>
  <c r="L61" i="45"/>
  <c r="K61" i="45"/>
  <c r="M61" i="45" s="1"/>
  <c r="J61" i="45"/>
  <c r="L60" i="45"/>
  <c r="K60" i="45"/>
  <c r="M60" i="45" s="1"/>
  <c r="J60" i="45"/>
  <c r="L59" i="45"/>
  <c r="K59" i="45"/>
  <c r="J59" i="45"/>
  <c r="L58" i="45"/>
  <c r="K58" i="45"/>
  <c r="M58" i="45" s="1"/>
  <c r="J58" i="45"/>
  <c r="L57" i="45"/>
  <c r="K57" i="45"/>
  <c r="J57" i="45"/>
  <c r="L56" i="45"/>
  <c r="K56" i="45"/>
  <c r="M56" i="45" s="1"/>
  <c r="J56" i="45"/>
  <c r="L55" i="45"/>
  <c r="K55" i="45"/>
  <c r="M55" i="45" s="1"/>
  <c r="J55" i="45"/>
  <c r="M54" i="45"/>
  <c r="L54" i="45"/>
  <c r="K54" i="45"/>
  <c r="J54" i="45"/>
  <c r="L53" i="45"/>
  <c r="K53" i="45"/>
  <c r="M53" i="45" s="1"/>
  <c r="J53" i="45"/>
  <c r="L52" i="45"/>
  <c r="K52" i="45"/>
  <c r="J52" i="45"/>
  <c r="L51" i="45"/>
  <c r="K51" i="45"/>
  <c r="M51" i="45" s="1"/>
  <c r="J51" i="45"/>
  <c r="L50" i="45"/>
  <c r="M50" i="45" s="1"/>
  <c r="K50" i="45"/>
  <c r="J50" i="45"/>
  <c r="L49" i="45"/>
  <c r="K49" i="45"/>
  <c r="J49" i="45"/>
  <c r="L48" i="45"/>
  <c r="K48" i="45"/>
  <c r="M48" i="45" s="1"/>
  <c r="J48" i="45"/>
  <c r="L47" i="45"/>
  <c r="K47" i="45"/>
  <c r="M47" i="45" s="1"/>
  <c r="J47" i="45"/>
  <c r="L46" i="45"/>
  <c r="K46" i="45"/>
  <c r="M46" i="45" s="1"/>
  <c r="J46" i="45"/>
  <c r="L45" i="45"/>
  <c r="K45" i="45"/>
  <c r="J45" i="45"/>
  <c r="L44" i="45"/>
  <c r="K44" i="45"/>
  <c r="J44" i="45"/>
  <c r="L43" i="45"/>
  <c r="K43" i="45"/>
  <c r="M43" i="45" s="1"/>
  <c r="J43" i="45"/>
  <c r="L42" i="45"/>
  <c r="K42" i="45"/>
  <c r="M42" i="45" s="1"/>
  <c r="J42" i="45"/>
  <c r="L41" i="45"/>
  <c r="K41" i="45"/>
  <c r="J41" i="45"/>
  <c r="L40" i="45"/>
  <c r="K40" i="45"/>
  <c r="J40" i="45"/>
  <c r="L39" i="45"/>
  <c r="K39" i="45"/>
  <c r="J39" i="45"/>
  <c r="L38" i="45"/>
  <c r="M38" i="45" s="1"/>
  <c r="K38" i="45"/>
  <c r="J38" i="45"/>
  <c r="L37" i="45"/>
  <c r="K37" i="45"/>
  <c r="M37" i="45" s="1"/>
  <c r="J37" i="45"/>
  <c r="L36" i="45"/>
  <c r="K36" i="45"/>
  <c r="M36" i="45" s="1"/>
  <c r="J36" i="45"/>
  <c r="L35" i="45"/>
  <c r="K35" i="45"/>
  <c r="J35" i="45"/>
  <c r="M34" i="45"/>
  <c r="L34" i="45"/>
  <c r="K34" i="45"/>
  <c r="J34" i="45"/>
  <c r="L33" i="45"/>
  <c r="K33" i="45"/>
  <c r="M33" i="45" s="1"/>
  <c r="J33" i="45"/>
  <c r="L32" i="45"/>
  <c r="K32" i="45"/>
  <c r="M32" i="45" s="1"/>
  <c r="J32" i="45"/>
  <c r="L31" i="45"/>
  <c r="K31" i="45"/>
  <c r="M31" i="45" s="1"/>
  <c r="J31" i="45"/>
  <c r="M30" i="45"/>
  <c r="L30" i="45"/>
  <c r="K30" i="45"/>
  <c r="J30" i="45"/>
  <c r="L29" i="45"/>
  <c r="K29" i="45"/>
  <c r="M29" i="45" s="1"/>
  <c r="J29" i="45"/>
  <c r="L28" i="45"/>
  <c r="K28" i="45"/>
  <c r="M28" i="45" s="1"/>
  <c r="J28" i="45"/>
  <c r="L27" i="45"/>
  <c r="K27" i="45"/>
  <c r="M27" i="45" s="1"/>
  <c r="J27" i="45"/>
  <c r="L26" i="45"/>
  <c r="M26" i="45" s="1"/>
  <c r="K26" i="45"/>
  <c r="J26" i="45"/>
  <c r="L25" i="45"/>
  <c r="K25" i="45"/>
  <c r="M25" i="45" s="1"/>
  <c r="J25" i="45"/>
  <c r="L24" i="45"/>
  <c r="K24" i="45"/>
  <c r="M24" i="45" s="1"/>
  <c r="J24" i="45"/>
  <c r="L23" i="45"/>
  <c r="K23" i="45"/>
  <c r="M23" i="45" s="1"/>
  <c r="J23" i="45"/>
  <c r="L22" i="45"/>
  <c r="K22" i="45"/>
  <c r="M22" i="45" s="1"/>
  <c r="J22" i="45"/>
  <c r="L21" i="45"/>
  <c r="K21" i="45"/>
  <c r="J21" i="45"/>
  <c r="L20" i="45"/>
  <c r="K20" i="45"/>
  <c r="M20" i="45" s="1"/>
  <c r="J20" i="45"/>
  <c r="L19" i="45"/>
  <c r="K19" i="45"/>
  <c r="M19" i="45" s="1"/>
  <c r="J19" i="45"/>
  <c r="M18" i="45"/>
  <c r="L18" i="45"/>
  <c r="K18" i="45"/>
  <c r="J18" i="45"/>
  <c r="L17" i="45"/>
  <c r="K17" i="45"/>
  <c r="M17" i="45" s="1"/>
  <c r="J17" i="45"/>
  <c r="L16" i="45"/>
  <c r="K16" i="45"/>
  <c r="M16" i="45" s="1"/>
  <c r="J16" i="45"/>
  <c r="L15" i="45"/>
  <c r="K15" i="45"/>
  <c r="M15" i="45" s="1"/>
  <c r="J15" i="45"/>
  <c r="M14" i="45"/>
  <c r="L14" i="45"/>
  <c r="K14" i="45"/>
  <c r="J14" i="45"/>
  <c r="L13" i="45"/>
  <c r="K13" i="45"/>
  <c r="M13" i="45" s="1"/>
  <c r="J13" i="45"/>
  <c r="L12" i="45"/>
  <c r="K12" i="45"/>
  <c r="M12" i="45" s="1"/>
  <c r="J12" i="45"/>
  <c r="L11" i="45"/>
  <c r="K11" i="45"/>
  <c r="M11" i="45" s="1"/>
  <c r="J11" i="45"/>
  <c r="M10" i="45"/>
  <c r="L10" i="45"/>
  <c r="K10" i="45"/>
  <c r="J10" i="45"/>
  <c r="L9" i="45"/>
  <c r="K9" i="45"/>
  <c r="M9" i="45" s="1"/>
  <c r="J9" i="45"/>
  <c r="L8" i="45"/>
  <c r="K8" i="45"/>
  <c r="M8" i="45" s="1"/>
  <c r="J8" i="45"/>
  <c r="L7" i="45"/>
  <c r="K7" i="45"/>
  <c r="M7" i="45" s="1"/>
  <c r="J7" i="45"/>
  <c r="M6" i="45"/>
  <c r="L6" i="45"/>
  <c r="K6" i="45"/>
  <c r="J6" i="45"/>
  <c r="L5" i="45"/>
  <c r="K5" i="45"/>
  <c r="M5" i="45" s="1"/>
  <c r="J5" i="45"/>
  <c r="L4" i="45"/>
  <c r="K4" i="45"/>
  <c r="M4" i="45" s="1"/>
  <c r="J4" i="45"/>
  <c r="M3" i="45"/>
  <c r="L3" i="45"/>
  <c r="K3" i="45"/>
  <c r="J3" i="45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K166" i="51"/>
  <c r="J166" i="51"/>
  <c r="K165" i="51"/>
  <c r="J165" i="51"/>
  <c r="K164" i="51"/>
  <c r="J164" i="51"/>
  <c r="K163" i="51"/>
  <c r="J163" i="51"/>
  <c r="K162" i="51"/>
  <c r="J162" i="51"/>
  <c r="K161" i="51"/>
  <c r="J161" i="51"/>
  <c r="K160" i="51"/>
  <c r="J160" i="51"/>
  <c r="K159" i="51"/>
  <c r="J159" i="51"/>
  <c r="K158" i="51"/>
  <c r="J158" i="51"/>
  <c r="K157" i="51"/>
  <c r="J157" i="51"/>
  <c r="K156" i="51"/>
  <c r="J156" i="51"/>
  <c r="K155" i="51"/>
  <c r="J155" i="51"/>
  <c r="K154" i="51"/>
  <c r="J154" i="51"/>
  <c r="K153" i="51"/>
  <c r="J153" i="51"/>
  <c r="K152" i="51"/>
  <c r="J152" i="51"/>
  <c r="K151" i="51"/>
  <c r="J151" i="51"/>
  <c r="K150" i="51"/>
  <c r="J150" i="51"/>
  <c r="K149" i="51"/>
  <c r="J149" i="51"/>
  <c r="K148" i="51"/>
  <c r="J148" i="51"/>
  <c r="K147" i="51"/>
  <c r="J147" i="51"/>
  <c r="K146" i="51"/>
  <c r="J146" i="51"/>
  <c r="K145" i="51"/>
  <c r="J145" i="51"/>
  <c r="K144" i="51"/>
  <c r="J144" i="51"/>
  <c r="K143" i="51"/>
  <c r="J143" i="51"/>
  <c r="K142" i="51"/>
  <c r="J142" i="51"/>
  <c r="K141" i="51"/>
  <c r="J141" i="51"/>
  <c r="K140" i="51"/>
  <c r="J140" i="51"/>
  <c r="K139" i="51"/>
  <c r="J139" i="51"/>
  <c r="K138" i="51"/>
  <c r="J138" i="51"/>
  <c r="K137" i="51"/>
  <c r="J137" i="51"/>
  <c r="K136" i="51"/>
  <c r="J136" i="51"/>
  <c r="K135" i="51"/>
  <c r="J135" i="51"/>
  <c r="K134" i="51"/>
  <c r="J134" i="51"/>
  <c r="K133" i="51"/>
  <c r="J133" i="51"/>
  <c r="K132" i="51"/>
  <c r="J132" i="51"/>
  <c r="K131" i="51"/>
  <c r="J131" i="51"/>
  <c r="K130" i="51"/>
  <c r="J130" i="51"/>
  <c r="K129" i="51"/>
  <c r="J129" i="51"/>
  <c r="K128" i="51"/>
  <c r="J128" i="51"/>
  <c r="K127" i="51"/>
  <c r="J127" i="51"/>
  <c r="K126" i="51"/>
  <c r="J126" i="51"/>
  <c r="K125" i="51"/>
  <c r="J125" i="51"/>
  <c r="K124" i="51"/>
  <c r="J124" i="51"/>
  <c r="K123" i="51"/>
  <c r="J123" i="51"/>
  <c r="K122" i="51"/>
  <c r="J122" i="51"/>
  <c r="K121" i="51"/>
  <c r="J121" i="51"/>
  <c r="K120" i="51"/>
  <c r="J120" i="51"/>
  <c r="K119" i="51"/>
  <c r="J119" i="51"/>
  <c r="K118" i="51"/>
  <c r="J118" i="51"/>
  <c r="K117" i="51"/>
  <c r="J117" i="51"/>
  <c r="K116" i="51"/>
  <c r="J116" i="51"/>
  <c r="K115" i="51"/>
  <c r="J115" i="51"/>
  <c r="K114" i="51"/>
  <c r="J114" i="51"/>
  <c r="K113" i="51"/>
  <c r="J113" i="51"/>
  <c r="K112" i="51"/>
  <c r="J112" i="51"/>
  <c r="K111" i="51"/>
  <c r="J111" i="51"/>
  <c r="K110" i="51"/>
  <c r="J110" i="51"/>
  <c r="K109" i="51"/>
  <c r="J109" i="51"/>
  <c r="K108" i="51"/>
  <c r="J108" i="51"/>
  <c r="K107" i="51"/>
  <c r="J107" i="51"/>
  <c r="K106" i="51"/>
  <c r="J106" i="51"/>
  <c r="K105" i="51"/>
  <c r="J105" i="51"/>
  <c r="K104" i="51"/>
  <c r="J104" i="51"/>
  <c r="K103" i="51"/>
  <c r="J103" i="51"/>
  <c r="K102" i="51"/>
  <c r="J102" i="51"/>
  <c r="K101" i="51"/>
  <c r="J101" i="51"/>
  <c r="K100" i="51"/>
  <c r="J100" i="51"/>
  <c r="K99" i="51"/>
  <c r="J99" i="51"/>
  <c r="K98" i="51"/>
  <c r="J98" i="51"/>
  <c r="K97" i="51"/>
  <c r="J97" i="51"/>
  <c r="K96" i="51"/>
  <c r="J96" i="51"/>
  <c r="K95" i="51"/>
  <c r="J95" i="51"/>
  <c r="K94" i="51"/>
  <c r="J94" i="51"/>
  <c r="K93" i="51"/>
  <c r="J93" i="51"/>
  <c r="K92" i="51"/>
  <c r="J92" i="51"/>
  <c r="K91" i="51"/>
  <c r="J91" i="51"/>
  <c r="K90" i="51"/>
  <c r="J90" i="51"/>
  <c r="K89" i="51"/>
  <c r="J89" i="51"/>
  <c r="K88" i="51"/>
  <c r="J88" i="51"/>
  <c r="K87" i="51"/>
  <c r="J87" i="51"/>
  <c r="K86" i="51"/>
  <c r="J86" i="51"/>
  <c r="K85" i="51"/>
  <c r="J85" i="51"/>
  <c r="K84" i="51"/>
  <c r="J84" i="51"/>
  <c r="K83" i="51"/>
  <c r="J83" i="51"/>
  <c r="K82" i="51"/>
  <c r="J82" i="51"/>
  <c r="K81" i="51"/>
  <c r="J81" i="51"/>
  <c r="K80" i="51"/>
  <c r="J80" i="51"/>
  <c r="K79" i="51"/>
  <c r="J79" i="51"/>
  <c r="K78" i="51"/>
  <c r="J78" i="51"/>
  <c r="K77" i="51"/>
  <c r="J77" i="51"/>
  <c r="K76" i="51"/>
  <c r="J76" i="51"/>
  <c r="K75" i="51"/>
  <c r="J75" i="51"/>
  <c r="K74" i="51"/>
  <c r="J74" i="51"/>
  <c r="K73" i="51"/>
  <c r="J73" i="51"/>
  <c r="K72" i="51"/>
  <c r="J72" i="51"/>
  <c r="K71" i="51"/>
  <c r="J71" i="51"/>
  <c r="K70" i="51"/>
  <c r="J70" i="51"/>
  <c r="K69" i="51"/>
  <c r="J69" i="51"/>
  <c r="K68" i="51"/>
  <c r="J68" i="51"/>
  <c r="K67" i="51"/>
  <c r="J67" i="51"/>
  <c r="K66" i="51"/>
  <c r="J66" i="51"/>
  <c r="K65" i="51"/>
  <c r="J65" i="51"/>
  <c r="K64" i="51"/>
  <c r="J64" i="51"/>
  <c r="K63" i="51"/>
  <c r="J63" i="51"/>
  <c r="K62" i="51"/>
  <c r="J62" i="51"/>
  <c r="K61" i="51"/>
  <c r="J61" i="51"/>
  <c r="K60" i="51"/>
  <c r="J60" i="51"/>
  <c r="K59" i="51"/>
  <c r="J59" i="51"/>
  <c r="K58" i="51"/>
  <c r="J58" i="51"/>
  <c r="K57" i="51"/>
  <c r="J57" i="51"/>
  <c r="K56" i="51"/>
  <c r="J56" i="51"/>
  <c r="K55" i="51"/>
  <c r="J55" i="51"/>
  <c r="K54" i="51"/>
  <c r="J54" i="51"/>
  <c r="K53" i="51"/>
  <c r="J53" i="51"/>
  <c r="K52" i="51"/>
  <c r="J52" i="51"/>
  <c r="K51" i="51"/>
  <c r="J51" i="51"/>
  <c r="K50" i="51"/>
  <c r="J50" i="51"/>
  <c r="K49" i="51"/>
  <c r="J49" i="51"/>
  <c r="K48" i="51"/>
  <c r="J48" i="51"/>
  <c r="K47" i="51"/>
  <c r="J47" i="51"/>
  <c r="K46" i="51"/>
  <c r="J46" i="51"/>
  <c r="K45" i="51"/>
  <c r="J45" i="51"/>
  <c r="K44" i="51"/>
  <c r="J44" i="51"/>
  <c r="K43" i="51"/>
  <c r="J43" i="51"/>
  <c r="K42" i="51"/>
  <c r="J42" i="51"/>
  <c r="K41" i="51"/>
  <c r="J41" i="51"/>
  <c r="K40" i="51"/>
  <c r="J40" i="51"/>
  <c r="K39" i="51"/>
  <c r="J39" i="51"/>
  <c r="K38" i="51"/>
  <c r="J38" i="51"/>
  <c r="K37" i="51"/>
  <c r="J37" i="51"/>
  <c r="K36" i="51"/>
  <c r="J36" i="51"/>
  <c r="K35" i="51"/>
  <c r="J35" i="51"/>
  <c r="K34" i="51"/>
  <c r="J34" i="51"/>
  <c r="K33" i="51"/>
  <c r="J33" i="51"/>
  <c r="K32" i="51"/>
  <c r="J32" i="51"/>
  <c r="K31" i="51"/>
  <c r="J31" i="51"/>
  <c r="K30" i="51"/>
  <c r="J30" i="51"/>
  <c r="K29" i="51"/>
  <c r="J29" i="51"/>
  <c r="K28" i="51"/>
  <c r="J28" i="51"/>
  <c r="K27" i="51"/>
  <c r="J27" i="51"/>
  <c r="K26" i="51"/>
  <c r="J26" i="51"/>
  <c r="K25" i="51"/>
  <c r="J25" i="51"/>
  <c r="K24" i="51"/>
  <c r="J24" i="51"/>
  <c r="K22" i="51"/>
  <c r="J22" i="51"/>
  <c r="K21" i="51"/>
  <c r="J21" i="51"/>
  <c r="K20" i="51"/>
  <c r="J20" i="51"/>
  <c r="K19" i="51"/>
  <c r="J19" i="51"/>
  <c r="K18" i="51"/>
  <c r="J18" i="51"/>
  <c r="K17" i="51"/>
  <c r="J17" i="51"/>
  <c r="K16" i="51"/>
  <c r="J16" i="51"/>
  <c r="K15" i="51"/>
  <c r="J15" i="51"/>
  <c r="K14" i="51"/>
  <c r="J14" i="51"/>
  <c r="K13" i="51"/>
  <c r="J13" i="51"/>
  <c r="K12" i="51"/>
  <c r="J12" i="51"/>
  <c r="K11" i="51"/>
  <c r="J11" i="51"/>
  <c r="K10" i="51"/>
  <c r="J10" i="51"/>
  <c r="K9" i="51"/>
  <c r="J9" i="51"/>
  <c r="K8" i="51"/>
  <c r="J8" i="51"/>
  <c r="K7" i="51"/>
  <c r="J7" i="51"/>
  <c r="K6" i="51"/>
  <c r="J6" i="51"/>
  <c r="K23" i="51"/>
  <c r="J23" i="51"/>
  <c r="K5" i="51"/>
  <c r="J5" i="51"/>
  <c r="I166" i="51"/>
  <c r="I165" i="51"/>
  <c r="I164" i="51"/>
  <c r="I163" i="51"/>
  <c r="I162" i="51"/>
  <c r="I161" i="51"/>
  <c r="I160" i="51"/>
  <c r="I159" i="51"/>
  <c r="I158" i="51"/>
  <c r="I157" i="51"/>
  <c r="I156" i="51"/>
  <c r="I155" i="51"/>
  <c r="I154" i="51"/>
  <c r="I153" i="51"/>
  <c r="I152" i="51"/>
  <c r="I151" i="51"/>
  <c r="I150" i="51"/>
  <c r="I149" i="51"/>
  <c r="I148" i="51"/>
  <c r="I147" i="51"/>
  <c r="I146" i="51"/>
  <c r="I145" i="51"/>
  <c r="I144" i="51"/>
  <c r="I143" i="51"/>
  <c r="I142" i="51"/>
  <c r="I141" i="51"/>
  <c r="I140" i="51"/>
  <c r="I139" i="51"/>
  <c r="I138" i="51"/>
  <c r="I137" i="51"/>
  <c r="I136" i="51"/>
  <c r="I135" i="51"/>
  <c r="I134" i="51"/>
  <c r="I133" i="51"/>
  <c r="I132" i="51"/>
  <c r="I131" i="51"/>
  <c r="I130" i="51"/>
  <c r="I129" i="51"/>
  <c r="I128" i="51"/>
  <c r="I127" i="51"/>
  <c r="I126" i="51"/>
  <c r="I125" i="51"/>
  <c r="I124" i="51"/>
  <c r="I123" i="51"/>
  <c r="I122" i="51"/>
  <c r="I121" i="51"/>
  <c r="I120" i="51"/>
  <c r="I119" i="51"/>
  <c r="I118" i="51"/>
  <c r="I117" i="51"/>
  <c r="I116" i="51"/>
  <c r="I115" i="51"/>
  <c r="I114" i="51"/>
  <c r="I113" i="51"/>
  <c r="I112" i="51"/>
  <c r="I111" i="51"/>
  <c r="I110" i="51"/>
  <c r="I109" i="51"/>
  <c r="I108" i="51"/>
  <c r="I107" i="51"/>
  <c r="I106" i="51"/>
  <c r="I105" i="51"/>
  <c r="I104" i="51"/>
  <c r="I103" i="51"/>
  <c r="I102" i="51"/>
  <c r="I101" i="51"/>
  <c r="I100" i="51"/>
  <c r="I99" i="51"/>
  <c r="I98" i="51"/>
  <c r="I97" i="51"/>
  <c r="I96" i="51"/>
  <c r="I95" i="51"/>
  <c r="I94" i="51"/>
  <c r="I93" i="51"/>
  <c r="I92" i="51"/>
  <c r="I91" i="51"/>
  <c r="I90" i="51"/>
  <c r="I89" i="51"/>
  <c r="I88" i="51"/>
  <c r="I87" i="51"/>
  <c r="I86" i="51"/>
  <c r="I85" i="51"/>
  <c r="I84" i="51"/>
  <c r="I83" i="51"/>
  <c r="I82" i="51"/>
  <c r="I81" i="51"/>
  <c r="I80" i="51"/>
  <c r="I79" i="51"/>
  <c r="I78" i="51"/>
  <c r="I77" i="51"/>
  <c r="I76" i="51"/>
  <c r="I75" i="51"/>
  <c r="I74" i="51"/>
  <c r="I73" i="51"/>
  <c r="I72" i="51"/>
  <c r="I71" i="51"/>
  <c r="I70" i="51"/>
  <c r="I69" i="51"/>
  <c r="I68" i="51"/>
  <c r="I67" i="51"/>
  <c r="I66" i="51"/>
  <c r="I65" i="51"/>
  <c r="I64" i="51"/>
  <c r="I63" i="51"/>
  <c r="I62" i="51"/>
  <c r="I61" i="51"/>
  <c r="I60" i="51"/>
  <c r="I59" i="51"/>
  <c r="I58" i="51"/>
  <c r="I57" i="51"/>
  <c r="I56" i="51"/>
  <c r="I55" i="51"/>
  <c r="I54" i="51"/>
  <c r="I53" i="51"/>
  <c r="I52" i="51"/>
  <c r="I51" i="51"/>
  <c r="I50" i="51"/>
  <c r="I49" i="51"/>
  <c r="I48" i="51"/>
  <c r="I47" i="51"/>
  <c r="I46" i="51"/>
  <c r="I45" i="51"/>
  <c r="I44" i="51"/>
  <c r="I43" i="51"/>
  <c r="I42" i="51"/>
  <c r="I41" i="51"/>
  <c r="I40" i="51"/>
  <c r="I39" i="51"/>
  <c r="I38" i="51"/>
  <c r="I37" i="51"/>
  <c r="I36" i="51"/>
  <c r="I35" i="51"/>
  <c r="I34" i="51"/>
  <c r="I33" i="51"/>
  <c r="I32" i="51"/>
  <c r="I31" i="51"/>
  <c r="I30" i="51"/>
  <c r="I29" i="51"/>
  <c r="I28" i="51"/>
  <c r="I27" i="51"/>
  <c r="I26" i="51"/>
  <c r="I25" i="51"/>
  <c r="I24" i="51"/>
  <c r="I23" i="51"/>
  <c r="I22" i="51"/>
  <c r="I21" i="51"/>
  <c r="I20" i="51"/>
  <c r="I19" i="51"/>
  <c r="I18" i="51"/>
  <c r="I17" i="51"/>
  <c r="I16" i="51"/>
  <c r="I15" i="51"/>
  <c r="I14" i="51"/>
  <c r="I13" i="51"/>
  <c r="I12" i="51"/>
  <c r="I11" i="51"/>
  <c r="I10" i="51"/>
  <c r="I9" i="51"/>
  <c r="I8" i="51"/>
  <c r="I7" i="51"/>
  <c r="I6" i="51"/>
  <c r="I5" i="51"/>
  <c r="L146" i="46"/>
  <c r="M146" i="46" s="1"/>
  <c r="K146" i="46"/>
  <c r="J146" i="46"/>
  <c r="L145" i="46"/>
  <c r="K145" i="46"/>
  <c r="M145" i="46" s="1"/>
  <c r="J145" i="46"/>
  <c r="M144" i="46"/>
  <c r="L144" i="46"/>
  <c r="K144" i="46"/>
  <c r="J144" i="46"/>
  <c r="M143" i="46"/>
  <c r="L143" i="46"/>
  <c r="K143" i="46"/>
  <c r="J143" i="46"/>
  <c r="L142" i="46"/>
  <c r="M142" i="46" s="1"/>
  <c r="K142" i="46"/>
  <c r="J142" i="46"/>
  <c r="L141" i="46"/>
  <c r="M141" i="46" s="1"/>
  <c r="K141" i="46"/>
  <c r="J141" i="46"/>
  <c r="L140" i="46"/>
  <c r="K140" i="46"/>
  <c r="M140" i="46" s="1"/>
  <c r="J140" i="46"/>
  <c r="M139" i="46"/>
  <c r="L139" i="46"/>
  <c r="K139" i="46"/>
  <c r="J139" i="46"/>
  <c r="L138" i="46"/>
  <c r="M138" i="46" s="1"/>
  <c r="K138" i="46"/>
  <c r="J138" i="46"/>
  <c r="L137" i="46"/>
  <c r="M137" i="46" s="1"/>
  <c r="K137" i="46"/>
  <c r="J137" i="46"/>
  <c r="L136" i="46"/>
  <c r="K136" i="46"/>
  <c r="M136" i="46" s="1"/>
  <c r="J136" i="46"/>
  <c r="M135" i="46"/>
  <c r="L135" i="46"/>
  <c r="K135" i="46"/>
  <c r="J135" i="46"/>
  <c r="L134" i="46"/>
  <c r="M134" i="46" s="1"/>
  <c r="K134" i="46"/>
  <c r="J134" i="46"/>
  <c r="L133" i="46"/>
  <c r="M133" i="46" s="1"/>
  <c r="K133" i="46"/>
  <c r="J133" i="46"/>
  <c r="L132" i="46"/>
  <c r="K132" i="46"/>
  <c r="M132" i="46" s="1"/>
  <c r="J132" i="46"/>
  <c r="M131" i="46"/>
  <c r="L131" i="46"/>
  <c r="K131" i="46"/>
  <c r="J131" i="46"/>
  <c r="L130" i="46"/>
  <c r="M130" i="46" s="1"/>
  <c r="K130" i="46"/>
  <c r="J130" i="46"/>
  <c r="L129" i="46"/>
  <c r="M129" i="46" s="1"/>
  <c r="K129" i="46"/>
  <c r="J129" i="46"/>
  <c r="L128" i="46"/>
  <c r="K128" i="46"/>
  <c r="M128" i="46" s="1"/>
  <c r="J128" i="46"/>
  <c r="M127" i="46"/>
  <c r="L127" i="46"/>
  <c r="K127" i="46"/>
  <c r="J127" i="46"/>
  <c r="L126" i="46"/>
  <c r="M126" i="46" s="1"/>
  <c r="K126" i="46"/>
  <c r="J126" i="46"/>
  <c r="L125" i="46"/>
  <c r="M125" i="46" s="1"/>
  <c r="K125" i="46"/>
  <c r="J125" i="46"/>
  <c r="L124" i="46"/>
  <c r="K124" i="46"/>
  <c r="M124" i="46" s="1"/>
  <c r="J124" i="46"/>
  <c r="M123" i="46"/>
  <c r="L123" i="46"/>
  <c r="K123" i="46"/>
  <c r="J123" i="46"/>
  <c r="L122" i="46"/>
  <c r="M122" i="46" s="1"/>
  <c r="K122" i="46"/>
  <c r="J122" i="46"/>
  <c r="L121" i="46"/>
  <c r="M121" i="46" s="1"/>
  <c r="K121" i="46"/>
  <c r="J121" i="46"/>
  <c r="L120" i="46"/>
  <c r="K120" i="46"/>
  <c r="M120" i="46" s="1"/>
  <c r="J120" i="46"/>
  <c r="M119" i="46"/>
  <c r="L119" i="46"/>
  <c r="K119" i="46"/>
  <c r="J119" i="46"/>
  <c r="L118" i="46"/>
  <c r="M118" i="46" s="1"/>
  <c r="K118" i="46"/>
  <c r="J118" i="46"/>
  <c r="L117" i="46"/>
  <c r="M117" i="46" s="1"/>
  <c r="K117" i="46"/>
  <c r="J117" i="46"/>
  <c r="L116" i="46"/>
  <c r="K116" i="46"/>
  <c r="M116" i="46" s="1"/>
  <c r="J116" i="46"/>
  <c r="M115" i="46"/>
  <c r="L115" i="46"/>
  <c r="K115" i="46"/>
  <c r="J115" i="46"/>
  <c r="L114" i="46"/>
  <c r="M114" i="46" s="1"/>
  <c r="K114" i="46"/>
  <c r="J114" i="46"/>
  <c r="L113" i="46"/>
  <c r="M113" i="46" s="1"/>
  <c r="K113" i="46"/>
  <c r="J113" i="46"/>
  <c r="L112" i="46"/>
  <c r="K112" i="46"/>
  <c r="M112" i="46" s="1"/>
  <c r="J112" i="46"/>
  <c r="M111" i="46"/>
  <c r="L111" i="46"/>
  <c r="K111" i="46"/>
  <c r="J111" i="46"/>
  <c r="L110" i="46"/>
  <c r="M110" i="46" s="1"/>
  <c r="K110" i="46"/>
  <c r="J110" i="46"/>
  <c r="L109" i="46"/>
  <c r="M109" i="46" s="1"/>
  <c r="K109" i="46"/>
  <c r="J109" i="46"/>
  <c r="L108" i="46"/>
  <c r="K108" i="46"/>
  <c r="M108" i="46" s="1"/>
  <c r="J108" i="46"/>
  <c r="M107" i="46"/>
  <c r="L107" i="46"/>
  <c r="K107" i="46"/>
  <c r="J107" i="46"/>
  <c r="L106" i="46"/>
  <c r="M106" i="46" s="1"/>
  <c r="K106" i="46"/>
  <c r="J106" i="46"/>
  <c r="L105" i="46"/>
  <c r="M105" i="46" s="1"/>
  <c r="K105" i="46"/>
  <c r="J105" i="46"/>
  <c r="L104" i="46"/>
  <c r="K104" i="46"/>
  <c r="M104" i="46" s="1"/>
  <c r="J104" i="46"/>
  <c r="M103" i="46"/>
  <c r="L103" i="46"/>
  <c r="K103" i="46"/>
  <c r="J103" i="46"/>
  <c r="L102" i="46"/>
  <c r="M102" i="46" s="1"/>
  <c r="K102" i="46"/>
  <c r="J102" i="46"/>
  <c r="L101" i="46"/>
  <c r="M101" i="46" s="1"/>
  <c r="K101" i="46"/>
  <c r="J101" i="46"/>
  <c r="L100" i="46"/>
  <c r="K100" i="46"/>
  <c r="M100" i="46" s="1"/>
  <c r="J100" i="46"/>
  <c r="M99" i="46"/>
  <c r="L99" i="46"/>
  <c r="K99" i="46"/>
  <c r="J99" i="46"/>
  <c r="L98" i="46"/>
  <c r="M98" i="46" s="1"/>
  <c r="K98" i="46"/>
  <c r="J98" i="46"/>
  <c r="L97" i="46"/>
  <c r="M97" i="46" s="1"/>
  <c r="K97" i="46"/>
  <c r="J97" i="46"/>
  <c r="L96" i="46"/>
  <c r="K96" i="46"/>
  <c r="M96" i="46" s="1"/>
  <c r="J96" i="46"/>
  <c r="M95" i="46"/>
  <c r="L95" i="46"/>
  <c r="K95" i="46"/>
  <c r="J95" i="46"/>
  <c r="L94" i="46"/>
  <c r="M94" i="46" s="1"/>
  <c r="K94" i="46"/>
  <c r="J94" i="46"/>
  <c r="L93" i="46"/>
  <c r="M93" i="46" s="1"/>
  <c r="K93" i="46"/>
  <c r="J93" i="46"/>
  <c r="L92" i="46"/>
  <c r="K92" i="46"/>
  <c r="M92" i="46" s="1"/>
  <c r="J92" i="46"/>
  <c r="M91" i="46"/>
  <c r="L91" i="46"/>
  <c r="K91" i="46"/>
  <c r="J91" i="46"/>
  <c r="L90" i="46"/>
  <c r="M90" i="46" s="1"/>
  <c r="K90" i="46"/>
  <c r="J90" i="46"/>
  <c r="L89" i="46"/>
  <c r="M89" i="46" s="1"/>
  <c r="K89" i="46"/>
  <c r="J89" i="46"/>
  <c r="L88" i="46"/>
  <c r="K88" i="46"/>
  <c r="M88" i="46" s="1"/>
  <c r="J88" i="46"/>
  <c r="M87" i="46"/>
  <c r="L87" i="46"/>
  <c r="K87" i="46"/>
  <c r="J87" i="46"/>
  <c r="L86" i="46"/>
  <c r="M86" i="46" s="1"/>
  <c r="K86" i="46"/>
  <c r="J86" i="46"/>
  <c r="L85" i="46"/>
  <c r="M85" i="46" s="1"/>
  <c r="K85" i="46"/>
  <c r="J85" i="46"/>
  <c r="L84" i="46"/>
  <c r="K84" i="46"/>
  <c r="M84" i="46" s="1"/>
  <c r="J84" i="46"/>
  <c r="M83" i="46"/>
  <c r="L83" i="46"/>
  <c r="K83" i="46"/>
  <c r="J83" i="46"/>
  <c r="L82" i="46"/>
  <c r="M82" i="46" s="1"/>
  <c r="K82" i="46"/>
  <c r="J82" i="46"/>
  <c r="L81" i="46"/>
  <c r="K81" i="46"/>
  <c r="M81" i="46" s="1"/>
  <c r="J81" i="46"/>
  <c r="L80" i="46"/>
  <c r="K80" i="46"/>
  <c r="M80" i="46" s="1"/>
  <c r="J80" i="46"/>
  <c r="M79" i="46"/>
  <c r="L79" i="46"/>
  <c r="K79" i="46"/>
  <c r="J79" i="46"/>
  <c r="L78" i="46"/>
  <c r="M78" i="46" s="1"/>
  <c r="K78" i="46"/>
  <c r="J78" i="46"/>
  <c r="L77" i="46"/>
  <c r="K77" i="46"/>
  <c r="M77" i="46" s="1"/>
  <c r="J77" i="46"/>
  <c r="L76" i="46"/>
  <c r="K76" i="46"/>
  <c r="M76" i="46" s="1"/>
  <c r="J76" i="46"/>
  <c r="L75" i="46"/>
  <c r="K75" i="46"/>
  <c r="M75" i="46" s="1"/>
  <c r="J75" i="46"/>
  <c r="L74" i="46"/>
  <c r="M74" i="46" s="1"/>
  <c r="K74" i="46"/>
  <c r="J74" i="46"/>
  <c r="L73" i="46"/>
  <c r="K73" i="46"/>
  <c r="M73" i="46" s="1"/>
  <c r="J73" i="46"/>
  <c r="L72" i="46"/>
  <c r="K72" i="46"/>
  <c r="M72" i="46" s="1"/>
  <c r="J72" i="46"/>
  <c r="M71" i="46"/>
  <c r="L71" i="46"/>
  <c r="K71" i="46"/>
  <c r="J71" i="46"/>
  <c r="L70" i="46"/>
  <c r="M70" i="46" s="1"/>
  <c r="K70" i="46"/>
  <c r="J70" i="46"/>
  <c r="L69" i="46"/>
  <c r="K69" i="46"/>
  <c r="M69" i="46" s="1"/>
  <c r="J69" i="46"/>
  <c r="L68" i="46"/>
  <c r="K68" i="46"/>
  <c r="M68" i="46" s="1"/>
  <c r="J68" i="46"/>
  <c r="M67" i="46"/>
  <c r="L67" i="46"/>
  <c r="K67" i="46"/>
  <c r="J67" i="46"/>
  <c r="L66" i="46"/>
  <c r="M66" i="46" s="1"/>
  <c r="K66" i="46"/>
  <c r="J66" i="46"/>
  <c r="L65" i="46"/>
  <c r="K65" i="46"/>
  <c r="M65" i="46" s="1"/>
  <c r="J65" i="46"/>
  <c r="L64" i="46"/>
  <c r="K64" i="46"/>
  <c r="M64" i="46" s="1"/>
  <c r="J64" i="46"/>
  <c r="M63" i="46"/>
  <c r="L63" i="46"/>
  <c r="K63" i="46"/>
  <c r="J63" i="46"/>
  <c r="L62" i="46"/>
  <c r="M62" i="46" s="1"/>
  <c r="K62" i="46"/>
  <c r="J62" i="46"/>
  <c r="L61" i="46"/>
  <c r="K61" i="46"/>
  <c r="M61" i="46" s="1"/>
  <c r="J61" i="46"/>
  <c r="L60" i="46"/>
  <c r="K60" i="46"/>
  <c r="M60" i="46" s="1"/>
  <c r="J60" i="46"/>
  <c r="M59" i="46"/>
  <c r="L59" i="46"/>
  <c r="K59" i="46"/>
  <c r="J59" i="46"/>
  <c r="L58" i="46"/>
  <c r="M58" i="46" s="1"/>
  <c r="K58" i="46"/>
  <c r="J58" i="46"/>
  <c r="L57" i="46"/>
  <c r="K57" i="46"/>
  <c r="M57" i="46" s="1"/>
  <c r="J57" i="46"/>
  <c r="L56" i="46"/>
  <c r="K56" i="46"/>
  <c r="M56" i="46" s="1"/>
  <c r="J56" i="46"/>
  <c r="L55" i="46"/>
  <c r="K55" i="46"/>
  <c r="M55" i="46" s="1"/>
  <c r="J55" i="46"/>
  <c r="L54" i="46"/>
  <c r="M54" i="46" s="1"/>
  <c r="K54" i="46"/>
  <c r="J54" i="46"/>
  <c r="L53" i="46"/>
  <c r="K53" i="46"/>
  <c r="M53" i="46" s="1"/>
  <c r="J53" i="46"/>
  <c r="L52" i="46"/>
  <c r="K52" i="46"/>
  <c r="M52" i="46" s="1"/>
  <c r="J52" i="46"/>
  <c r="L51" i="46"/>
  <c r="K51" i="46"/>
  <c r="M51" i="46" s="1"/>
  <c r="J51" i="46"/>
  <c r="L50" i="46"/>
  <c r="M50" i="46" s="1"/>
  <c r="K50" i="46"/>
  <c r="J50" i="46"/>
  <c r="L49" i="46"/>
  <c r="K49" i="46"/>
  <c r="M49" i="46" s="1"/>
  <c r="J49" i="46"/>
  <c r="L48" i="46"/>
  <c r="K48" i="46"/>
  <c r="M48" i="46" s="1"/>
  <c r="J48" i="46"/>
  <c r="L47" i="46"/>
  <c r="K47" i="46"/>
  <c r="M47" i="46" s="1"/>
  <c r="J47" i="46"/>
  <c r="L46" i="46"/>
  <c r="M46" i="46" s="1"/>
  <c r="K46" i="46"/>
  <c r="J46" i="46"/>
  <c r="L45" i="46"/>
  <c r="K45" i="46"/>
  <c r="M45" i="46" s="1"/>
  <c r="J45" i="46"/>
  <c r="L44" i="46"/>
  <c r="K44" i="46"/>
  <c r="M44" i="46" s="1"/>
  <c r="J44" i="46"/>
  <c r="L43" i="46"/>
  <c r="K43" i="46"/>
  <c r="M43" i="46" s="1"/>
  <c r="J43" i="46"/>
  <c r="L42" i="46"/>
  <c r="M42" i="46" s="1"/>
  <c r="K42" i="46"/>
  <c r="J42" i="46"/>
  <c r="L41" i="46"/>
  <c r="K41" i="46"/>
  <c r="M41" i="46" s="1"/>
  <c r="J41" i="46"/>
  <c r="L40" i="46"/>
  <c r="K40" i="46"/>
  <c r="M40" i="46" s="1"/>
  <c r="J40" i="46"/>
  <c r="L39" i="46"/>
  <c r="K39" i="46"/>
  <c r="M39" i="46" s="1"/>
  <c r="J39" i="46"/>
  <c r="L38" i="46"/>
  <c r="M38" i="46" s="1"/>
  <c r="K38" i="46"/>
  <c r="J38" i="46"/>
  <c r="L37" i="46"/>
  <c r="K37" i="46"/>
  <c r="M37" i="46" s="1"/>
  <c r="J37" i="46"/>
  <c r="L36" i="46"/>
  <c r="K36" i="46"/>
  <c r="M36" i="46" s="1"/>
  <c r="J36" i="46"/>
  <c r="L35" i="46"/>
  <c r="K35" i="46"/>
  <c r="M35" i="46" s="1"/>
  <c r="J35" i="46"/>
  <c r="L34" i="46"/>
  <c r="M34" i="46" s="1"/>
  <c r="K34" i="46"/>
  <c r="J34" i="46"/>
  <c r="L33" i="46"/>
  <c r="K33" i="46"/>
  <c r="M33" i="46" s="1"/>
  <c r="J33" i="46"/>
  <c r="L32" i="46"/>
  <c r="K32" i="46"/>
  <c r="M32" i="46" s="1"/>
  <c r="J32" i="46"/>
  <c r="L31" i="46"/>
  <c r="K31" i="46"/>
  <c r="M31" i="46" s="1"/>
  <c r="J31" i="46"/>
  <c r="L30" i="46"/>
  <c r="M30" i="46" s="1"/>
  <c r="K30" i="46"/>
  <c r="J30" i="46"/>
  <c r="L29" i="46"/>
  <c r="K29" i="46"/>
  <c r="M29" i="46" s="1"/>
  <c r="J29" i="46"/>
  <c r="L28" i="46"/>
  <c r="K28" i="46"/>
  <c r="M28" i="46" s="1"/>
  <c r="J28" i="46"/>
  <c r="L27" i="46"/>
  <c r="K27" i="46"/>
  <c r="M27" i="46" s="1"/>
  <c r="J27" i="46"/>
  <c r="L26" i="46"/>
  <c r="M26" i="46" s="1"/>
  <c r="K26" i="46"/>
  <c r="J26" i="46"/>
  <c r="L25" i="46"/>
  <c r="K25" i="46"/>
  <c r="M25" i="46" s="1"/>
  <c r="J25" i="46"/>
  <c r="L24" i="46"/>
  <c r="K24" i="46"/>
  <c r="M24" i="46" s="1"/>
  <c r="J24" i="46"/>
  <c r="L23" i="46"/>
  <c r="K23" i="46"/>
  <c r="M23" i="46" s="1"/>
  <c r="J23" i="46"/>
  <c r="L22" i="46"/>
  <c r="M22" i="46" s="1"/>
  <c r="K22" i="46"/>
  <c r="J22" i="46"/>
  <c r="L21" i="46"/>
  <c r="K21" i="46"/>
  <c r="M21" i="46" s="1"/>
  <c r="J21" i="46"/>
  <c r="L20" i="46"/>
  <c r="K20" i="46"/>
  <c r="M20" i="46" s="1"/>
  <c r="J20" i="46"/>
  <c r="L19" i="46"/>
  <c r="K19" i="46"/>
  <c r="M19" i="46" s="1"/>
  <c r="J19" i="46"/>
  <c r="L18" i="46"/>
  <c r="M18" i="46" s="1"/>
  <c r="K18" i="46"/>
  <c r="J18" i="46"/>
  <c r="L17" i="46"/>
  <c r="K17" i="46"/>
  <c r="M17" i="46" s="1"/>
  <c r="J17" i="46"/>
  <c r="L16" i="46"/>
  <c r="K16" i="46"/>
  <c r="M16" i="46" s="1"/>
  <c r="J16" i="46"/>
  <c r="L15" i="46"/>
  <c r="K15" i="46"/>
  <c r="M15" i="46" s="1"/>
  <c r="J15" i="46"/>
  <c r="L14" i="46"/>
  <c r="M14" i="46" s="1"/>
  <c r="K14" i="46"/>
  <c r="J14" i="46"/>
  <c r="L13" i="46"/>
  <c r="K13" i="46"/>
  <c r="M13" i="46" s="1"/>
  <c r="J13" i="46"/>
  <c r="L12" i="46"/>
  <c r="K12" i="46"/>
  <c r="M12" i="46" s="1"/>
  <c r="J12" i="46"/>
  <c r="L11" i="46"/>
  <c r="K11" i="46"/>
  <c r="M11" i="46" s="1"/>
  <c r="J11" i="46"/>
  <c r="L10" i="46"/>
  <c r="M10" i="46" s="1"/>
  <c r="K10" i="46"/>
  <c r="J10" i="46"/>
  <c r="L9" i="46"/>
  <c r="K9" i="46"/>
  <c r="M9" i="46" s="1"/>
  <c r="J9" i="46"/>
  <c r="L8" i="46"/>
  <c r="K8" i="46"/>
  <c r="M8" i="46" s="1"/>
  <c r="J8" i="46"/>
  <c r="L7" i="46"/>
  <c r="K7" i="46"/>
  <c r="M7" i="46" s="1"/>
  <c r="J7" i="46"/>
  <c r="L6" i="46"/>
  <c r="M6" i="46" s="1"/>
  <c r="K6" i="46"/>
  <c r="J6" i="46"/>
  <c r="L5" i="46"/>
  <c r="K5" i="46"/>
  <c r="M5" i="46" s="1"/>
  <c r="J5" i="46"/>
  <c r="L4" i="46"/>
  <c r="K4" i="46"/>
  <c r="M4" i="46" s="1"/>
  <c r="J4" i="46"/>
  <c r="M3" i="46"/>
  <c r="L3" i="46"/>
  <c r="K3" i="46"/>
  <c r="J3" i="46"/>
  <c r="I118" i="50"/>
  <c r="H118" i="50"/>
  <c r="J118" i="50" s="1"/>
  <c r="G118" i="50"/>
  <c r="I117" i="50"/>
  <c r="H117" i="50"/>
  <c r="J117" i="50" s="1"/>
  <c r="G117" i="50"/>
  <c r="I116" i="50"/>
  <c r="H116" i="50"/>
  <c r="J116" i="50" s="1"/>
  <c r="G116" i="50"/>
  <c r="I115" i="50"/>
  <c r="H115" i="50"/>
  <c r="J115" i="50" s="1"/>
  <c r="G115" i="50"/>
  <c r="J114" i="50"/>
  <c r="I114" i="50"/>
  <c r="H114" i="50"/>
  <c r="G114" i="50"/>
  <c r="J113" i="50"/>
  <c r="I113" i="50"/>
  <c r="H113" i="50"/>
  <c r="G113" i="50"/>
  <c r="I112" i="50"/>
  <c r="H112" i="50"/>
  <c r="J112" i="50" s="1"/>
  <c r="G112" i="50"/>
  <c r="J111" i="50"/>
  <c r="I111" i="50"/>
  <c r="H111" i="50"/>
  <c r="G111" i="50"/>
  <c r="J110" i="50"/>
  <c r="I110" i="50"/>
  <c r="H110" i="50"/>
  <c r="G110" i="50"/>
  <c r="J109" i="50"/>
  <c r="I109" i="50"/>
  <c r="H109" i="50"/>
  <c r="G109" i="50"/>
  <c r="I108" i="50"/>
  <c r="H108" i="50"/>
  <c r="J108" i="50" s="1"/>
  <c r="G108" i="50"/>
  <c r="J107" i="50"/>
  <c r="I107" i="50"/>
  <c r="H107" i="50"/>
  <c r="G107" i="50"/>
  <c r="J106" i="50"/>
  <c r="I106" i="50"/>
  <c r="H106" i="50"/>
  <c r="G106" i="50"/>
  <c r="J105" i="50"/>
  <c r="I105" i="50"/>
  <c r="H105" i="50"/>
  <c r="G105" i="50"/>
  <c r="I104" i="50"/>
  <c r="H104" i="50"/>
  <c r="J104" i="50" s="1"/>
  <c r="G104" i="50"/>
  <c r="J103" i="50"/>
  <c r="I103" i="50"/>
  <c r="H103" i="50"/>
  <c r="G103" i="50"/>
  <c r="J102" i="50"/>
  <c r="I102" i="50"/>
  <c r="H102" i="50"/>
  <c r="G102" i="50"/>
  <c r="J101" i="50"/>
  <c r="I101" i="50"/>
  <c r="H101" i="50"/>
  <c r="G101" i="50"/>
  <c r="I100" i="50"/>
  <c r="H100" i="50"/>
  <c r="J100" i="50" s="1"/>
  <c r="G100" i="50"/>
  <c r="J99" i="50"/>
  <c r="I99" i="50"/>
  <c r="H99" i="50"/>
  <c r="G99" i="50"/>
  <c r="J98" i="50"/>
  <c r="I98" i="50"/>
  <c r="H98" i="50"/>
  <c r="G98" i="50"/>
  <c r="J97" i="50"/>
  <c r="I97" i="50"/>
  <c r="H97" i="50"/>
  <c r="G97" i="50"/>
  <c r="I96" i="50"/>
  <c r="H96" i="50"/>
  <c r="J96" i="50" s="1"/>
  <c r="G96" i="50"/>
  <c r="J95" i="50"/>
  <c r="I95" i="50"/>
  <c r="H95" i="50"/>
  <c r="G95" i="50"/>
  <c r="J94" i="50"/>
  <c r="I94" i="50"/>
  <c r="H94" i="50"/>
  <c r="G94" i="50"/>
  <c r="J93" i="50"/>
  <c r="I93" i="50"/>
  <c r="H93" i="50"/>
  <c r="G93" i="50"/>
  <c r="I92" i="50"/>
  <c r="H92" i="50"/>
  <c r="J92" i="50" s="1"/>
  <c r="G92" i="50"/>
  <c r="J91" i="50"/>
  <c r="I91" i="50"/>
  <c r="H91" i="50"/>
  <c r="G91" i="50"/>
  <c r="J90" i="50"/>
  <c r="I90" i="50"/>
  <c r="H90" i="50"/>
  <c r="G90" i="50"/>
  <c r="J89" i="50"/>
  <c r="I89" i="50"/>
  <c r="H89" i="50"/>
  <c r="G89" i="50"/>
  <c r="I88" i="50"/>
  <c r="H88" i="50"/>
  <c r="J88" i="50" s="1"/>
  <c r="G88" i="50"/>
  <c r="J87" i="50"/>
  <c r="I87" i="50"/>
  <c r="H87" i="50"/>
  <c r="G87" i="50"/>
  <c r="J86" i="50"/>
  <c r="I86" i="50"/>
  <c r="H86" i="50"/>
  <c r="G86" i="50"/>
  <c r="J85" i="50"/>
  <c r="I85" i="50"/>
  <c r="H85" i="50"/>
  <c r="G85" i="50"/>
  <c r="I84" i="50"/>
  <c r="H84" i="50"/>
  <c r="J84" i="50" s="1"/>
  <c r="G84" i="50"/>
  <c r="J83" i="50"/>
  <c r="I83" i="50"/>
  <c r="H83" i="50"/>
  <c r="G83" i="50"/>
  <c r="J82" i="50"/>
  <c r="I82" i="50"/>
  <c r="H82" i="50"/>
  <c r="G82" i="50"/>
  <c r="J81" i="50"/>
  <c r="I81" i="50"/>
  <c r="H81" i="50"/>
  <c r="G81" i="50"/>
  <c r="J80" i="50"/>
  <c r="I80" i="50"/>
  <c r="H80" i="50"/>
  <c r="G80" i="50"/>
  <c r="J79" i="50"/>
  <c r="I79" i="50"/>
  <c r="H79" i="50"/>
  <c r="G79" i="50"/>
  <c r="J78" i="50"/>
  <c r="I78" i="50"/>
  <c r="H78" i="50"/>
  <c r="G78" i="50"/>
  <c r="J77" i="50"/>
  <c r="I77" i="50"/>
  <c r="H77" i="50"/>
  <c r="G77" i="50"/>
  <c r="J76" i="50"/>
  <c r="I76" i="50"/>
  <c r="H76" i="50"/>
  <c r="G76" i="50"/>
  <c r="J75" i="50"/>
  <c r="I75" i="50"/>
  <c r="H75" i="50"/>
  <c r="G75" i="50"/>
  <c r="J74" i="50"/>
  <c r="I74" i="50"/>
  <c r="H74" i="50"/>
  <c r="G74" i="50"/>
  <c r="J73" i="50"/>
  <c r="I73" i="50"/>
  <c r="H73" i="50"/>
  <c r="G73" i="50"/>
  <c r="J72" i="50"/>
  <c r="I72" i="50"/>
  <c r="H72" i="50"/>
  <c r="G72" i="50"/>
  <c r="J71" i="50"/>
  <c r="I71" i="50"/>
  <c r="H71" i="50"/>
  <c r="G71" i="50"/>
  <c r="J70" i="50"/>
  <c r="I70" i="50"/>
  <c r="H70" i="50"/>
  <c r="G70" i="50"/>
  <c r="J69" i="50"/>
  <c r="I69" i="50"/>
  <c r="H69" i="50"/>
  <c r="G69" i="50"/>
  <c r="J68" i="50"/>
  <c r="I68" i="50"/>
  <c r="H68" i="50"/>
  <c r="G68" i="50"/>
  <c r="J67" i="50"/>
  <c r="I67" i="50"/>
  <c r="H67" i="50"/>
  <c r="G67" i="50"/>
  <c r="J66" i="50"/>
  <c r="I66" i="50"/>
  <c r="H66" i="50"/>
  <c r="G66" i="50"/>
  <c r="J65" i="50"/>
  <c r="I65" i="50"/>
  <c r="H65" i="50"/>
  <c r="G65" i="50"/>
  <c r="J64" i="50"/>
  <c r="I64" i="50"/>
  <c r="H64" i="50"/>
  <c r="G64" i="50"/>
  <c r="J63" i="50"/>
  <c r="I63" i="50"/>
  <c r="H63" i="50"/>
  <c r="G63" i="50"/>
  <c r="J62" i="50"/>
  <c r="I62" i="50"/>
  <c r="H62" i="50"/>
  <c r="G62" i="50"/>
  <c r="J61" i="50"/>
  <c r="I61" i="50"/>
  <c r="H61" i="50"/>
  <c r="G61" i="50"/>
  <c r="J60" i="50"/>
  <c r="I60" i="50"/>
  <c r="H60" i="50"/>
  <c r="G60" i="50"/>
  <c r="J59" i="50"/>
  <c r="I59" i="50"/>
  <c r="H59" i="50"/>
  <c r="G59" i="50"/>
  <c r="J58" i="50"/>
  <c r="I58" i="50"/>
  <c r="H58" i="50"/>
  <c r="G58" i="50"/>
  <c r="J57" i="50"/>
  <c r="I57" i="50"/>
  <c r="H57" i="50"/>
  <c r="G57" i="50"/>
  <c r="J56" i="50"/>
  <c r="I56" i="50"/>
  <c r="H56" i="50"/>
  <c r="G56" i="50"/>
  <c r="J55" i="50"/>
  <c r="I55" i="50"/>
  <c r="H55" i="50"/>
  <c r="G55" i="50"/>
  <c r="J54" i="50"/>
  <c r="I54" i="50"/>
  <c r="H54" i="50"/>
  <c r="G54" i="50"/>
  <c r="J53" i="50"/>
  <c r="I53" i="50"/>
  <c r="H53" i="50"/>
  <c r="G53" i="50"/>
  <c r="J52" i="50"/>
  <c r="I52" i="50"/>
  <c r="H52" i="50"/>
  <c r="G52" i="50"/>
  <c r="J51" i="50"/>
  <c r="I51" i="50"/>
  <c r="H51" i="50"/>
  <c r="G51" i="50"/>
  <c r="J50" i="50"/>
  <c r="I50" i="50"/>
  <c r="H50" i="50"/>
  <c r="G50" i="50"/>
  <c r="J49" i="50"/>
  <c r="I49" i="50"/>
  <c r="H49" i="50"/>
  <c r="G49" i="50"/>
  <c r="I48" i="50"/>
  <c r="H48" i="50"/>
  <c r="J48" i="50" s="1"/>
  <c r="G48" i="50"/>
  <c r="J47" i="50"/>
  <c r="I47" i="50"/>
  <c r="H47" i="50"/>
  <c r="G47" i="50"/>
  <c r="J46" i="50"/>
  <c r="I46" i="50"/>
  <c r="H46" i="50"/>
  <c r="G46" i="50"/>
  <c r="J45" i="50"/>
  <c r="I45" i="50"/>
  <c r="H45" i="50"/>
  <c r="G45" i="50"/>
  <c r="I44" i="50"/>
  <c r="H44" i="50"/>
  <c r="J44" i="50" s="1"/>
  <c r="G44" i="50"/>
  <c r="J43" i="50"/>
  <c r="I43" i="50"/>
  <c r="H43" i="50"/>
  <c r="G43" i="50"/>
  <c r="J42" i="50"/>
  <c r="I42" i="50"/>
  <c r="H42" i="50"/>
  <c r="G42" i="50"/>
  <c r="J41" i="50"/>
  <c r="I41" i="50"/>
  <c r="H41" i="50"/>
  <c r="G41" i="50"/>
  <c r="I40" i="50"/>
  <c r="H40" i="50"/>
  <c r="J40" i="50" s="1"/>
  <c r="G40" i="50"/>
  <c r="J39" i="50"/>
  <c r="I39" i="50"/>
  <c r="H39" i="50"/>
  <c r="G39" i="50"/>
  <c r="J38" i="50"/>
  <c r="I38" i="50"/>
  <c r="H38" i="50"/>
  <c r="G38" i="50"/>
  <c r="J37" i="50"/>
  <c r="I37" i="50"/>
  <c r="H37" i="50"/>
  <c r="G37" i="50"/>
  <c r="I36" i="50"/>
  <c r="H36" i="50"/>
  <c r="J36" i="50" s="1"/>
  <c r="G36" i="50"/>
  <c r="J35" i="50"/>
  <c r="I35" i="50"/>
  <c r="H35" i="50"/>
  <c r="G35" i="50"/>
  <c r="J34" i="50"/>
  <c r="I34" i="50"/>
  <c r="H34" i="50"/>
  <c r="G34" i="50"/>
  <c r="J33" i="50"/>
  <c r="I33" i="50"/>
  <c r="H33" i="50"/>
  <c r="G33" i="50"/>
  <c r="I32" i="50"/>
  <c r="H32" i="50"/>
  <c r="J32" i="50" s="1"/>
  <c r="G32" i="50"/>
  <c r="J31" i="50"/>
  <c r="I31" i="50"/>
  <c r="H31" i="50"/>
  <c r="G31" i="50"/>
  <c r="J30" i="50"/>
  <c r="I30" i="50"/>
  <c r="H30" i="50"/>
  <c r="G30" i="50"/>
  <c r="J29" i="50"/>
  <c r="I29" i="50"/>
  <c r="H29" i="50"/>
  <c r="G29" i="50"/>
  <c r="I28" i="50"/>
  <c r="H28" i="50"/>
  <c r="J28" i="50" s="1"/>
  <c r="G28" i="50"/>
  <c r="J27" i="50"/>
  <c r="I27" i="50"/>
  <c r="H27" i="50"/>
  <c r="G27" i="50"/>
  <c r="J26" i="50"/>
  <c r="I26" i="50"/>
  <c r="H26" i="50"/>
  <c r="G26" i="50"/>
  <c r="J25" i="50"/>
  <c r="I25" i="50"/>
  <c r="H25" i="50"/>
  <c r="G25" i="50"/>
  <c r="I24" i="50"/>
  <c r="H24" i="50"/>
  <c r="J24" i="50" s="1"/>
  <c r="G24" i="50"/>
  <c r="J23" i="50"/>
  <c r="I23" i="50"/>
  <c r="H23" i="50"/>
  <c r="G23" i="50"/>
  <c r="J22" i="50"/>
  <c r="I22" i="50"/>
  <c r="H22" i="50"/>
  <c r="G22" i="50"/>
  <c r="J21" i="50"/>
  <c r="I21" i="50"/>
  <c r="H21" i="50"/>
  <c r="G21" i="50"/>
  <c r="I20" i="50"/>
  <c r="H20" i="50"/>
  <c r="J20" i="50" s="1"/>
  <c r="G20" i="50"/>
  <c r="J19" i="50"/>
  <c r="I19" i="50"/>
  <c r="H19" i="50"/>
  <c r="G19" i="50"/>
  <c r="J18" i="50"/>
  <c r="I18" i="50"/>
  <c r="H18" i="50"/>
  <c r="G18" i="50"/>
  <c r="J17" i="50"/>
  <c r="I17" i="50"/>
  <c r="H17" i="50"/>
  <c r="G17" i="50"/>
  <c r="I16" i="50"/>
  <c r="H16" i="50"/>
  <c r="J16" i="50" s="1"/>
  <c r="G16" i="50"/>
  <c r="J15" i="50"/>
  <c r="I15" i="50"/>
  <c r="H15" i="50"/>
  <c r="G15" i="50"/>
  <c r="J14" i="50"/>
  <c r="I14" i="50"/>
  <c r="H14" i="50"/>
  <c r="G14" i="50"/>
  <c r="J13" i="50"/>
  <c r="I13" i="50"/>
  <c r="H13" i="50"/>
  <c r="G13" i="50"/>
  <c r="I12" i="50"/>
  <c r="H12" i="50"/>
  <c r="J12" i="50" s="1"/>
  <c r="G12" i="50"/>
  <c r="J11" i="50"/>
  <c r="I11" i="50"/>
  <c r="H11" i="50"/>
  <c r="G11" i="50"/>
  <c r="J10" i="50"/>
  <c r="I10" i="50"/>
  <c r="H10" i="50"/>
  <c r="G10" i="50"/>
  <c r="J9" i="50"/>
  <c r="I9" i="50"/>
  <c r="H9" i="50"/>
  <c r="G9" i="50"/>
  <c r="I8" i="50"/>
  <c r="H8" i="50"/>
  <c r="J8" i="50" s="1"/>
  <c r="G8" i="50"/>
  <c r="J7" i="50"/>
  <c r="I7" i="50"/>
  <c r="H7" i="50"/>
  <c r="G7" i="50"/>
  <c r="J6" i="50"/>
  <c r="I6" i="50"/>
  <c r="H6" i="50"/>
  <c r="G6" i="50"/>
  <c r="J5" i="50"/>
  <c r="I5" i="50"/>
  <c r="H5" i="50"/>
  <c r="G5" i="50"/>
  <c r="L116" i="44"/>
  <c r="K116" i="44"/>
  <c r="M116" i="44" s="1"/>
  <c r="J116" i="44"/>
  <c r="L115" i="44"/>
  <c r="K115" i="44"/>
  <c r="M115" i="44" s="1"/>
  <c r="J115" i="44"/>
  <c r="L114" i="44"/>
  <c r="K114" i="44"/>
  <c r="M114" i="44" s="1"/>
  <c r="J114" i="44"/>
  <c r="M113" i="44"/>
  <c r="L113" i="44"/>
  <c r="K113" i="44"/>
  <c r="J113" i="44"/>
  <c r="L112" i="44"/>
  <c r="K112" i="44"/>
  <c r="M112" i="44" s="1"/>
  <c r="J112" i="44"/>
  <c r="L111" i="44"/>
  <c r="K111" i="44"/>
  <c r="M111" i="44" s="1"/>
  <c r="J111" i="44"/>
  <c r="L110" i="44"/>
  <c r="K110" i="44"/>
  <c r="M110" i="44" s="1"/>
  <c r="J110" i="44"/>
  <c r="M109" i="44"/>
  <c r="L109" i="44"/>
  <c r="K109" i="44"/>
  <c r="J109" i="44"/>
  <c r="L108" i="44"/>
  <c r="K108" i="44"/>
  <c r="M108" i="44" s="1"/>
  <c r="J108" i="44"/>
  <c r="L107" i="44"/>
  <c r="K107" i="44"/>
  <c r="M107" i="44" s="1"/>
  <c r="J107" i="44"/>
  <c r="L106" i="44"/>
  <c r="K106" i="44"/>
  <c r="M106" i="44" s="1"/>
  <c r="J106" i="44"/>
  <c r="M105" i="44"/>
  <c r="L105" i="44"/>
  <c r="K105" i="44"/>
  <c r="J105" i="44"/>
  <c r="L104" i="44"/>
  <c r="K104" i="44"/>
  <c r="M104" i="44" s="1"/>
  <c r="J104" i="44"/>
  <c r="L103" i="44"/>
  <c r="K103" i="44"/>
  <c r="M103" i="44" s="1"/>
  <c r="J103" i="44"/>
  <c r="L102" i="44"/>
  <c r="K102" i="44"/>
  <c r="M102" i="44" s="1"/>
  <c r="J102" i="44"/>
  <c r="M101" i="44"/>
  <c r="L101" i="44"/>
  <c r="K101" i="44"/>
  <c r="J101" i="44"/>
  <c r="L100" i="44"/>
  <c r="K100" i="44"/>
  <c r="M100" i="44" s="1"/>
  <c r="J100" i="44"/>
  <c r="L99" i="44"/>
  <c r="K99" i="44"/>
  <c r="M99" i="44" s="1"/>
  <c r="J99" i="44"/>
  <c r="L98" i="44"/>
  <c r="K98" i="44"/>
  <c r="M98" i="44" s="1"/>
  <c r="J98" i="44"/>
  <c r="M97" i="44"/>
  <c r="L97" i="44"/>
  <c r="K97" i="44"/>
  <c r="J97" i="44"/>
  <c r="L96" i="44"/>
  <c r="K96" i="44"/>
  <c r="M96" i="44" s="1"/>
  <c r="J96" i="44"/>
  <c r="L95" i="44"/>
  <c r="K95" i="44"/>
  <c r="M95" i="44" s="1"/>
  <c r="J95" i="44"/>
  <c r="L94" i="44"/>
  <c r="K94" i="44"/>
  <c r="M94" i="44" s="1"/>
  <c r="J94" i="44"/>
  <c r="M93" i="44"/>
  <c r="L93" i="44"/>
  <c r="K93" i="44"/>
  <c r="J93" i="44"/>
  <c r="L92" i="44"/>
  <c r="K92" i="44"/>
  <c r="M92" i="44" s="1"/>
  <c r="J92" i="44"/>
  <c r="L91" i="44"/>
  <c r="K91" i="44"/>
  <c r="M91" i="44" s="1"/>
  <c r="J91" i="44"/>
  <c r="L90" i="44"/>
  <c r="K90" i="44"/>
  <c r="M90" i="44" s="1"/>
  <c r="J90" i="44"/>
  <c r="M89" i="44"/>
  <c r="L89" i="44"/>
  <c r="K89" i="44"/>
  <c r="J89" i="44"/>
  <c r="L88" i="44"/>
  <c r="K88" i="44"/>
  <c r="M88" i="44" s="1"/>
  <c r="J88" i="44"/>
  <c r="L87" i="44"/>
  <c r="K87" i="44"/>
  <c r="M87" i="44" s="1"/>
  <c r="J87" i="44"/>
  <c r="L86" i="44"/>
  <c r="K86" i="44"/>
  <c r="M86" i="44" s="1"/>
  <c r="J86" i="44"/>
  <c r="M85" i="44"/>
  <c r="L85" i="44"/>
  <c r="K85" i="44"/>
  <c r="J85" i="44"/>
  <c r="L84" i="44"/>
  <c r="K84" i="44"/>
  <c r="M84" i="44" s="1"/>
  <c r="J84" i="44"/>
  <c r="L83" i="44"/>
  <c r="K83" i="44"/>
  <c r="M83" i="44" s="1"/>
  <c r="J83" i="44"/>
  <c r="L82" i="44"/>
  <c r="K82" i="44"/>
  <c r="M82" i="44" s="1"/>
  <c r="J82" i="44"/>
  <c r="M81" i="44"/>
  <c r="L81" i="44"/>
  <c r="K81" i="44"/>
  <c r="J81" i="44"/>
  <c r="L80" i="44"/>
  <c r="K80" i="44"/>
  <c r="M80" i="44" s="1"/>
  <c r="J80" i="44"/>
  <c r="L79" i="44"/>
  <c r="K79" i="44"/>
  <c r="M79" i="44" s="1"/>
  <c r="J79" i="44"/>
  <c r="L78" i="44"/>
  <c r="K78" i="44"/>
  <c r="M78" i="44" s="1"/>
  <c r="J78" i="44"/>
  <c r="M77" i="44"/>
  <c r="L77" i="44"/>
  <c r="K77" i="44"/>
  <c r="J77" i="44"/>
  <c r="L76" i="44"/>
  <c r="K76" i="44"/>
  <c r="M76" i="44" s="1"/>
  <c r="J76" i="44"/>
  <c r="L75" i="44"/>
  <c r="K75" i="44"/>
  <c r="M75" i="44" s="1"/>
  <c r="J75" i="44"/>
  <c r="L74" i="44"/>
  <c r="K74" i="44"/>
  <c r="M74" i="44" s="1"/>
  <c r="J74" i="44"/>
  <c r="M73" i="44"/>
  <c r="L73" i="44"/>
  <c r="K73" i="44"/>
  <c r="J73" i="44"/>
  <c r="L72" i="44"/>
  <c r="K72" i="44"/>
  <c r="M72" i="44" s="1"/>
  <c r="J72" i="44"/>
  <c r="L71" i="44"/>
  <c r="K71" i="44"/>
  <c r="M71" i="44" s="1"/>
  <c r="J71" i="44"/>
  <c r="L70" i="44"/>
  <c r="K70" i="44"/>
  <c r="M70" i="44" s="1"/>
  <c r="J70" i="44"/>
  <c r="M69" i="44"/>
  <c r="L69" i="44"/>
  <c r="K69" i="44"/>
  <c r="J69" i="44"/>
  <c r="L68" i="44"/>
  <c r="K68" i="44"/>
  <c r="M68" i="44" s="1"/>
  <c r="J68" i="44"/>
  <c r="L67" i="44"/>
  <c r="K67" i="44"/>
  <c r="M67" i="44" s="1"/>
  <c r="J67" i="44"/>
  <c r="L66" i="44"/>
  <c r="K66" i="44"/>
  <c r="M66" i="44" s="1"/>
  <c r="J66" i="44"/>
  <c r="M65" i="44"/>
  <c r="L65" i="44"/>
  <c r="K65" i="44"/>
  <c r="J65" i="44"/>
  <c r="L64" i="44"/>
  <c r="K64" i="44"/>
  <c r="M64" i="44" s="1"/>
  <c r="J64" i="44"/>
  <c r="L63" i="44"/>
  <c r="K63" i="44"/>
  <c r="M63" i="44" s="1"/>
  <c r="J63" i="44"/>
  <c r="L62" i="44"/>
  <c r="K62" i="44"/>
  <c r="M62" i="44" s="1"/>
  <c r="J62" i="44"/>
  <c r="M61" i="44"/>
  <c r="L61" i="44"/>
  <c r="K61" i="44"/>
  <c r="J61" i="44"/>
  <c r="L60" i="44"/>
  <c r="K60" i="44"/>
  <c r="M60" i="44" s="1"/>
  <c r="J60" i="44"/>
  <c r="L59" i="44"/>
  <c r="K59" i="44"/>
  <c r="M59" i="44" s="1"/>
  <c r="J59" i="44"/>
  <c r="L58" i="44"/>
  <c r="K58" i="44"/>
  <c r="M58" i="44" s="1"/>
  <c r="J58" i="44"/>
  <c r="M57" i="44"/>
  <c r="L57" i="44"/>
  <c r="K57" i="44"/>
  <c r="J57" i="44"/>
  <c r="L56" i="44"/>
  <c r="K56" i="44"/>
  <c r="M56" i="44" s="1"/>
  <c r="J56" i="44"/>
  <c r="L55" i="44"/>
  <c r="K55" i="44"/>
  <c r="M55" i="44" s="1"/>
  <c r="J55" i="44"/>
  <c r="L54" i="44"/>
  <c r="K54" i="44"/>
  <c r="M54" i="44" s="1"/>
  <c r="J54" i="44"/>
  <c r="M53" i="44"/>
  <c r="L53" i="44"/>
  <c r="K53" i="44"/>
  <c r="J53" i="44"/>
  <c r="L52" i="44"/>
  <c r="K52" i="44"/>
  <c r="M52" i="44" s="1"/>
  <c r="J52" i="44"/>
  <c r="L51" i="44"/>
  <c r="K51" i="44"/>
  <c r="M51" i="44" s="1"/>
  <c r="J51" i="44"/>
  <c r="L50" i="44"/>
  <c r="K50" i="44"/>
  <c r="M50" i="44" s="1"/>
  <c r="J50" i="44"/>
  <c r="M49" i="44"/>
  <c r="L49" i="44"/>
  <c r="K49" i="44"/>
  <c r="J49" i="44"/>
  <c r="L48" i="44"/>
  <c r="K48" i="44"/>
  <c r="M48" i="44" s="1"/>
  <c r="J48" i="44"/>
  <c r="L47" i="44"/>
  <c r="K47" i="44"/>
  <c r="M47" i="44" s="1"/>
  <c r="J47" i="44"/>
  <c r="L46" i="44"/>
  <c r="K46" i="44"/>
  <c r="M46" i="44" s="1"/>
  <c r="J46" i="44"/>
  <c r="M45" i="44"/>
  <c r="L45" i="44"/>
  <c r="K45" i="44"/>
  <c r="J45" i="44"/>
  <c r="L44" i="44"/>
  <c r="K44" i="44"/>
  <c r="M44" i="44" s="1"/>
  <c r="J44" i="44"/>
  <c r="L43" i="44"/>
  <c r="K43" i="44"/>
  <c r="M43" i="44" s="1"/>
  <c r="J43" i="44"/>
  <c r="L42" i="44"/>
  <c r="K42" i="44"/>
  <c r="M42" i="44" s="1"/>
  <c r="J42" i="44"/>
  <c r="M41" i="44"/>
  <c r="L41" i="44"/>
  <c r="K41" i="44"/>
  <c r="J41" i="44"/>
  <c r="L40" i="44"/>
  <c r="K40" i="44"/>
  <c r="M40" i="44" s="1"/>
  <c r="J40" i="44"/>
  <c r="L39" i="44"/>
  <c r="K39" i="44"/>
  <c r="M39" i="44" s="1"/>
  <c r="J39" i="44"/>
  <c r="L38" i="44"/>
  <c r="K38" i="44"/>
  <c r="M38" i="44" s="1"/>
  <c r="J38" i="44"/>
  <c r="M37" i="44"/>
  <c r="L37" i="44"/>
  <c r="K37" i="44"/>
  <c r="J37" i="44"/>
  <c r="L36" i="44"/>
  <c r="K36" i="44"/>
  <c r="M36" i="44" s="1"/>
  <c r="J36" i="44"/>
  <c r="L35" i="44"/>
  <c r="K35" i="44"/>
  <c r="M35" i="44" s="1"/>
  <c r="J35" i="44"/>
  <c r="L34" i="44"/>
  <c r="K34" i="44"/>
  <c r="M34" i="44" s="1"/>
  <c r="J34" i="44"/>
  <c r="M33" i="44"/>
  <c r="L33" i="44"/>
  <c r="K33" i="44"/>
  <c r="J33" i="44"/>
  <c r="L32" i="44"/>
  <c r="K32" i="44"/>
  <c r="M32" i="44" s="1"/>
  <c r="J32" i="44"/>
  <c r="L31" i="44"/>
  <c r="K31" i="44"/>
  <c r="M31" i="44" s="1"/>
  <c r="J31" i="44"/>
  <c r="L30" i="44"/>
  <c r="K30" i="44"/>
  <c r="M30" i="44" s="1"/>
  <c r="J30" i="44"/>
  <c r="M29" i="44"/>
  <c r="L29" i="44"/>
  <c r="K29" i="44"/>
  <c r="J29" i="44"/>
  <c r="L28" i="44"/>
  <c r="K28" i="44"/>
  <c r="M28" i="44" s="1"/>
  <c r="J28" i="44"/>
  <c r="L27" i="44"/>
  <c r="K27" i="44"/>
  <c r="M27" i="44" s="1"/>
  <c r="J27" i="44"/>
  <c r="L26" i="44"/>
  <c r="K26" i="44"/>
  <c r="M26" i="44" s="1"/>
  <c r="J26" i="44"/>
  <c r="M25" i="44"/>
  <c r="L25" i="44"/>
  <c r="K25" i="44"/>
  <c r="J25" i="44"/>
  <c r="L24" i="44"/>
  <c r="K24" i="44"/>
  <c r="M24" i="44" s="1"/>
  <c r="J24" i="44"/>
  <c r="L23" i="44"/>
  <c r="K23" i="44"/>
  <c r="M23" i="44" s="1"/>
  <c r="J23" i="44"/>
  <c r="L22" i="44"/>
  <c r="K22" i="44"/>
  <c r="M22" i="44" s="1"/>
  <c r="J22" i="44"/>
  <c r="M21" i="44"/>
  <c r="L21" i="44"/>
  <c r="K21" i="44"/>
  <c r="J21" i="44"/>
  <c r="L20" i="44"/>
  <c r="K20" i="44"/>
  <c r="M20" i="44" s="1"/>
  <c r="J20" i="44"/>
  <c r="L19" i="44"/>
  <c r="K19" i="44"/>
  <c r="M19" i="44" s="1"/>
  <c r="J19" i="44"/>
  <c r="L18" i="44"/>
  <c r="K18" i="44"/>
  <c r="M18" i="44" s="1"/>
  <c r="J18" i="44"/>
  <c r="M17" i="44"/>
  <c r="L17" i="44"/>
  <c r="K17" i="44"/>
  <c r="J17" i="44"/>
  <c r="L16" i="44"/>
  <c r="K16" i="44"/>
  <c r="M16" i="44" s="1"/>
  <c r="J16" i="44"/>
  <c r="L15" i="44"/>
  <c r="K15" i="44"/>
  <c r="M15" i="44" s="1"/>
  <c r="J15" i="44"/>
  <c r="L14" i="44"/>
  <c r="K14" i="44"/>
  <c r="M14" i="44" s="1"/>
  <c r="J14" i="44"/>
  <c r="M13" i="44"/>
  <c r="L13" i="44"/>
  <c r="K13" i="44"/>
  <c r="J13" i="44"/>
  <c r="L12" i="44"/>
  <c r="K12" i="44"/>
  <c r="M12" i="44" s="1"/>
  <c r="J12" i="44"/>
  <c r="L11" i="44"/>
  <c r="K11" i="44"/>
  <c r="M11" i="44" s="1"/>
  <c r="J11" i="44"/>
  <c r="L10" i="44"/>
  <c r="K10" i="44"/>
  <c r="M10" i="44" s="1"/>
  <c r="J10" i="44"/>
  <c r="M9" i="44"/>
  <c r="L9" i="44"/>
  <c r="K9" i="44"/>
  <c r="J9" i="44"/>
  <c r="L8" i="44"/>
  <c r="K8" i="44"/>
  <c r="M8" i="44" s="1"/>
  <c r="J8" i="44"/>
  <c r="L7" i="44"/>
  <c r="K7" i="44"/>
  <c r="M7" i="44" s="1"/>
  <c r="J7" i="44"/>
  <c r="L6" i="44"/>
  <c r="K6" i="44"/>
  <c r="M6" i="44" s="1"/>
  <c r="J6" i="44"/>
  <c r="M5" i="44"/>
  <c r="L5" i="44"/>
  <c r="K5" i="44"/>
  <c r="J5" i="44"/>
  <c r="L4" i="44"/>
  <c r="K4" i="44"/>
  <c r="M4" i="44" s="1"/>
  <c r="J4" i="44"/>
  <c r="L3" i="44"/>
  <c r="K3" i="44"/>
  <c r="M3" i="44" s="1"/>
  <c r="J3" i="44"/>
  <c r="I128" i="49"/>
  <c r="H128" i="49"/>
  <c r="J128" i="49" s="1"/>
  <c r="I127" i="49"/>
  <c r="H127" i="49"/>
  <c r="J127" i="49" s="1"/>
  <c r="I126" i="49"/>
  <c r="H126" i="49"/>
  <c r="J126" i="49" s="1"/>
  <c r="I125" i="49"/>
  <c r="H125" i="49"/>
  <c r="J125" i="49" s="1"/>
  <c r="J124" i="49"/>
  <c r="I124" i="49"/>
  <c r="H124" i="49"/>
  <c r="I123" i="49"/>
  <c r="J123" i="49" s="1"/>
  <c r="H123" i="49"/>
  <c r="I122" i="49"/>
  <c r="H122" i="49"/>
  <c r="J122" i="49" s="1"/>
  <c r="I121" i="49"/>
  <c r="H121" i="49"/>
  <c r="J121" i="49" s="1"/>
  <c r="I120" i="49"/>
  <c r="H120" i="49"/>
  <c r="J120" i="49" s="1"/>
  <c r="I119" i="49"/>
  <c r="H119" i="49"/>
  <c r="J119" i="49" s="1"/>
  <c r="I118" i="49"/>
  <c r="H118" i="49"/>
  <c r="J118" i="49" s="1"/>
  <c r="I117" i="49"/>
  <c r="H117" i="49"/>
  <c r="J117" i="49" s="1"/>
  <c r="I116" i="49"/>
  <c r="H116" i="49"/>
  <c r="J116" i="49" s="1"/>
  <c r="I115" i="49"/>
  <c r="H115" i="49"/>
  <c r="J115" i="49" s="1"/>
  <c r="I114" i="49"/>
  <c r="H114" i="49"/>
  <c r="J114" i="49" s="1"/>
  <c r="I113" i="49"/>
  <c r="H113" i="49"/>
  <c r="J113" i="49" s="1"/>
  <c r="I112" i="49"/>
  <c r="H112" i="49"/>
  <c r="J112" i="49" s="1"/>
  <c r="I111" i="49"/>
  <c r="H111" i="49"/>
  <c r="J111" i="49" s="1"/>
  <c r="I110" i="49"/>
  <c r="H110" i="49"/>
  <c r="J110" i="49" s="1"/>
  <c r="I109" i="49"/>
  <c r="J109" i="49" s="1"/>
  <c r="H109" i="49"/>
  <c r="J108" i="49"/>
  <c r="I108" i="49"/>
  <c r="H108" i="49"/>
  <c r="I107" i="49"/>
  <c r="H107" i="49"/>
  <c r="J107" i="49" s="1"/>
  <c r="J106" i="49"/>
  <c r="I106" i="49"/>
  <c r="H106" i="49"/>
  <c r="J105" i="49"/>
  <c r="I105" i="49"/>
  <c r="H105" i="49"/>
  <c r="I104" i="49"/>
  <c r="H104" i="49"/>
  <c r="J104" i="49" s="1"/>
  <c r="J103" i="49"/>
  <c r="I103" i="49"/>
  <c r="H103" i="49"/>
  <c r="I102" i="49"/>
  <c r="H102" i="49"/>
  <c r="J102" i="49" s="1"/>
  <c r="I101" i="49"/>
  <c r="J101" i="49" s="1"/>
  <c r="H101" i="49"/>
  <c r="I100" i="49"/>
  <c r="J100" i="49" s="1"/>
  <c r="H100" i="49"/>
  <c r="I99" i="49"/>
  <c r="H99" i="49"/>
  <c r="J99" i="49" s="1"/>
  <c r="J98" i="49"/>
  <c r="I98" i="49"/>
  <c r="H98" i="49"/>
  <c r="I97" i="49"/>
  <c r="H97" i="49"/>
  <c r="J97" i="49" s="1"/>
  <c r="I96" i="49"/>
  <c r="H96" i="49"/>
  <c r="J96" i="49" s="1"/>
  <c r="I95" i="49"/>
  <c r="H95" i="49"/>
  <c r="J95" i="49" s="1"/>
  <c r="I94" i="49"/>
  <c r="H94" i="49"/>
  <c r="J94" i="49" s="1"/>
  <c r="I93" i="49"/>
  <c r="J93" i="49" s="1"/>
  <c r="H93" i="49"/>
  <c r="J92" i="49"/>
  <c r="I92" i="49"/>
  <c r="H92" i="49"/>
  <c r="I91" i="49"/>
  <c r="H91" i="49"/>
  <c r="J91" i="49" s="1"/>
  <c r="J90" i="49"/>
  <c r="I90" i="49"/>
  <c r="H90" i="49"/>
  <c r="J89" i="49"/>
  <c r="I89" i="49"/>
  <c r="H89" i="49"/>
  <c r="I88" i="49"/>
  <c r="H88" i="49"/>
  <c r="J88" i="49" s="1"/>
  <c r="J87" i="49"/>
  <c r="I87" i="49"/>
  <c r="H87" i="49"/>
  <c r="I86" i="49"/>
  <c r="H86" i="49"/>
  <c r="J86" i="49" s="1"/>
  <c r="I85" i="49"/>
  <c r="J85" i="49" s="1"/>
  <c r="H85" i="49"/>
  <c r="I84" i="49"/>
  <c r="J84" i="49" s="1"/>
  <c r="H84" i="49"/>
  <c r="I83" i="49"/>
  <c r="H83" i="49"/>
  <c r="J83" i="49" s="1"/>
  <c r="J82" i="49"/>
  <c r="I82" i="49"/>
  <c r="H82" i="49"/>
  <c r="I81" i="49"/>
  <c r="H81" i="49"/>
  <c r="J81" i="49" s="1"/>
  <c r="I80" i="49"/>
  <c r="H80" i="49"/>
  <c r="J80" i="49" s="1"/>
  <c r="I79" i="49"/>
  <c r="H79" i="49"/>
  <c r="J79" i="49" s="1"/>
  <c r="I78" i="49"/>
  <c r="H78" i="49"/>
  <c r="J78" i="49" s="1"/>
  <c r="I77" i="49"/>
  <c r="J77" i="49" s="1"/>
  <c r="H77" i="49"/>
  <c r="J76" i="49"/>
  <c r="I76" i="49"/>
  <c r="H76" i="49"/>
  <c r="I75" i="49"/>
  <c r="H75" i="49"/>
  <c r="J75" i="49" s="1"/>
  <c r="J74" i="49"/>
  <c r="I74" i="49"/>
  <c r="H74" i="49"/>
  <c r="J73" i="49"/>
  <c r="I73" i="49"/>
  <c r="H73" i="49"/>
  <c r="I72" i="49"/>
  <c r="H72" i="49"/>
  <c r="J72" i="49" s="1"/>
  <c r="J71" i="49"/>
  <c r="I71" i="49"/>
  <c r="H71" i="49"/>
  <c r="I70" i="49"/>
  <c r="H70" i="49"/>
  <c r="J70" i="49" s="1"/>
  <c r="I69" i="49"/>
  <c r="J69" i="49" s="1"/>
  <c r="H69" i="49"/>
  <c r="I68" i="49"/>
  <c r="J68" i="49" s="1"/>
  <c r="H68" i="49"/>
  <c r="I67" i="49"/>
  <c r="H67" i="49"/>
  <c r="J67" i="49" s="1"/>
  <c r="J66" i="49"/>
  <c r="I66" i="49"/>
  <c r="H66" i="49"/>
  <c r="I65" i="49"/>
  <c r="H65" i="49"/>
  <c r="J65" i="49" s="1"/>
  <c r="I64" i="49"/>
  <c r="H64" i="49"/>
  <c r="J64" i="49" s="1"/>
  <c r="I63" i="49"/>
  <c r="H63" i="49"/>
  <c r="J63" i="49" s="1"/>
  <c r="I62" i="49"/>
  <c r="H62" i="49"/>
  <c r="J62" i="49" s="1"/>
  <c r="I61" i="49"/>
  <c r="J61" i="49" s="1"/>
  <c r="H61" i="49"/>
  <c r="J60" i="49"/>
  <c r="I60" i="49"/>
  <c r="H60" i="49"/>
  <c r="I59" i="49"/>
  <c r="H59" i="49"/>
  <c r="J59" i="49" s="1"/>
  <c r="J58" i="49"/>
  <c r="I58" i="49"/>
  <c r="H58" i="49"/>
  <c r="J57" i="49"/>
  <c r="I57" i="49"/>
  <c r="H57" i="49"/>
  <c r="I56" i="49"/>
  <c r="H56" i="49"/>
  <c r="J56" i="49" s="1"/>
  <c r="J55" i="49"/>
  <c r="I55" i="49"/>
  <c r="H55" i="49"/>
  <c r="I54" i="49"/>
  <c r="H54" i="49"/>
  <c r="J54" i="49" s="1"/>
  <c r="I53" i="49"/>
  <c r="J53" i="49" s="1"/>
  <c r="H53" i="49"/>
  <c r="I52" i="49"/>
  <c r="J52" i="49" s="1"/>
  <c r="H52" i="49"/>
  <c r="I51" i="49"/>
  <c r="H51" i="49"/>
  <c r="J51" i="49" s="1"/>
  <c r="J50" i="49"/>
  <c r="I50" i="49"/>
  <c r="H50" i="49"/>
  <c r="I49" i="49"/>
  <c r="H49" i="49"/>
  <c r="J49" i="49" s="1"/>
  <c r="I48" i="49"/>
  <c r="H48" i="49"/>
  <c r="J48" i="49" s="1"/>
  <c r="I47" i="49"/>
  <c r="H47" i="49"/>
  <c r="J47" i="49" s="1"/>
  <c r="I46" i="49"/>
  <c r="H46" i="49"/>
  <c r="J46" i="49" s="1"/>
  <c r="I45" i="49"/>
  <c r="J45" i="49" s="1"/>
  <c r="H45" i="49"/>
  <c r="J44" i="49"/>
  <c r="I44" i="49"/>
  <c r="H44" i="49"/>
  <c r="I43" i="49"/>
  <c r="H43" i="49"/>
  <c r="J43" i="49" s="1"/>
  <c r="J42" i="49"/>
  <c r="I42" i="49"/>
  <c r="H42" i="49"/>
  <c r="J41" i="49"/>
  <c r="I41" i="49"/>
  <c r="H41" i="49"/>
  <c r="I40" i="49"/>
  <c r="H40" i="49"/>
  <c r="J40" i="49" s="1"/>
  <c r="J39" i="49"/>
  <c r="I39" i="49"/>
  <c r="H39" i="49"/>
  <c r="I38" i="49"/>
  <c r="H38" i="49"/>
  <c r="J38" i="49" s="1"/>
  <c r="I37" i="49"/>
  <c r="J37" i="49" s="1"/>
  <c r="H37" i="49"/>
  <c r="I36" i="49"/>
  <c r="J36" i="49" s="1"/>
  <c r="H36" i="49"/>
  <c r="I35" i="49"/>
  <c r="H35" i="49"/>
  <c r="J35" i="49" s="1"/>
  <c r="J34" i="49"/>
  <c r="I34" i="49"/>
  <c r="H34" i="49"/>
  <c r="I33" i="49"/>
  <c r="H33" i="49"/>
  <c r="J33" i="49" s="1"/>
  <c r="I32" i="49"/>
  <c r="H32" i="49"/>
  <c r="J32" i="49" s="1"/>
  <c r="I31" i="49"/>
  <c r="H31" i="49"/>
  <c r="J31" i="49" s="1"/>
  <c r="I30" i="49"/>
  <c r="H30" i="49"/>
  <c r="J30" i="49" s="1"/>
  <c r="I29" i="49"/>
  <c r="J29" i="49" s="1"/>
  <c r="H29" i="49"/>
  <c r="J28" i="49"/>
  <c r="I28" i="49"/>
  <c r="H28" i="49"/>
  <c r="I27" i="49"/>
  <c r="H27" i="49"/>
  <c r="J27" i="49" s="1"/>
  <c r="J26" i="49"/>
  <c r="I26" i="49"/>
  <c r="H26" i="49"/>
  <c r="J25" i="49"/>
  <c r="I25" i="49"/>
  <c r="H25" i="49"/>
  <c r="I24" i="49"/>
  <c r="H24" i="49"/>
  <c r="J24" i="49" s="1"/>
  <c r="J23" i="49"/>
  <c r="I23" i="49"/>
  <c r="H23" i="49"/>
  <c r="I22" i="49"/>
  <c r="H22" i="49"/>
  <c r="J22" i="49" s="1"/>
  <c r="I21" i="49"/>
  <c r="J21" i="49" s="1"/>
  <c r="H21" i="49"/>
  <c r="I20" i="49"/>
  <c r="J20" i="49" s="1"/>
  <c r="H20" i="49"/>
  <c r="I19" i="49"/>
  <c r="H19" i="49"/>
  <c r="J19" i="49" s="1"/>
  <c r="J18" i="49"/>
  <c r="I18" i="49"/>
  <c r="H18" i="49"/>
  <c r="I17" i="49"/>
  <c r="H17" i="49"/>
  <c r="J17" i="49" s="1"/>
  <c r="I16" i="49"/>
  <c r="H16" i="49"/>
  <c r="J16" i="49" s="1"/>
  <c r="I15" i="49"/>
  <c r="H15" i="49"/>
  <c r="J15" i="49" s="1"/>
  <c r="I14" i="49"/>
  <c r="H14" i="49"/>
  <c r="J14" i="49" s="1"/>
  <c r="I13" i="49"/>
  <c r="J13" i="49" s="1"/>
  <c r="H13" i="49"/>
  <c r="J12" i="49"/>
  <c r="I12" i="49"/>
  <c r="H12" i="49"/>
  <c r="I11" i="49"/>
  <c r="H11" i="49"/>
  <c r="J11" i="49" s="1"/>
  <c r="J10" i="49"/>
  <c r="I10" i="49"/>
  <c r="H10" i="49"/>
  <c r="J9" i="49"/>
  <c r="I9" i="49"/>
  <c r="H9" i="49"/>
  <c r="I8" i="49"/>
  <c r="H8" i="49"/>
  <c r="J8" i="49" s="1"/>
  <c r="J7" i="49"/>
  <c r="I7" i="49"/>
  <c r="H7" i="49"/>
  <c r="I6" i="49"/>
  <c r="H6" i="49"/>
  <c r="J6" i="49" s="1"/>
  <c r="J5" i="49"/>
  <c r="I5" i="49"/>
  <c r="H5" i="49"/>
  <c r="G128" i="49"/>
  <c r="G127" i="49"/>
  <c r="G126" i="49"/>
  <c r="G125" i="49"/>
  <c r="G124" i="49"/>
  <c r="G123" i="49"/>
  <c r="G122" i="49"/>
  <c r="G121" i="49"/>
  <c r="G120" i="49"/>
  <c r="G119" i="49"/>
  <c r="G118" i="49"/>
  <c r="G117" i="49"/>
  <c r="G116" i="49"/>
  <c r="G115" i="49"/>
  <c r="G114" i="49"/>
  <c r="G113" i="49"/>
  <c r="G112" i="49"/>
  <c r="G111" i="49"/>
  <c r="G110" i="49"/>
  <c r="G109" i="49"/>
  <c r="G108" i="49"/>
  <c r="G107" i="49"/>
  <c r="G106" i="49"/>
  <c r="G105" i="49"/>
  <c r="G104" i="49"/>
  <c r="G103" i="49"/>
  <c r="G102" i="49"/>
  <c r="G101" i="49"/>
  <c r="G100" i="49"/>
  <c r="G99" i="49"/>
  <c r="G98" i="49"/>
  <c r="G97" i="49"/>
  <c r="G96" i="49"/>
  <c r="G95" i="49"/>
  <c r="G94" i="49"/>
  <c r="G93" i="49"/>
  <c r="G92" i="49"/>
  <c r="G91" i="49"/>
  <c r="G90" i="49"/>
  <c r="G89" i="49"/>
  <c r="G88" i="49"/>
  <c r="G87" i="49"/>
  <c r="G86" i="49"/>
  <c r="G85" i="49"/>
  <c r="G84" i="49"/>
  <c r="G83" i="49"/>
  <c r="G82" i="49"/>
  <c r="G81" i="49"/>
  <c r="G80" i="49"/>
  <c r="G79" i="49"/>
  <c r="G78" i="49"/>
  <c r="G77" i="49"/>
  <c r="G76" i="49"/>
  <c r="G75" i="49"/>
  <c r="G74" i="49"/>
  <c r="G73" i="49"/>
  <c r="G72" i="49"/>
  <c r="G71" i="49"/>
  <c r="G70" i="49"/>
  <c r="G69" i="49"/>
  <c r="G68" i="49"/>
  <c r="G67" i="49"/>
  <c r="G66" i="49"/>
  <c r="G65" i="49"/>
  <c r="G64" i="49"/>
  <c r="G63" i="49"/>
  <c r="G62" i="49"/>
  <c r="G61" i="49"/>
  <c r="G60" i="49"/>
  <c r="G59" i="49"/>
  <c r="G58" i="49"/>
  <c r="G57" i="49"/>
  <c r="G56" i="49"/>
  <c r="G55" i="49"/>
  <c r="G54" i="49"/>
  <c r="G53" i="49"/>
  <c r="G52" i="49"/>
  <c r="G51" i="49"/>
  <c r="G50" i="49"/>
  <c r="G49" i="49"/>
  <c r="G48" i="49"/>
  <c r="G47" i="49"/>
  <c r="G46" i="49"/>
  <c r="G45" i="49"/>
  <c r="G44" i="49"/>
  <c r="G43" i="49"/>
  <c r="G42" i="49"/>
  <c r="G41" i="49"/>
  <c r="G40" i="49"/>
  <c r="G39" i="49"/>
  <c r="G38" i="49"/>
  <c r="G37" i="49"/>
  <c r="G36" i="49"/>
  <c r="G35" i="49"/>
  <c r="G34" i="49"/>
  <c r="G33" i="49"/>
  <c r="G32" i="49"/>
  <c r="G31" i="49"/>
  <c r="G30" i="49"/>
  <c r="G29" i="49"/>
  <c r="G28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L146" i="42"/>
  <c r="K146" i="42"/>
  <c r="M146" i="42" s="1"/>
  <c r="L145" i="42"/>
  <c r="K145" i="42"/>
  <c r="L144" i="42"/>
  <c r="K144" i="42"/>
  <c r="M144" i="42" s="1"/>
  <c r="L143" i="42"/>
  <c r="M143" i="42" s="1"/>
  <c r="K143" i="42"/>
  <c r="L142" i="42"/>
  <c r="K142" i="42"/>
  <c r="M142" i="42" s="1"/>
  <c r="L141" i="42"/>
  <c r="K141" i="42"/>
  <c r="M141" i="42" s="1"/>
  <c r="L140" i="42"/>
  <c r="K140" i="42"/>
  <c r="M140" i="42" s="1"/>
  <c r="L139" i="42"/>
  <c r="K139" i="42"/>
  <c r="M139" i="42" s="1"/>
  <c r="L138" i="42"/>
  <c r="K138" i="42"/>
  <c r="L137" i="42"/>
  <c r="K137" i="42"/>
  <c r="L136" i="42"/>
  <c r="K136" i="42"/>
  <c r="M136" i="42" s="1"/>
  <c r="L135" i="42"/>
  <c r="K135" i="42"/>
  <c r="M135" i="42" s="1"/>
  <c r="L134" i="42"/>
  <c r="K134" i="42"/>
  <c r="M134" i="42" s="1"/>
  <c r="L133" i="42"/>
  <c r="K133" i="42"/>
  <c r="L132" i="42"/>
  <c r="K132" i="42"/>
  <c r="L131" i="42"/>
  <c r="K131" i="42"/>
  <c r="M131" i="42" s="1"/>
  <c r="M130" i="42"/>
  <c r="L130" i="42"/>
  <c r="K130" i="42"/>
  <c r="L129" i="42"/>
  <c r="M129" i="42" s="1"/>
  <c r="K129" i="42"/>
  <c r="L128" i="42"/>
  <c r="K128" i="42"/>
  <c r="L127" i="42"/>
  <c r="M127" i="42" s="1"/>
  <c r="K127" i="42"/>
  <c r="M126" i="42"/>
  <c r="L126" i="42"/>
  <c r="K126" i="42"/>
  <c r="M125" i="42"/>
  <c r="L125" i="42"/>
  <c r="K125" i="42"/>
  <c r="L124" i="42"/>
  <c r="K124" i="42"/>
  <c r="L123" i="42"/>
  <c r="K123" i="42"/>
  <c r="L122" i="42"/>
  <c r="K122" i="42"/>
  <c r="L121" i="42"/>
  <c r="M121" i="42" s="1"/>
  <c r="K121" i="42"/>
  <c r="L120" i="42"/>
  <c r="K120" i="42"/>
  <c r="M120" i="42" s="1"/>
  <c r="L119" i="42"/>
  <c r="K119" i="42"/>
  <c r="L118" i="42"/>
  <c r="K118" i="42"/>
  <c r="L117" i="42"/>
  <c r="K117" i="42"/>
  <c r="M117" i="42" s="1"/>
  <c r="L116" i="42"/>
  <c r="K116" i="42"/>
  <c r="L115" i="42"/>
  <c r="K115" i="42"/>
  <c r="M115" i="42" s="1"/>
  <c r="L114" i="42"/>
  <c r="K114" i="42"/>
  <c r="M114" i="42" s="1"/>
  <c r="L113" i="42"/>
  <c r="M113" i="42" s="1"/>
  <c r="K113" i="42"/>
  <c r="L112" i="42"/>
  <c r="K112" i="42"/>
  <c r="L111" i="42"/>
  <c r="K111" i="42"/>
  <c r="L110" i="42"/>
  <c r="K110" i="42"/>
  <c r="M110" i="42" s="1"/>
  <c r="M109" i="42"/>
  <c r="L109" i="42"/>
  <c r="K109" i="42"/>
  <c r="L108" i="42"/>
  <c r="K108" i="42"/>
  <c r="L107" i="42"/>
  <c r="K107" i="42"/>
  <c r="L106" i="42"/>
  <c r="K106" i="42"/>
  <c r="L105" i="42"/>
  <c r="M105" i="42" s="1"/>
  <c r="K105" i="42"/>
  <c r="L104" i="42"/>
  <c r="M104" i="42" s="1"/>
  <c r="K104" i="42"/>
  <c r="L103" i="42"/>
  <c r="K103" i="42"/>
  <c r="M103" i="42" s="1"/>
  <c r="L102" i="42"/>
  <c r="K102" i="42"/>
  <c r="L101" i="42"/>
  <c r="K101" i="42"/>
  <c r="M101" i="42" s="1"/>
  <c r="L100" i="42"/>
  <c r="K100" i="42"/>
  <c r="M100" i="42" s="1"/>
  <c r="L99" i="42"/>
  <c r="K99" i="42"/>
  <c r="M99" i="42" s="1"/>
  <c r="L98" i="42"/>
  <c r="K98" i="42"/>
  <c r="M98" i="42" s="1"/>
  <c r="L97" i="42"/>
  <c r="M97" i="42" s="1"/>
  <c r="K97" i="42"/>
  <c r="L96" i="42"/>
  <c r="K96" i="42"/>
  <c r="L95" i="42"/>
  <c r="K95" i="42"/>
  <c r="L94" i="42"/>
  <c r="M94" i="42" s="1"/>
  <c r="K94" i="42"/>
  <c r="L93" i="42"/>
  <c r="K93" i="42"/>
  <c r="M93" i="42" s="1"/>
  <c r="L92" i="42"/>
  <c r="K92" i="42"/>
  <c r="M92" i="42" s="1"/>
  <c r="L91" i="42"/>
  <c r="K91" i="42"/>
  <c r="M91" i="42" s="1"/>
  <c r="L90" i="42"/>
  <c r="K90" i="42"/>
  <c r="L89" i="42"/>
  <c r="M89" i="42" s="1"/>
  <c r="K89" i="42"/>
  <c r="L88" i="42"/>
  <c r="K88" i="42"/>
  <c r="M88" i="42" s="1"/>
  <c r="L87" i="42"/>
  <c r="K87" i="42"/>
  <c r="L86" i="42"/>
  <c r="K86" i="42"/>
  <c r="M86" i="42" s="1"/>
  <c r="L85" i="42"/>
  <c r="K85" i="42"/>
  <c r="L84" i="42"/>
  <c r="K84" i="42"/>
  <c r="L83" i="42"/>
  <c r="K83" i="42"/>
  <c r="M83" i="42" s="1"/>
  <c r="L82" i="42"/>
  <c r="K82" i="42"/>
  <c r="M82" i="42" s="1"/>
  <c r="L81" i="42"/>
  <c r="M81" i="42" s="1"/>
  <c r="K81" i="42"/>
  <c r="L80" i="42"/>
  <c r="K80" i="42"/>
  <c r="M80" i="42" s="1"/>
  <c r="L79" i="42"/>
  <c r="K79" i="42"/>
  <c r="L78" i="42"/>
  <c r="K78" i="42"/>
  <c r="M78" i="42" s="1"/>
  <c r="L77" i="42"/>
  <c r="K77" i="42"/>
  <c r="M77" i="42" s="1"/>
  <c r="L76" i="42"/>
  <c r="K76" i="42"/>
  <c r="M76" i="42" s="1"/>
  <c r="L75" i="42"/>
  <c r="K75" i="42"/>
  <c r="M75" i="42" s="1"/>
  <c r="L74" i="42"/>
  <c r="K74" i="42"/>
  <c r="L73" i="42"/>
  <c r="K73" i="42"/>
  <c r="M72" i="42"/>
  <c r="L72" i="42"/>
  <c r="K72" i="42"/>
  <c r="L71" i="42"/>
  <c r="K71" i="42"/>
  <c r="M71" i="42" s="1"/>
  <c r="L70" i="42"/>
  <c r="K70" i="42"/>
  <c r="M70" i="42" s="1"/>
  <c r="L69" i="42"/>
  <c r="K69" i="42"/>
  <c r="M69" i="42" s="1"/>
  <c r="L68" i="42"/>
  <c r="K68" i="42"/>
  <c r="M68" i="42" s="1"/>
  <c r="L67" i="42"/>
  <c r="K67" i="42"/>
  <c r="M67" i="42" s="1"/>
  <c r="L66" i="42"/>
  <c r="K66" i="42"/>
  <c r="M66" i="42" s="1"/>
  <c r="M65" i="42"/>
  <c r="L65" i="42"/>
  <c r="K65" i="42"/>
  <c r="L64" i="42"/>
  <c r="K64" i="42"/>
  <c r="M64" i="42" s="1"/>
  <c r="L63" i="42"/>
  <c r="M63" i="42" s="1"/>
  <c r="K63" i="42"/>
  <c r="M62" i="42"/>
  <c r="L62" i="42"/>
  <c r="K62" i="42"/>
  <c r="M61" i="42"/>
  <c r="L61" i="42"/>
  <c r="K61" i="42"/>
  <c r="L60" i="42"/>
  <c r="K60" i="42"/>
  <c r="M60" i="42" s="1"/>
  <c r="L59" i="42"/>
  <c r="K59" i="42"/>
  <c r="M59" i="42" s="1"/>
  <c r="L58" i="42"/>
  <c r="K58" i="42"/>
  <c r="M58" i="42" s="1"/>
  <c r="L57" i="42"/>
  <c r="M57" i="42" s="1"/>
  <c r="K57" i="42"/>
  <c r="M56" i="42"/>
  <c r="L56" i="42"/>
  <c r="K56" i="42"/>
  <c r="L55" i="42"/>
  <c r="K55" i="42"/>
  <c r="M55" i="42" s="1"/>
  <c r="L54" i="42"/>
  <c r="K54" i="42"/>
  <c r="M54" i="42" s="1"/>
  <c r="L53" i="42"/>
  <c r="K53" i="42"/>
  <c r="M53" i="42" s="1"/>
  <c r="L52" i="42"/>
  <c r="K52" i="42"/>
  <c r="M52" i="42" s="1"/>
  <c r="L51" i="42"/>
  <c r="K51" i="42"/>
  <c r="M51" i="42" s="1"/>
  <c r="L50" i="42"/>
  <c r="K50" i="42"/>
  <c r="M50" i="42" s="1"/>
  <c r="L49" i="42"/>
  <c r="M49" i="42" s="1"/>
  <c r="K49" i="42"/>
  <c r="L48" i="42"/>
  <c r="K48" i="42"/>
  <c r="M48" i="42" s="1"/>
  <c r="L47" i="42"/>
  <c r="M47" i="42" s="1"/>
  <c r="K47" i="42"/>
  <c r="M46" i="42"/>
  <c r="L46" i="42"/>
  <c r="K46" i="42"/>
  <c r="M45" i="42"/>
  <c r="L45" i="42"/>
  <c r="K45" i="42"/>
  <c r="L44" i="42"/>
  <c r="K44" i="42"/>
  <c r="M44" i="42" s="1"/>
  <c r="L43" i="42"/>
  <c r="K43" i="42"/>
  <c r="M43" i="42" s="1"/>
  <c r="L42" i="42"/>
  <c r="K42" i="42"/>
  <c r="M42" i="42" s="1"/>
  <c r="L41" i="42"/>
  <c r="M41" i="42" s="1"/>
  <c r="K41" i="42"/>
  <c r="M40" i="42"/>
  <c r="L40" i="42"/>
  <c r="K40" i="42"/>
  <c r="L39" i="42"/>
  <c r="K39" i="42"/>
  <c r="M39" i="42" s="1"/>
  <c r="L38" i="42"/>
  <c r="K38" i="42"/>
  <c r="M38" i="42" s="1"/>
  <c r="L37" i="42"/>
  <c r="K37" i="42"/>
  <c r="M37" i="42" s="1"/>
  <c r="L36" i="42"/>
  <c r="K36" i="42"/>
  <c r="M36" i="42" s="1"/>
  <c r="L35" i="42"/>
  <c r="K35" i="42"/>
  <c r="M35" i="42" s="1"/>
  <c r="L34" i="42"/>
  <c r="K34" i="42"/>
  <c r="M34" i="42" s="1"/>
  <c r="L33" i="42"/>
  <c r="K33" i="42"/>
  <c r="M33" i="42" s="1"/>
  <c r="L32" i="42"/>
  <c r="K32" i="42"/>
  <c r="M32" i="42" s="1"/>
  <c r="L31" i="42"/>
  <c r="M31" i="42" s="1"/>
  <c r="K31" i="42"/>
  <c r="M30" i="42"/>
  <c r="L30" i="42"/>
  <c r="K30" i="42"/>
  <c r="M29" i="42"/>
  <c r="L29" i="42"/>
  <c r="K29" i="42"/>
  <c r="L28" i="42"/>
  <c r="K28" i="42"/>
  <c r="M28" i="42" s="1"/>
  <c r="L27" i="42"/>
  <c r="K27" i="42"/>
  <c r="M27" i="42" s="1"/>
  <c r="L26" i="42"/>
  <c r="K26" i="42"/>
  <c r="M26" i="42" s="1"/>
  <c r="L25" i="42"/>
  <c r="M25" i="42" s="1"/>
  <c r="K25" i="42"/>
  <c r="M24" i="42"/>
  <c r="L24" i="42"/>
  <c r="K24" i="42"/>
  <c r="L23" i="42"/>
  <c r="K23" i="42"/>
  <c r="M23" i="42" s="1"/>
  <c r="L22" i="42"/>
  <c r="K22" i="42"/>
  <c r="M22" i="42" s="1"/>
  <c r="L21" i="42"/>
  <c r="K21" i="42"/>
  <c r="M21" i="42" s="1"/>
  <c r="L20" i="42"/>
  <c r="K20" i="42"/>
  <c r="M20" i="42" s="1"/>
  <c r="L19" i="42"/>
  <c r="K19" i="42"/>
  <c r="M19" i="42" s="1"/>
  <c r="L18" i="42"/>
  <c r="K18" i="42"/>
  <c r="M18" i="42" s="1"/>
  <c r="L17" i="42"/>
  <c r="K17" i="42"/>
  <c r="M17" i="42" s="1"/>
  <c r="L16" i="42"/>
  <c r="K16" i="42"/>
  <c r="M16" i="42" s="1"/>
  <c r="L15" i="42"/>
  <c r="K15" i="42"/>
  <c r="M15" i="42" s="1"/>
  <c r="L14" i="42"/>
  <c r="K14" i="42"/>
  <c r="M14" i="42" s="1"/>
  <c r="M13" i="42"/>
  <c r="L13" i="42"/>
  <c r="K13" i="42"/>
  <c r="L12" i="42"/>
  <c r="K12" i="42"/>
  <c r="M12" i="42" s="1"/>
  <c r="L11" i="42"/>
  <c r="K11" i="42"/>
  <c r="M11" i="42" s="1"/>
  <c r="L10" i="42"/>
  <c r="K10" i="42"/>
  <c r="M10" i="42" s="1"/>
  <c r="L9" i="42"/>
  <c r="M9" i="42" s="1"/>
  <c r="K9" i="42"/>
  <c r="M8" i="42"/>
  <c r="L8" i="42"/>
  <c r="K8" i="42"/>
  <c r="L7" i="42"/>
  <c r="K7" i="42"/>
  <c r="M7" i="42" s="1"/>
  <c r="L6" i="42"/>
  <c r="K6" i="42"/>
  <c r="M6" i="42" s="1"/>
  <c r="L5" i="42"/>
  <c r="K5" i="42"/>
  <c r="M5" i="42" s="1"/>
  <c r="L4" i="42"/>
  <c r="K4" i="42"/>
  <c r="M4" i="42" s="1"/>
  <c r="M3" i="42"/>
  <c r="L3" i="42"/>
  <c r="K3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82" i="42"/>
  <c r="J81" i="42"/>
  <c r="J80" i="42"/>
  <c r="J79" i="42"/>
  <c r="J78" i="42"/>
  <c r="J77" i="42"/>
  <c r="J76" i="42"/>
  <c r="J75" i="42"/>
  <c r="J74" i="42"/>
  <c r="J73" i="42"/>
  <c r="J72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J5" i="42"/>
  <c r="J4" i="42"/>
  <c r="J3" i="42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M59" i="45" l="1"/>
  <c r="M64" i="45"/>
  <c r="M69" i="45"/>
  <c r="M40" i="45"/>
  <c r="M45" i="45"/>
  <c r="M41" i="45"/>
  <c r="M71" i="45"/>
  <c r="M76" i="45"/>
  <c r="M81" i="45"/>
  <c r="M52" i="45"/>
  <c r="M57" i="45"/>
  <c r="M39" i="45"/>
  <c r="M44" i="45"/>
  <c r="M49" i="45"/>
  <c r="M35" i="45"/>
  <c r="M21" i="45"/>
  <c r="M90" i="42"/>
  <c r="M111" i="42"/>
  <c r="M119" i="42"/>
  <c r="M133" i="42"/>
  <c r="M112" i="42"/>
  <c r="M84" i="42"/>
  <c r="M106" i="42"/>
  <c r="M85" i="42"/>
  <c r="M107" i="42"/>
  <c r="M128" i="42"/>
  <c r="M108" i="42"/>
  <c r="M122" i="42"/>
  <c r="M87" i="42"/>
  <c r="M123" i="42"/>
  <c r="M102" i="42"/>
  <c r="M116" i="42"/>
  <c r="M137" i="42"/>
  <c r="M124" i="42"/>
  <c r="M138" i="42"/>
  <c r="M145" i="42"/>
  <c r="M95" i="42"/>
  <c r="M96" i="42"/>
  <c r="M118" i="42"/>
  <c r="M132" i="42"/>
  <c r="M79" i="42"/>
  <c r="M73" i="42"/>
  <c r="M74" i="42"/>
  <c r="A122" i="46"/>
  <c r="A123" i="46" s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61" i="45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9" i="43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91" i="44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20" i="42"/>
  <c r="A121" i="42" s="1"/>
  <c r="A122" i="42" s="1"/>
  <c r="A123" i="42" s="1"/>
  <c r="A124" i="42" s="1"/>
  <c r="A125" i="42" s="1"/>
  <c r="A126" i="42" s="1"/>
  <c r="A127" i="42" s="1"/>
  <c r="A128" i="42" s="1"/>
  <c r="A129" i="42" s="1"/>
  <c r="A130" i="42" s="1"/>
  <c r="A131" i="42" s="1"/>
  <c r="A132" i="42" s="1"/>
  <c r="A133" i="42" s="1"/>
  <c r="A134" i="42" s="1"/>
  <c r="A135" i="42" s="1"/>
  <c r="A136" i="42" s="1"/>
  <c r="A137" i="42" s="1"/>
  <c r="A138" i="42" s="1"/>
  <c r="A139" i="42" s="1"/>
  <c r="A140" i="42" s="1"/>
  <c r="A141" i="42" s="1"/>
  <c r="A142" i="42" s="1"/>
  <c r="A143" i="42" s="1"/>
  <c r="A144" i="42" s="1"/>
  <c r="A145" i="42" s="1"/>
  <c r="A146" i="42" s="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J122" i="39"/>
  <c r="I122" i="39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J126" i="38"/>
  <c r="I126" i="38"/>
  <c r="J125" i="38"/>
  <c r="I125" i="38"/>
  <c r="J124" i="38"/>
  <c r="I124" i="38"/>
  <c r="K124" i="38" s="1"/>
  <c r="J123" i="38"/>
  <c r="I123" i="38"/>
  <c r="K123" i="38" s="1"/>
  <c r="J122" i="38"/>
  <c r="I122" i="38"/>
  <c r="K122" i="38" s="1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I93" i="38"/>
  <c r="J92" i="38"/>
  <c r="I92" i="38"/>
  <c r="J91" i="38"/>
  <c r="I91" i="38"/>
  <c r="J90" i="38"/>
  <c r="I90" i="38"/>
  <c r="K90" i="38" s="1"/>
  <c r="J89" i="38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A84" i="38"/>
  <c r="H84" i="38" s="1"/>
  <c r="J83" i="38"/>
  <c r="I83" i="38"/>
  <c r="H83" i="38"/>
  <c r="J82" i="38"/>
  <c r="I82" i="38"/>
  <c r="H82" i="38"/>
  <c r="J81" i="38"/>
  <c r="I81" i="38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H69" i="38"/>
  <c r="J68" i="38"/>
  <c r="I68" i="38"/>
  <c r="H68" i="38"/>
  <c r="J67" i="38"/>
  <c r="I67" i="38"/>
  <c r="H67" i="38"/>
  <c r="J66" i="38"/>
  <c r="I66" i="38"/>
  <c r="H66" i="38"/>
  <c r="J65" i="38"/>
  <c r="I65" i="38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H53" i="38"/>
  <c r="J52" i="38"/>
  <c r="I52" i="38"/>
  <c r="H52" i="38"/>
  <c r="J51" i="38"/>
  <c r="I51" i="38"/>
  <c r="H51" i="38"/>
  <c r="J50" i="38"/>
  <c r="I50" i="38"/>
  <c r="H50" i="38"/>
  <c r="J49" i="38"/>
  <c r="I49" i="38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H37" i="38"/>
  <c r="J36" i="38"/>
  <c r="I36" i="38"/>
  <c r="H36" i="38"/>
  <c r="J35" i="38"/>
  <c r="I35" i="38"/>
  <c r="H35" i="38"/>
  <c r="J34" i="38"/>
  <c r="I34" i="38"/>
  <c r="H34" i="38"/>
  <c r="J33" i="38"/>
  <c r="I33" i="38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H21" i="38"/>
  <c r="J20" i="38"/>
  <c r="I20" i="38"/>
  <c r="H20" i="38"/>
  <c r="J19" i="38"/>
  <c r="I19" i="38"/>
  <c r="H19" i="38"/>
  <c r="J18" i="38"/>
  <c r="I18" i="38"/>
  <c r="H18" i="38"/>
  <c r="J17" i="38"/>
  <c r="I17" i="38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H5" i="38"/>
  <c r="J4" i="38"/>
  <c r="I4" i="38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59" i="36"/>
  <c r="A60" i="36" s="1"/>
  <c r="A61" i="36" s="1"/>
  <c r="J58" i="36"/>
  <c r="H58" i="36"/>
  <c r="L58" i="36" s="1"/>
  <c r="M58" i="36" s="1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J52" i="36"/>
  <c r="H52" i="36"/>
  <c r="L52" i="36" s="1"/>
  <c r="G52" i="36"/>
  <c r="K52" i="36" s="1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J48" i="36"/>
  <c r="H48" i="36"/>
  <c r="L48" i="36" s="1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F44" i="36"/>
  <c r="J43" i="36"/>
  <c r="H43" i="36"/>
  <c r="L43" i="36" s="1"/>
  <c r="G43" i="36"/>
  <c r="K43" i="36" s="1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J33" i="36"/>
  <c r="H33" i="36"/>
  <c r="G33" i="36"/>
  <c r="K33" i="36" s="1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J16" i="36"/>
  <c r="H16" i="36"/>
  <c r="L16" i="36" s="1"/>
  <c r="G16" i="36"/>
  <c r="K16" i="36" s="1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J12" i="36"/>
  <c r="H12" i="36"/>
  <c r="L12" i="36" s="1"/>
  <c r="G12" i="36"/>
  <c r="K12" i="36" s="1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4" i="36" l="1"/>
  <c r="L46" i="37"/>
  <c r="K17" i="38"/>
  <c r="K33" i="38"/>
  <c r="K49" i="38"/>
  <c r="K65" i="38"/>
  <c r="K81" i="38"/>
  <c r="K103" i="38"/>
  <c r="K127" i="38"/>
  <c r="K38" i="39"/>
  <c r="K70" i="39"/>
  <c r="L16" i="37"/>
  <c r="K89" i="38"/>
  <c r="K39" i="39"/>
  <c r="K112" i="39"/>
  <c r="K122" i="39"/>
  <c r="M8" i="36"/>
  <c r="K4" i="38"/>
  <c r="K20" i="38"/>
  <c r="K36" i="38"/>
  <c r="K52" i="38"/>
  <c r="K68" i="38"/>
  <c r="K84" i="38"/>
  <c r="K92" i="38"/>
  <c r="K116" i="38"/>
  <c r="K99" i="39"/>
  <c r="K107" i="39"/>
  <c r="K123" i="39"/>
  <c r="K5" i="38"/>
  <c r="K21" i="38"/>
  <c r="K37" i="38"/>
  <c r="K53" i="38"/>
  <c r="K69" i="38"/>
  <c r="K93" i="38"/>
  <c r="A85" i="39"/>
  <c r="H85" i="39" s="1"/>
  <c r="M41" i="36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H57" i="34"/>
  <c r="J56" i="34"/>
  <c r="I56" i="34"/>
  <c r="H56" i="34"/>
  <c r="J55" i="34"/>
  <c r="I55" i="34"/>
  <c r="H55" i="34"/>
  <c r="J54" i="34"/>
  <c r="I54" i="34"/>
  <c r="H54" i="34"/>
  <c r="J53" i="34"/>
  <c r="I53" i="34"/>
  <c r="H53" i="34"/>
  <c r="J52" i="34"/>
  <c r="I52" i="34"/>
  <c r="H52" i="34"/>
  <c r="J51" i="34"/>
  <c r="I51" i="34"/>
  <c r="H51" i="34"/>
  <c r="J50" i="34"/>
  <c r="I50" i="34"/>
  <c r="K50" i="34" s="1"/>
  <c r="H50" i="34"/>
  <c r="J49" i="34"/>
  <c r="I49" i="34"/>
  <c r="K49" i="34" s="1"/>
  <c r="H49" i="34"/>
  <c r="J48" i="34"/>
  <c r="I48" i="34"/>
  <c r="H48" i="34"/>
  <c r="J47" i="34"/>
  <c r="I47" i="34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I38" i="34"/>
  <c r="H38" i="34"/>
  <c r="J37" i="34"/>
  <c r="I37" i="34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H28" i="34"/>
  <c r="J27" i="34"/>
  <c r="I27" i="34"/>
  <c r="H27" i="34"/>
  <c r="J26" i="34"/>
  <c r="I26" i="34"/>
  <c r="K26" i="34" s="1"/>
  <c r="H26" i="34"/>
  <c r="J25" i="34"/>
  <c r="I25" i="34"/>
  <c r="H25" i="34"/>
  <c r="J24" i="34"/>
  <c r="I24" i="34"/>
  <c r="H24" i="34"/>
  <c r="J23" i="34"/>
  <c r="I23" i="34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I14" i="34"/>
  <c r="H14" i="34"/>
  <c r="J13" i="34"/>
  <c r="I13" i="34"/>
  <c r="K13" i="34" s="1"/>
  <c r="H13" i="34"/>
  <c r="J12" i="34"/>
  <c r="I12" i="34"/>
  <c r="H12" i="34"/>
  <c r="J11" i="34"/>
  <c r="K11" i="34" s="1"/>
  <c r="I11" i="34"/>
  <c r="H11" i="34"/>
  <c r="J10" i="34"/>
  <c r="I10" i="34"/>
  <c r="K10" i="34" s="1"/>
  <c r="H10" i="34"/>
  <c r="J9" i="34"/>
  <c r="I9" i="34"/>
  <c r="H9" i="34"/>
  <c r="J8" i="34"/>
  <c r="I8" i="34"/>
  <c r="H8" i="34"/>
  <c r="J7" i="34"/>
  <c r="I7" i="34"/>
  <c r="H7" i="34"/>
  <c r="J6" i="34"/>
  <c r="I6" i="34"/>
  <c r="H6" i="34"/>
  <c r="J5" i="34"/>
  <c r="I5" i="34"/>
  <c r="K5" i="34" s="1"/>
  <c r="H5" i="34"/>
  <c r="J4" i="34"/>
  <c r="I4" i="34"/>
  <c r="K4" i="34" s="1"/>
  <c r="H4" i="34"/>
  <c r="J3" i="34"/>
  <c r="I3" i="34"/>
  <c r="H3" i="34"/>
  <c r="K53" i="34" l="1"/>
  <c r="K38" i="34"/>
  <c r="K6" i="34"/>
  <c r="K27" i="34"/>
  <c r="K7" i="34"/>
  <c r="K12" i="34"/>
  <c r="K28" i="34"/>
  <c r="K23" i="34"/>
  <c r="K55" i="34"/>
  <c r="L18" i="35"/>
  <c r="K122" i="34"/>
  <c r="K25" i="34"/>
  <c r="K57" i="34"/>
  <c r="K14" i="34"/>
  <c r="K47" i="34"/>
  <c r="K52" i="34"/>
  <c r="K116" i="34"/>
  <c r="K8" i="34"/>
  <c r="K37" i="34"/>
  <c r="K32" i="34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J82" i="26"/>
  <c r="I82" i="26"/>
  <c r="J81" i="26"/>
  <c r="I81" i="26"/>
  <c r="J80" i="26"/>
  <c r="I80" i="26"/>
  <c r="J79" i="26"/>
  <c r="I79" i="26"/>
  <c r="J78" i="26"/>
  <c r="I78" i="26"/>
  <c r="J77" i="26"/>
  <c r="I77" i="26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J3" i="24"/>
  <c r="I3" i="24"/>
  <c r="K3" i="24" s="1"/>
  <c r="K11" i="29" l="1"/>
  <c r="K59" i="29"/>
  <c r="K95" i="29"/>
  <c r="K83" i="26"/>
  <c r="K3" i="26"/>
  <c r="K19" i="26"/>
  <c r="M65" i="36"/>
  <c r="K4" i="24"/>
  <c r="K17" i="27"/>
  <c r="K33" i="27"/>
  <c r="K49" i="27"/>
  <c r="K93" i="28"/>
  <c r="K109" i="28"/>
  <c r="K77" i="26"/>
  <c r="K93" i="26"/>
  <c r="K17" i="25"/>
  <c r="K33" i="25"/>
  <c r="K49" i="25"/>
  <c r="K65" i="25"/>
  <c r="K81" i="25"/>
  <c r="K115" i="25"/>
  <c r="K131" i="25"/>
  <c r="K107" i="29"/>
  <c r="K13" i="28"/>
  <c r="K61" i="28"/>
  <c r="K29" i="25"/>
  <c r="K45" i="25"/>
  <c r="K93" i="25"/>
  <c r="K109" i="25"/>
  <c r="K125" i="25"/>
  <c r="K141" i="25"/>
  <c r="K157" i="25"/>
  <c r="K8" i="27"/>
  <c r="K8" i="24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00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J148" i="23" s="1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J124" i="23" s="1"/>
  <c r="H124" i="23"/>
  <c r="I123" i="23"/>
  <c r="H123" i="23"/>
  <c r="J123" i="23" s="1"/>
  <c r="I122" i="23"/>
  <c r="H122" i="23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J116" i="23" s="1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J108" i="23" s="1"/>
  <c r="H108" i="23"/>
  <c r="I107" i="23"/>
  <c r="H107" i="23"/>
  <c r="J107" i="23" s="1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J84" i="23" s="1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J58" i="23" s="1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H43" i="23"/>
  <c r="I42" i="23"/>
  <c r="J42" i="23" s="1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J10" i="23" l="1"/>
  <c r="J26" i="23"/>
  <c r="J74" i="23"/>
  <c r="J92" i="23"/>
  <c r="J132" i="23"/>
  <c r="J140" i="23"/>
  <c r="J43" i="23"/>
  <c r="J90" i="23"/>
  <c r="J106" i="23"/>
  <c r="J122" i="23"/>
  <c r="J105" i="23"/>
  <c r="J153" i="23"/>
  <c r="M66" i="36"/>
  <c r="J138" i="23"/>
  <c r="J154" i="23"/>
  <c r="J91" i="23"/>
  <c r="J73" i="23"/>
  <c r="J139" i="23"/>
  <c r="J41" i="23"/>
  <c r="A70" i="27"/>
  <c r="A71" i="27" s="1"/>
  <c r="A95" i="25"/>
  <c r="A96" i="25" s="1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6" i="19" l="1"/>
  <c r="M30" i="19"/>
  <c r="J80" i="23"/>
  <c r="M11" i="19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H70" i="19" s="1"/>
  <c r="L70" i="19" s="1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H74" i="19" s="1"/>
  <c r="L74" i="19" s="1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8" i="19"/>
  <c r="K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G70" i="19" l="1"/>
  <c r="K70" i="19" s="1"/>
  <c r="G74" i="19"/>
  <c r="K74" i="19" s="1"/>
  <c r="M99" i="19"/>
  <c r="H69" i="19"/>
  <c r="L69" i="19" s="1"/>
  <c r="M78" i="19"/>
  <c r="H75" i="19"/>
  <c r="L75" i="19" s="1"/>
  <c r="G76" i="19"/>
  <c r="K76" i="19" s="1"/>
  <c r="M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R37" i="32" l="1"/>
  <c r="M118" i="3"/>
  <c r="M5" i="3"/>
  <c r="M13" i="3"/>
  <c r="M21" i="3"/>
  <c r="M29" i="3"/>
  <c r="M37" i="3"/>
  <c r="M45" i="3"/>
  <c r="M53" i="3"/>
  <c r="M61" i="3"/>
  <c r="M69" i="3"/>
  <c r="M115" i="3"/>
  <c r="M123" i="3"/>
  <c r="M110" i="3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G75" i="36" s="1"/>
  <c r="K75" i="36" s="1"/>
  <c r="H75" i="36"/>
  <c r="L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F77" i="36"/>
  <c r="G77" i="36" s="1"/>
  <c r="K77" i="36" s="1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H79" i="36"/>
  <c r="L79" i="36" s="1"/>
  <c r="G79" i="36"/>
  <c r="K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M79" i="36" l="1"/>
  <c r="L77" i="37"/>
  <c r="J76" i="35"/>
  <c r="L76" i="35" s="1"/>
  <c r="A105" i="39"/>
  <c r="H104" i="39"/>
  <c r="R27" i="32"/>
  <c r="H105" i="38"/>
  <c r="A106" i="38"/>
  <c r="A79" i="37"/>
  <c r="I78" i="37"/>
  <c r="K78" i="37"/>
  <c r="J78" i="37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F140" i="3"/>
  <c r="J140" i="3"/>
  <c r="L78" i="37" l="1"/>
  <c r="M140" i="3"/>
  <c r="A106" i="39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M83" i="36" l="1"/>
  <c r="R23" i="32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L85" i="35" l="1"/>
  <c r="M88" i="36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L96" i="37" l="1"/>
  <c r="R8" i="32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M115" i="36" l="1"/>
  <c r="L112" i="35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M119" i="36" l="1"/>
  <c r="L117" i="37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M123" i="36" l="1"/>
  <c r="L120" i="35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L125" i="35"/>
  <c r="I126" i="35"/>
  <c r="A127" i="35"/>
  <c r="J126" i="35"/>
  <c r="K126" i="35"/>
  <c r="A137" i="24"/>
  <c r="H136" i="24"/>
  <c r="A158" i="25"/>
  <c r="H157" i="25"/>
  <c r="M129" i="36" l="1"/>
  <c r="K128" i="37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F131" i="36"/>
  <c r="I128" i="35"/>
  <c r="A129" i="35"/>
  <c r="K128" i="35"/>
  <c r="J128" i="35"/>
  <c r="A139" i="24"/>
  <c r="H139" i="24" s="1"/>
  <c r="H138" i="24"/>
  <c r="A160" i="25"/>
  <c r="H159" i="25"/>
  <c r="M131" i="36" l="1"/>
  <c r="L128" i="35"/>
  <c r="L129" i="37"/>
  <c r="K130" i="37"/>
  <c r="J130" i="37"/>
  <c r="L130" i="37" s="1"/>
  <c r="A131" i="37"/>
  <c r="I130" i="37"/>
  <c r="A130" i="35"/>
  <c r="I129" i="35"/>
  <c r="K129" i="35"/>
  <c r="J129" i="35"/>
  <c r="A161" i="25"/>
  <c r="H160" i="25"/>
  <c r="L129" i="35" l="1"/>
  <c r="I131" i="37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<sst xmlns="http://schemas.openxmlformats.org/spreadsheetml/2006/main" count="1080" uniqueCount="518">
  <si>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</si>
  <si>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</si>
  <si>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</si>
  <si>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</si>
  <si>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</si>
  <si>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</si>
  <si>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</si>
  <si>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</si>
  <si>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</si>
  <si>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</si>
  <si>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</si>
  <si>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</si>
  <si>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</si>
  <si>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</si>
  <si>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</si>
  <si>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</si>
  <si>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</si>
  <si>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</si>
  <si>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</si>
  <si>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</si>
  <si>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</si>
  <si>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</si>
  <si>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</si>
  <si>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</si>
  <si>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</si>
  <si>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</si>
  <si>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</si>
  <si>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</si>
  <si>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</si>
  <si>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</si>
  <si>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</si>
  <si>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</si>
  <si>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</si>
  <si>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</si>
  <si>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</si>
  <si>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</si>
  <si>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</si>
  <si>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</si>
  <si>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</si>
  <si>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</si>
  <si>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</si>
  <si>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</si>
  <si>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</si>
  <si>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</si>
  <si>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</si>
  <si>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</si>
  <si>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</si>
  <si>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</si>
  <si>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</si>
  <si>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</si>
  <si>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</si>
  <si>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</si>
  <si>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</si>
  <si>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</si>
  <si>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</si>
  <si>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</si>
  <si>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</si>
  <si>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</si>
  <si>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</si>
  <si>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</si>
  <si>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</si>
  <si>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</si>
  <si>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</si>
  <si>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</si>
  <si>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</si>
  <si>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</si>
  <si>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</si>
  <si>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</si>
  <si>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</si>
  <si>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</si>
  <si>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</si>
  <si>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</si>
  <si>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</si>
  <si>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</si>
  <si>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</si>
  <si>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</si>
  <si>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</si>
  <si>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</si>
  <si>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</si>
  <si>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</si>
  <si>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</si>
  <si>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</si>
  <si>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</si>
  <si>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</si>
  <si>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</si>
  <si>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</si>
  <si>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</si>
  <si>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</si>
  <si>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</si>
  <si>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</si>
  <si>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</si>
  <si>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</si>
  <si>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</si>
  <si>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</si>
  <si>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</si>
  <si>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</si>
  <si>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</si>
  <si>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</si>
  <si>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</si>
  <si>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</si>
  <si>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</si>
  <si>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</si>
  <si>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</si>
  <si>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</si>
  <si>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</si>
  <si>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</si>
  <si>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</si>
  <si>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</si>
  <si>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</si>
  <si>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</si>
  <si>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</si>
  <si>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</si>
  <si>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</si>
  <si>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</si>
  <si>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</si>
  <si>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</si>
  <si>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</si>
  <si>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</si>
  <si>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</si>
  <si>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</si>
  <si>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</si>
  <si>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</si>
  <si>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</si>
  <si>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</si>
  <si>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</si>
  <si>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</si>
  <si>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</si>
  <si>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</si>
  <si>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</si>
  <si>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</si>
  <si>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</si>
  <si>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</si>
  <si>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</si>
  <si>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</si>
  <si>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</si>
  <si>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</si>
  <si>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</si>
  <si>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</si>
  <si>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</si>
  <si>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</si>
  <si>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</si>
  <si>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</si>
  <si>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</si>
  <si>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</si>
  <si>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</si>
  <si>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</si>
  <si>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</si>
  <si>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</si>
  <si>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</si>
  <si>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</si>
  <si>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</si>
  <si>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</si>
  <si>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</si>
  <si>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</si>
  <si>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</si>
  <si>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</si>
  <si>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</si>
  <si>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</si>
  <si>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</si>
  <si>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</si>
  <si>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</si>
  <si>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</si>
  <si>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</si>
  <si>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</si>
  <si>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</si>
  <si>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</si>
  <si>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</si>
  <si>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</si>
  <si>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</si>
  <si>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</si>
  <si>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</si>
  <si>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</si>
  <si>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</si>
  <si>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</si>
  <si>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</si>
  <si>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</si>
  <si>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</si>
  <si>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</si>
  <si>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</si>
  <si>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</si>
  <si>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</si>
  <si>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</si>
  <si>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</si>
  <si>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</si>
  <si>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</si>
  <si>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</si>
  <si>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</si>
  <si>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</si>
  <si>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</si>
  <si>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</si>
  <si>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</si>
  <si>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</si>
  <si>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</si>
  <si>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</si>
  <si>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</si>
  <si>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</si>
  <si>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</si>
  <si>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</si>
  <si>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</si>
  <si>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</si>
  <si>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</si>
  <si>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</si>
  <si>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</si>
  <si>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</si>
  <si>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</si>
  <si>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</si>
  <si>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</si>
  <si>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</si>
  <si>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</si>
  <si>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</si>
  <si>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</si>
  <si>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</si>
  <si>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</si>
  <si>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</si>
  <si>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</si>
  <si>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</si>
  <si>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</si>
  <si>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</si>
  <si>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</si>
  <si>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</si>
  <si>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</si>
  <si>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</si>
  <si>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</si>
  <si>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</si>
  <si>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</si>
  <si>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</si>
  <si>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</si>
  <si>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</si>
  <si>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</si>
  <si>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</si>
  <si>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</si>
  <si>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</si>
  <si>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</si>
  <si>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</si>
  <si>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</si>
  <si>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</si>
  <si>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</si>
  <si>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</si>
  <si>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</si>
  <si>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</si>
  <si>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</si>
  <si>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</si>
  <si>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</si>
  <si>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</si>
  <si>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</si>
  <si>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</si>
  <si>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</si>
  <si>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</si>
  <si>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</si>
  <si>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</si>
  <si>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</si>
  <si>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</si>
  <si>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</si>
  <si>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</si>
  <si>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</si>
  <si>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</si>
  <si>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</si>
  <si>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</si>
  <si>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</si>
  <si>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</si>
  <si>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</si>
  <si>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</si>
  <si>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</si>
  <si>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</si>
  <si>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</si>
  <si>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</si>
  <si>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</si>
  <si>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</si>
  <si>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</si>
  <si>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</si>
  <si>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</si>
  <si>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</si>
  <si>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</si>
  <si>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</si>
  <si>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</si>
  <si>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</si>
  <si>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</si>
  <si>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</si>
  <si>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</si>
  <si>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</si>
  <si>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</si>
  <si>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</si>
  <si>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</si>
  <si>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</si>
  <si>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</si>
  <si>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</si>
  <si>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</si>
  <si>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</si>
  <si>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</si>
  <si>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</si>
  <si>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</si>
  <si>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</si>
  <si>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</si>
  <si>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</si>
  <si>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</si>
  <si>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</si>
  <si>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</si>
  <si>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</si>
  <si>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</si>
  <si>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</si>
  <si>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</si>
  <si>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</si>
  <si>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</si>
  <si>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</si>
  <si>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</si>
  <si>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</si>
  <si>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</si>
  <si>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</si>
  <si>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</si>
  <si>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</si>
  <si>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</si>
  <si>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</si>
  <si>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</si>
  <si>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</si>
  <si>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</si>
  <si>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</si>
  <si>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</si>
  <si>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</si>
  <si>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</si>
  <si>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</si>
  <si>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</si>
  <si>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</si>
  <si>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</si>
  <si>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</si>
  <si>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</si>
  <si>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</si>
  <si>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</si>
  <si>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</si>
  <si>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</si>
  <si>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</si>
  <si>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</si>
  <si>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</si>
  <si>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</si>
  <si>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</si>
  <si>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</si>
  <si>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</si>
  <si>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</si>
  <si>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</si>
  <si>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</si>
  <si>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</si>
  <si>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</si>
  <si>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</si>
  <si>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</si>
  <si>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</si>
  <si>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</si>
  <si>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</si>
  <si>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</si>
  <si>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</si>
  <si>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</si>
  <si>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</si>
  <si>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</si>
  <si>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</si>
  <si>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</si>
  <si>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</si>
  <si>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</si>
  <si>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</si>
  <si>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</si>
  <si>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</si>
  <si>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</si>
  <si>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</si>
  <si>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</si>
  <si>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</si>
  <si>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</si>
  <si>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</si>
  <si>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</si>
  <si>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</si>
  <si>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</si>
  <si>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</si>
  <si>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</si>
  <si>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</si>
  <si>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</si>
  <si>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</si>
  <si>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</si>
  <si>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</si>
  <si>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</si>
  <si>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</si>
  <si>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</si>
  <si>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</si>
  <si>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</si>
  <si>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</si>
  <si>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</si>
  <si>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</si>
  <si>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</si>
  <si>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</si>
  <si>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</si>
  <si>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</si>
  <si>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</si>
  <si>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</si>
  <si>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</si>
  <si>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</si>
  <si>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</si>
  <si>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</si>
  <si>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</si>
  <si>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</si>
  <si>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</si>
  <si>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</si>
  <si>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</si>
  <si>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</si>
  <si>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</si>
  <si>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</si>
  <si>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</si>
  <si>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</si>
  <si>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</si>
  <si>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</si>
  <si>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</si>
  <si>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</si>
  <si>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</si>
  <si>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</si>
  <si>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</si>
  <si>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</si>
  <si>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</si>
  <si>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</si>
  <si>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</si>
  <si>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</si>
  <si>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</si>
  <si>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</si>
  <si>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</si>
  <si>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</si>
  <si>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</si>
  <si>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</si>
  <si>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</si>
  <si>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</si>
  <si>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</si>
  <si>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</si>
  <si>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</si>
  <si>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</si>
  <si>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</si>
  <si>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</si>
  <si>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</si>
  <si>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</si>
  <si>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</si>
  <si>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</si>
  <si>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</si>
  <si>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</si>
  <si>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</si>
  <si>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</si>
  <si>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</si>
  <si>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</si>
  <si>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</si>
  <si>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</si>
  <si>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</si>
  <si>
    <t>Вероятный эпидемический/санитарный всплеск; наиболее вероятно малярия, возможно в сочетании с кишечными и другими инфекциями.</t>
  </si>
  <si>
    <t>Рост смертности у Бриньоли с 1923 по 1943 весьма подозрителен.</t>
  </si>
  <si>
    <t xml:space="preserve">который объяснял бы устойчивое повышение смертности в Гватемале с 1920-х до начала 1940-х именно как реальный процесс. </t>
  </si>
  <si>
    <t xml:space="preserve">Главный аргумент против : нет очевидного историко-демографического механизма, </t>
  </si>
  <si>
    <t xml:space="preserve">Возможны отдельные эпидемические годы, административные колебания регистрации, ошибки знаменателя, </t>
  </si>
  <si>
    <t>но не гладкий четвертьвековой подъём.</t>
  </si>
  <si>
    <t xml:space="preserve">У Колвера уровень в 1920-е, вероятно, завышен: 32–33‰ в 1923–1930 выглядит выше и Бриньоли, </t>
  </si>
  <si>
    <t xml:space="preserve">и упомянутых официальных/медицинских данных. </t>
  </si>
  <si>
    <t>Бриньоли, наоборот, вероятно, ближе к уровню в начале 1920-х, но его последующий подъём к 1942–1943</t>
  </si>
  <si>
    <t>выглядит как артефакт регистрации или знаменателя.</t>
  </si>
  <si>
    <t>Поэтому Колвер, вероятно, лучше передаёт направление тренда, но, возможно, сидит слишком высоко в 1920-х — начале 1930-х.</t>
  </si>
  <si>
    <t>Усреднение Колвера и Бриньоли</t>
  </si>
  <si>
    <t>Колвер</t>
  </si>
  <si>
    <t>Усреднение Колвера, Бриньоли-1993 и Бриньоли-2015</t>
  </si>
  <si>
    <t>Бриньоли-1993</t>
  </si>
  <si>
    <t>Бриньоли-2015</t>
  </si>
  <si>
    <t xml:space="preserve">Провал смертности в 1870-1880-х -- не чудо в смысле внезапного санитарного скачка, а сочетание трёх вещей: </t>
  </si>
  <si>
    <t>реальная «яма между эпидемиями», особенности знаменателя населения и не вполне независимые исходные данные у двух реконструкций Бриньоли.</t>
  </si>
  <si>
    <t xml:space="preserve">Историческое объяснение у самого Бриньоли: после катастрофической холеры 1856 года и кризиса 1863 года Коста-Рика действительно вошла </t>
  </si>
  <si>
    <t xml:space="preserve">в сравнительно спокойную фазу. Он перечисляет тяжёлые кризисы 1764–1891 и между 1863 и 1891 у него нет большой кризисной даты. </t>
  </si>
  <si>
    <t xml:space="preserve">Более того, он специально пишет, что санитарные кордоны и относительная географическая изоляция Коста-Рики помогли избежать холерных эпидемий, </t>
  </si>
  <si>
    <t>которые затронули Никарагуа, а страх перед европейской холерой привёл к карантинным мерам в Лимоне и Пунтаренасе в 1884 и 1890–1893 гг.</t>
  </si>
  <si>
    <t xml:space="preserve">То есть по смыслу это провал не от “улучшения медицины”, а от отсутствия крупных эпидемий в интервале между старым кризисным режимом </t>
  </si>
  <si>
    <t xml:space="preserve">и новым подъёмом смертности 1890-х. Бриньоли в книге формулирует это ещё шире: фаза роста ожидаемой продолжительности жизни приходится </t>
  </si>
  <si>
    <t>на 1860–1889, а последующий откат 1890–1909 он связывает, в частности, с интеграцией района Лимона, где возрастала роль малярии и жёлтой лихорадки.</t>
  </si>
  <si>
    <t xml:space="preserve">Но я бы не принимал минимум 17–18‰ буквально. В 1883 году таблица Бриньоли-2015 использует восстановленное население 205,176, </t>
  </si>
  <si>
    <t xml:space="preserve">тогда как рядом даёт переписное население 182,073. Если делить те же 3,685 смертей на переписной знаменатель, получится не 17.96‰, </t>
  </si>
  <si>
    <t>а около 20.2‰. Это всё равно низко, но уже не настолько фантастично.</t>
  </si>
  <si>
    <t xml:space="preserve">Главная оговорка: две реконструкции Бриньоли разнометодны, но не полностью независимы. В статье 2015 года он описывает метод как графический контроль рядов, </t>
  </si>
  <si>
    <t xml:space="preserve">балансирующее уравнение и inverse projection; для Коста-Рики он использует опубликованные vital series с 1883 года и приходские серии за 1750–1900, </t>
  </si>
  <si>
    <t xml:space="preserve">причём считает качество данных для Коста-Рики высоким и требующим лишь минимальных поправок. Поэтому совпадение 1993 и 2015 скорее говорит: </t>
  </si>
  <si>
    <t>«в костариканском корпусе Бриньоли эта низина устойчива», но не доказывает её с точностью до промилле.</t>
  </si>
  <si>
    <t xml:space="preserve">Вывод: реальное ядро есть — спокойные 1880-е без большой эпидемической волны, на фоне раннего коста-риканского снижения смертности. </t>
  </si>
  <si>
    <t xml:space="preserve">Но глубина провала, особенно значения ниже 20‰, вероятно, отчасти усилена восстановленным знаменателем населения и возможным недоучётом смертей, </t>
  </si>
  <si>
    <t>прежде всего детских.</t>
  </si>
  <si>
    <t xml:space="preserve">Всплеск смертности в 1976 — почти наверняка катастрофическое землетрясение 4 февраля 1976 года. </t>
  </si>
  <si>
    <t xml:space="preserve">Оно было магнитудой около 7.5, связано с разломом Мотагуа, и дало порядка 22,700–23,000 погибших и свыше 76,000 раненых. </t>
  </si>
  <si>
    <t xml:space="preserve">Это как раз тот масштаб, который должен дать заметный годовой скачок CDR: при населении Гватемалы около 6 млн </t>
  </si>
  <si>
    <t xml:space="preserve">лишние ~23 тыс. смертей дают примерно +3.8‰ к годовому коэффициенту смертности. </t>
  </si>
  <si>
    <t>Это очень хорошо совпадает с формой всплеска в WPP/итоговой серии: 13.3‰ в 1975 → 16.6‰ в 1976 → 12.1‰ в 1977.</t>
  </si>
  <si>
    <t>https://www.ngdc.noaa.gov/hazel/view/hazards/earthquake/event-more-info/4711</t>
  </si>
  <si>
    <t xml:space="preserve">1982 — это уже не природная катастрофа, а пик насилия гражданской войны, </t>
  </si>
  <si>
    <t>особенно армейская контрповстанческая кампания против индейских майяских районов при Риосе Монтте. О</t>
  </si>
  <si>
    <t xml:space="preserve">н пришёл к власти в результате переворота 23 марта 1982 года; затем режим развернул кампанию против районов, </t>
  </si>
  <si>
    <t xml:space="preserve">подозревавшихся в поддержке партизан, что привело к массовым убийствам гражданского населения. </t>
  </si>
  <si>
    <t xml:space="preserve">National Security Archive прямо связывает 1982–1983 с “bloody counterinsurgency campaign” и тысячами гражданских смертей, </t>
  </si>
  <si>
    <t>а также с делом о 15 массовых убийствах в районе Ixil, где фигурируют 1,771 убитый безоружный человек.</t>
  </si>
  <si>
    <t>https://nsarchive.gwu.edu/guatemalan-genocide-case</t>
  </si>
  <si>
    <t xml:space="preserve">Комиссия исторического прояснения Гватемалы оценила общее число убитых или исчезнувших за конфликт более чем в 200,000, </t>
  </si>
  <si>
    <t xml:space="preserve">а особенно сильная концентрация нарушений пришлась на 1978–1984; по её данным, 93% зарегистрированных нарушений были связаны </t>
  </si>
  <si>
    <t xml:space="preserve">с государственными силами. Она также прямо заключила, что в рамках контрповстанческих операций 1981–1983 агенты государства </t>
  </si>
  <si>
    <t>совершали акты геноцида против майяских групп.</t>
  </si>
  <si>
    <t>https://hrdag.org/wp-content/uploads/2013/01/CEHreport-english.pdf</t>
  </si>
  <si>
    <t xml:space="preserve">Оговорка: оригинальный Бриньоли в 1976 и 1982 выглядит мягче, чем WPP/итоговая серия. Поэтому эти пики, вероятно, </t>
  </si>
  <si>
    <t xml:space="preserve">отражают не столько “обычную” гражданскую регистрацию смертей, сколько экзогенные добавки/учёт катастрофической </t>
  </si>
  <si>
    <t>и насильственной смертности в поздней международной реконструкции.</t>
  </si>
  <si>
    <t>причём смертность была главным образом не от ветра, а от ливней, селевых потоков, наводнений и оползней.</t>
  </si>
  <si>
    <t>Ураган Fifi / Fifi-Orlene, сентябрь 1974</t>
  </si>
  <si>
    <t>Катастрофические ливни на севере Гондураса, flash floods, оползни, разрушение долин и поселений.</t>
  </si>
  <si>
    <t xml:space="preserve">National Hurricane Center относит Hurricane Fifi in Honduras к числу штормов с примерно 8,000 погибших; </t>
  </si>
  <si>
    <t xml:space="preserve">там же подчёркивается, что при таких катастрофах главным источником смертей обычно было утопление, а не собственно ветер. </t>
  </si>
  <si>
    <t xml:space="preserve">Другой разбор указывает, что за 36 часов в северных горных районах выпало около 610 мм дождя, были разрушены 182 города и деревни, </t>
  </si>
  <si>
    <t>а в Choloma погибли тысячи людей после прорыва естественной запруды.</t>
  </si>
  <si>
    <t>Ураган Mitch, конец октября — начало ноября 1998</t>
  </si>
  <si>
    <t>Медленно двигавшийся ураган вызвал многодневные дожди, наводнения и оползни; сильнее всего пострадали Гондурас и Никарагуа.</t>
  </si>
  <si>
    <t xml:space="preserve">NOAA пишет, что Mitch вышел на Гондурас уже как ослабевший ураган 1-й категории, но главный удар был от чрезвычайных дождей и наводнений; </t>
  </si>
  <si>
    <t xml:space="preserve">по Центральной Америке — не менее 10,000 погибших и тысячи пропавших. Для самого Гондураса USGS приводит оценку правительства: </t>
  </si>
  <si>
    <t>более 5,000 смертей и экономические потери свыше $4 млрд. Часто встречается и более высокая округлённая оценка около 7,000 погибших в Гондурасе.</t>
  </si>
  <si>
    <t>https://www.nesdis.noaa.gov/news/25-years-later-looking-back-the-october-monster-named-mitch</t>
  </si>
  <si>
    <t xml:space="preserve">В демографическом ряду это должно выглядеть именно как узкий экзогенный пик. При населении Гондураса порядка нескольких миллионов </t>
  </si>
  <si>
    <t xml:space="preserve">8 тыс. дополнительных смертей в 1974 дают величину порядка +2–3‰ к годовому CDR; Mitch в 1998, несмотря на огромность катастрофы, </t>
  </si>
  <si>
    <t>при более крупном населении даёт меньший, но всё равно заметный пик — примерно +1‰, в зависимости от того, какую оценку погибших принимать.</t>
  </si>
  <si>
    <t>Всплески смертности в Гондурасе в 1974 и 1998 вызваны ураганами,</t>
  </si>
  <si>
    <t>В 1974</t>
  </si>
  <si>
    <t>В 1998</t>
  </si>
  <si>
    <t>https://www.americasquarterly.org/article/central-america-is-still-recovering-from-hurricane-mitch</t>
  </si>
  <si>
    <t>В 1998 - ураган Mitch, конец октября — начало ноября 1998.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</si>
</sst>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2" fontId="0" fillId="4" borderId="0" xfId="0" applyNumberFormat="1" applyFill="1"/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0" fontId="8" fillId="0" borderId="0" xfId="1"/>
    <xf numFmtId="0" fontId="1" fillId="0" borderId="0" xfId="0" applyFont="1" applyAlignment="1"/>
    <xf numFmtId="165" fontId="0" fillId="0" borderId="0" xfId="0" applyNumberForma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сглаживание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сглаженная</a:t>
            </a:r>
            <a:r>
              <a:rPr lang="ru-RU" baseline="0"/>
              <a:t> линия </a:t>
            </a:r>
            <a:r>
              <a:rPr lang="en-US" baseline="0"/>
              <a:t>vs WPP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'Гватемала-Бриньоли'!$D$2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'Гватемала-Бриньоли'!$D$3:$D$146</c:f>
              <c:numCache>
                <c:formatCode>0.00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6-40D4-9B4A-0EF16D3D184A}"/>
            </c:ext>
          </c:extLst>
        </c:ser>
        <c:ser>
          <c:idx val="1"/>
          <c:order val="1"/>
          <c:tx>
            <c:strRef>
              <c:f>'Гватемала-Бриньоли'!$E$2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'Гватемала-Бриньоли'!$E$3:$E$146</c:f>
              <c:numCache>
                <c:formatCode>0.00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6-40D4-9B4A-0EF16D3D184A}"/>
            </c:ext>
          </c:extLst>
        </c:ser>
        <c:ser>
          <c:idx val="2"/>
          <c:order val="2"/>
          <c:tx>
            <c:strRef>
              <c:f>'Гватемала-Бриньоли'!$F$2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'Гватемала-Бриньоли'!$F$3:$F$146</c:f>
              <c:numCache>
                <c:formatCode>0.00</c:formatCode>
                <c:ptCount val="144"/>
                <c:pt idx="70" formatCode="0.0">
                  <c:v>50.7</c:v>
                </c:pt>
                <c:pt idx="71" formatCode="0.0">
                  <c:v>51.1</c:v>
                </c:pt>
                <c:pt idx="72" formatCode="0.0">
                  <c:v>51.3</c:v>
                </c:pt>
                <c:pt idx="73" formatCode="0.0">
                  <c:v>51.3</c:v>
                </c:pt>
                <c:pt idx="74" formatCode="0.0">
                  <c:v>51.1</c:v>
                </c:pt>
                <c:pt idx="75" formatCode="0.0">
                  <c:v>50.9</c:v>
                </c:pt>
                <c:pt idx="76" formatCode="0.0">
                  <c:v>50.6</c:v>
                </c:pt>
                <c:pt idx="77" formatCode="0.0">
                  <c:v>50.3</c:v>
                </c:pt>
                <c:pt idx="78" formatCode="0.0">
                  <c:v>49.7</c:v>
                </c:pt>
                <c:pt idx="79" formatCode="0.0">
                  <c:v>49.1</c:v>
                </c:pt>
                <c:pt idx="80" formatCode="0.0">
                  <c:v>48.5</c:v>
                </c:pt>
                <c:pt idx="81" formatCode="0.0">
                  <c:v>48</c:v>
                </c:pt>
                <c:pt idx="82" formatCode="0.0">
                  <c:v>47.4</c:v>
                </c:pt>
                <c:pt idx="83" formatCode="0.0">
                  <c:v>46.9</c:v>
                </c:pt>
                <c:pt idx="84" formatCode="0.0">
                  <c:v>46.5</c:v>
                </c:pt>
                <c:pt idx="85" formatCode="0.0">
                  <c:v>46.2</c:v>
                </c:pt>
                <c:pt idx="86" formatCode="0.0">
                  <c:v>46</c:v>
                </c:pt>
                <c:pt idx="87" formatCode="0.0">
                  <c:v>45.6</c:v>
                </c:pt>
                <c:pt idx="88" formatCode="0.0">
                  <c:v>45.3</c:v>
                </c:pt>
                <c:pt idx="89" formatCode="0.0">
                  <c:v>45.1</c:v>
                </c:pt>
                <c:pt idx="90" formatCode="0.0">
                  <c:v>44.9</c:v>
                </c:pt>
                <c:pt idx="91" formatCode="0.0">
                  <c:v>44.7</c:v>
                </c:pt>
                <c:pt idx="92" formatCode="0.0">
                  <c:v>44.4</c:v>
                </c:pt>
                <c:pt idx="93" formatCode="0.0">
                  <c:v>44.2</c:v>
                </c:pt>
                <c:pt idx="94" formatCode="0.0">
                  <c:v>44.1</c:v>
                </c:pt>
                <c:pt idx="95" formatCode="0.0">
                  <c:v>44.1</c:v>
                </c:pt>
                <c:pt idx="96" formatCode="0.0">
                  <c:v>44</c:v>
                </c:pt>
                <c:pt idx="97" formatCode="0.0">
                  <c:v>43.9</c:v>
                </c:pt>
                <c:pt idx="98" formatCode="0.0">
                  <c:v>43.7</c:v>
                </c:pt>
                <c:pt idx="99" formatCode="0.0">
                  <c:v>43.6</c:v>
                </c:pt>
                <c:pt idx="100" formatCode="0.0">
                  <c:v>43.6</c:v>
                </c:pt>
                <c:pt idx="101" formatCode="0.0">
                  <c:v>43.4</c:v>
                </c:pt>
                <c:pt idx="102" formatCode="0.0">
                  <c:v>43.2</c:v>
                </c:pt>
                <c:pt idx="103" formatCode="0.0">
                  <c:v>42.8</c:v>
                </c:pt>
                <c:pt idx="104" formatCode="0.0">
                  <c:v>41.9</c:v>
                </c:pt>
                <c:pt idx="105" formatCode="0.0">
                  <c:v>41.1</c:v>
                </c:pt>
                <c:pt idx="106" formatCode="0.0">
                  <c:v>40.799999999999997</c:v>
                </c:pt>
                <c:pt idx="107" formatCode="0.0">
                  <c:v>40.700000000000003</c:v>
                </c:pt>
                <c:pt idx="108" formatCode="0.0">
                  <c:v>40.700000000000003</c:v>
                </c:pt>
                <c:pt idx="109" formatCode="0.0">
                  <c:v>40.299999999999997</c:v>
                </c:pt>
                <c:pt idx="110" formatCode="0.0">
                  <c:v>39.799999999999997</c:v>
                </c:pt>
                <c:pt idx="111" formatCode="0.0">
                  <c:v>39.299999999999997</c:v>
                </c:pt>
                <c:pt idx="112" formatCode="0.0">
                  <c:v>38.9</c:v>
                </c:pt>
                <c:pt idx="113" formatCode="0.0">
                  <c:v>38.6</c:v>
                </c:pt>
                <c:pt idx="114" formatCode="0.0">
                  <c:v>38.200000000000003</c:v>
                </c:pt>
                <c:pt idx="115" formatCode="0.0">
                  <c:v>37.799999999999997</c:v>
                </c:pt>
                <c:pt idx="116" formatCode="0.0">
                  <c:v>37.1</c:v>
                </c:pt>
                <c:pt idx="117" formatCode="0.0">
                  <c:v>36.5</c:v>
                </c:pt>
                <c:pt idx="118" formatCode="0.0">
                  <c:v>35.9</c:v>
                </c:pt>
                <c:pt idx="119" formatCode="0.0">
                  <c:v>35.200000000000003</c:v>
                </c:pt>
                <c:pt idx="120" formatCode="0.0">
                  <c:v>34.700000000000003</c:v>
                </c:pt>
                <c:pt idx="121" formatCode="0.0">
                  <c:v>34.200000000000003</c:v>
                </c:pt>
                <c:pt idx="122" formatCode="0.0">
                  <c:v>33.299999999999997</c:v>
                </c:pt>
                <c:pt idx="123" formatCode="0.0">
                  <c:v>32.5</c:v>
                </c:pt>
                <c:pt idx="124" formatCode="0.0">
                  <c:v>31.7</c:v>
                </c:pt>
                <c:pt idx="125" formatCode="0.0">
                  <c:v>30.8</c:v>
                </c:pt>
                <c:pt idx="126" formatCode="0.0">
                  <c:v>30</c:v>
                </c:pt>
                <c:pt idx="127" formatCode="0.0">
                  <c:v>29.4</c:v>
                </c:pt>
                <c:pt idx="128" formatCode="0.0">
                  <c:v>28.7</c:v>
                </c:pt>
                <c:pt idx="129" formatCode="0.0">
                  <c:v>28.2</c:v>
                </c:pt>
                <c:pt idx="130" formatCode="0.0">
                  <c:v>27.8</c:v>
                </c:pt>
                <c:pt idx="131" formatCode="0.0">
                  <c:v>27.5</c:v>
                </c:pt>
                <c:pt idx="132" formatCode="0.0">
                  <c:v>27.2</c:v>
                </c:pt>
                <c:pt idx="133" formatCode="0.0">
                  <c:v>26.7</c:v>
                </c:pt>
                <c:pt idx="134" formatCode="0.0">
                  <c:v>26.5</c:v>
                </c:pt>
                <c:pt idx="135" formatCode="0.0">
                  <c:v>26.2</c:v>
                </c:pt>
                <c:pt idx="136" formatCode="0.0">
                  <c:v>26</c:v>
                </c:pt>
                <c:pt idx="137" formatCode="0.0">
                  <c:v>25.2</c:v>
                </c:pt>
                <c:pt idx="138" formatCode="0.0">
                  <c:v>24.3</c:v>
                </c:pt>
                <c:pt idx="139" formatCode="0.0">
                  <c:v>23.1</c:v>
                </c:pt>
                <c:pt idx="140" formatCode="0.0">
                  <c:v>22</c:v>
                </c:pt>
                <c:pt idx="141" formatCode="0.0">
                  <c:v>21.4</c:v>
                </c:pt>
                <c:pt idx="142" formatCode="0.0">
                  <c:v>21.1</c:v>
                </c:pt>
                <c:pt idx="143" formatCode="0.0">
                  <c:v>20.8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6-40D4-9B4A-0EF16D3D184A}"/>
            </c:ext>
          </c:extLst>
        </c:ser>
        <c:ser>
          <c:idx val="3"/>
          <c:order val="3"/>
          <c:tx>
            <c:strRef>
              <c:f>'Гватемала-Бриньоли'!$G$2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'Гватемала-Бриньоли'!$G$3:$G$146</c:f>
              <c:numCache>
                <c:formatCode>0.00</c:formatCode>
                <c:ptCount val="144"/>
                <c:pt idx="70" formatCode="0.0">
                  <c:v>25.9</c:v>
                </c:pt>
                <c:pt idx="71" formatCode="0.0">
                  <c:v>25.4</c:v>
                </c:pt>
                <c:pt idx="72" formatCode="0.0">
                  <c:v>24.8</c:v>
                </c:pt>
                <c:pt idx="73" formatCode="0.0">
                  <c:v>24.3</c:v>
                </c:pt>
                <c:pt idx="74" formatCode="0.0">
                  <c:v>23.8</c:v>
                </c:pt>
                <c:pt idx="75" formatCode="0.0">
                  <c:v>23.2</c:v>
                </c:pt>
                <c:pt idx="76" formatCode="0.0">
                  <c:v>22.6</c:v>
                </c:pt>
                <c:pt idx="77" formatCode="0.0">
                  <c:v>22</c:v>
                </c:pt>
                <c:pt idx="78" formatCode="0.0">
                  <c:v>20.9</c:v>
                </c:pt>
                <c:pt idx="79" formatCode="0.0">
                  <c:v>19.899999999999999</c:v>
                </c:pt>
                <c:pt idx="80" formatCode="0.0">
                  <c:v>18.8</c:v>
                </c:pt>
                <c:pt idx="81" formatCode="0.0">
                  <c:v>18.5</c:v>
                </c:pt>
                <c:pt idx="82" formatCode="0.0">
                  <c:v>18.100000000000001</c:v>
                </c:pt>
                <c:pt idx="83" formatCode="0.0">
                  <c:v>17.8</c:v>
                </c:pt>
                <c:pt idx="84" formatCode="0.0">
                  <c:v>17.5</c:v>
                </c:pt>
                <c:pt idx="85" formatCode="0.0">
                  <c:v>17.3</c:v>
                </c:pt>
                <c:pt idx="86" formatCode="0.0">
                  <c:v>17</c:v>
                </c:pt>
                <c:pt idx="87" formatCode="0.0">
                  <c:v>16.7</c:v>
                </c:pt>
                <c:pt idx="88" formatCode="0.0">
                  <c:v>16.600000000000001</c:v>
                </c:pt>
                <c:pt idx="89" formatCode="0.0">
                  <c:v>16.7</c:v>
                </c:pt>
                <c:pt idx="90" formatCode="0.0">
                  <c:v>16</c:v>
                </c:pt>
                <c:pt idx="91" formatCode="0.0">
                  <c:v>14.9</c:v>
                </c:pt>
                <c:pt idx="92" formatCode="0.0">
                  <c:v>14</c:v>
                </c:pt>
                <c:pt idx="93" formatCode="0.0">
                  <c:v>13.4</c:v>
                </c:pt>
                <c:pt idx="94" formatCode="0.0">
                  <c:v>13.2</c:v>
                </c:pt>
                <c:pt idx="95" formatCode="0.0">
                  <c:v>13.3</c:v>
                </c:pt>
                <c:pt idx="96" formatCode="0.0">
                  <c:v>16.600000000000001</c:v>
                </c:pt>
                <c:pt idx="97" formatCode="0.0">
                  <c:v>12.1</c:v>
                </c:pt>
                <c:pt idx="98" formatCode="0.0">
                  <c:v>11.5</c:v>
                </c:pt>
                <c:pt idx="99" formatCode="0.0">
                  <c:v>11.4</c:v>
                </c:pt>
                <c:pt idx="100" formatCode="0.0">
                  <c:v>12</c:v>
                </c:pt>
                <c:pt idx="101" formatCode="0.0">
                  <c:v>12.2</c:v>
                </c:pt>
                <c:pt idx="102" formatCode="0.0">
                  <c:v>15.6</c:v>
                </c:pt>
                <c:pt idx="103" formatCode="0.0">
                  <c:v>10.7</c:v>
                </c:pt>
                <c:pt idx="104" formatCode="0.0">
                  <c:v>10.199999999999999</c:v>
                </c:pt>
                <c:pt idx="105" formatCode="0.0">
                  <c:v>9.8000000000000007</c:v>
                </c:pt>
                <c:pt idx="106" formatCode="0.0">
                  <c:v>9.5</c:v>
                </c:pt>
                <c:pt idx="107" formatCode="0.0">
                  <c:v>9.1999999999999993</c:v>
                </c:pt>
                <c:pt idx="108" formatCode="0.0">
                  <c:v>8.9</c:v>
                </c:pt>
                <c:pt idx="109" formatCode="0.0">
                  <c:v>8.8000000000000007</c:v>
                </c:pt>
                <c:pt idx="110" formatCode="0.0">
                  <c:v>8.8000000000000007</c:v>
                </c:pt>
                <c:pt idx="111" formatCode="0.0">
                  <c:v>8.6</c:v>
                </c:pt>
                <c:pt idx="112" formatCode="0.0">
                  <c:v>8.6</c:v>
                </c:pt>
                <c:pt idx="113" formatCode="0.0">
                  <c:v>8.4</c:v>
                </c:pt>
                <c:pt idx="114" formatCode="0.0">
                  <c:v>8.1</c:v>
                </c:pt>
                <c:pt idx="115" formatCode="0.0">
                  <c:v>7.8</c:v>
                </c:pt>
                <c:pt idx="116" formatCode="0.0">
                  <c:v>7.4</c:v>
                </c:pt>
                <c:pt idx="117" formatCode="0.0">
                  <c:v>7</c:v>
                </c:pt>
                <c:pt idx="118" formatCode="0.0">
                  <c:v>6.7</c:v>
                </c:pt>
                <c:pt idx="119" formatCode="0.0">
                  <c:v>6.4</c:v>
                </c:pt>
                <c:pt idx="120" formatCode="0.0">
                  <c:v>6.3</c:v>
                </c:pt>
                <c:pt idx="121" formatCode="0.0">
                  <c:v>6.1</c:v>
                </c:pt>
                <c:pt idx="122" formatCode="0.0">
                  <c:v>6</c:v>
                </c:pt>
                <c:pt idx="123" formatCode="0.0">
                  <c:v>5.8</c:v>
                </c:pt>
                <c:pt idx="124" formatCode="0.0">
                  <c:v>5.8</c:v>
                </c:pt>
                <c:pt idx="125" formatCode="0.0">
                  <c:v>5.9</c:v>
                </c:pt>
                <c:pt idx="126" formatCode="0.0">
                  <c:v>5.7</c:v>
                </c:pt>
                <c:pt idx="127" formatCode="0.0">
                  <c:v>5.5</c:v>
                </c:pt>
                <c:pt idx="128" formatCode="0.0">
                  <c:v>5.5</c:v>
                </c:pt>
                <c:pt idx="129" formatCode="0.0">
                  <c:v>5.5</c:v>
                </c:pt>
                <c:pt idx="130" formatCode="0.0">
                  <c:v>5.4</c:v>
                </c:pt>
                <c:pt idx="131" formatCode="0.0">
                  <c:v>5.3</c:v>
                </c:pt>
                <c:pt idx="132" formatCode="0.0">
                  <c:v>5.2</c:v>
                </c:pt>
                <c:pt idx="133" formatCode="0.0">
                  <c:v>5.2</c:v>
                </c:pt>
                <c:pt idx="134" formatCode="0.0">
                  <c:v>5.2</c:v>
                </c:pt>
                <c:pt idx="135" formatCode="0.0">
                  <c:v>5.2</c:v>
                </c:pt>
                <c:pt idx="136" formatCode="0.0">
                  <c:v>5.2</c:v>
                </c:pt>
                <c:pt idx="137" formatCode="0.0">
                  <c:v>5.0999999999999996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5.8</c:v>
                </c:pt>
                <c:pt idx="141" formatCode="0.0">
                  <c:v>6.9</c:v>
                </c:pt>
                <c:pt idx="142" formatCode="0.0">
                  <c:v>5.3</c:v>
                </c:pt>
                <c:pt idx="143" formatCode="0.0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06-40D4-9B4A-0EF16D3D1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99615"/>
        <c:axId val="1033512095"/>
      </c:lineChart>
      <c:catAx>
        <c:axId val="103349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12095"/>
        <c:crosses val="autoZero"/>
        <c:auto val="1"/>
        <c:lblAlgn val="ctr"/>
        <c:lblOffset val="100"/>
        <c:noMultiLvlLbl val="0"/>
      </c:catAx>
      <c:valAx>
        <c:axId val="10335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9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'Гватемала-Бриньоли'!$K$3:$K$146</c:f>
              <c:numCache>
                <c:formatCode>0.0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48.557181603899998</c:v>
                </c:pt>
                <c:pt idx="71">
                  <c:v>49.09954501</c:v>
                </c:pt>
                <c:pt idx="72">
                  <c:v>49.531781155100006</c:v>
                </c:pt>
                <c:pt idx="73">
                  <c:v>50.019762904799997</c:v>
                </c:pt>
                <c:pt idx="74">
                  <c:v>50.513417693000001</c:v>
                </c:pt>
                <c:pt idx="75">
                  <c:v>50.919636343999997</c:v>
                </c:pt>
                <c:pt idx="76">
                  <c:v>50.985781432400003</c:v>
                </c:pt>
                <c:pt idx="77">
                  <c:v>50.798217683600001</c:v>
                </c:pt>
                <c:pt idx="78">
                  <c:v>50.1811995188</c:v>
                </c:pt>
                <c:pt idx="79">
                  <c:v>49.403054242400003</c:v>
                </c:pt>
                <c:pt idx="80">
                  <c:v>48.5</c:v>
                </c:pt>
                <c:pt idx="81">
                  <c:v>48</c:v>
                </c:pt>
                <c:pt idx="82">
                  <c:v>47.4</c:v>
                </c:pt>
                <c:pt idx="83">
                  <c:v>46.9</c:v>
                </c:pt>
                <c:pt idx="84">
                  <c:v>46.5</c:v>
                </c:pt>
                <c:pt idx="85">
                  <c:v>46.2</c:v>
                </c:pt>
                <c:pt idx="86">
                  <c:v>46</c:v>
                </c:pt>
                <c:pt idx="87">
                  <c:v>45.6</c:v>
                </c:pt>
                <c:pt idx="88">
                  <c:v>45.3</c:v>
                </c:pt>
                <c:pt idx="89">
                  <c:v>45.1</c:v>
                </c:pt>
                <c:pt idx="90">
                  <c:v>44.9</c:v>
                </c:pt>
                <c:pt idx="91">
                  <c:v>44.7</c:v>
                </c:pt>
                <c:pt idx="92">
                  <c:v>44.4</c:v>
                </c:pt>
                <c:pt idx="93">
                  <c:v>44.2</c:v>
                </c:pt>
                <c:pt idx="94">
                  <c:v>44.1</c:v>
                </c:pt>
                <c:pt idx="95">
                  <c:v>44.1</c:v>
                </c:pt>
                <c:pt idx="96">
                  <c:v>44</c:v>
                </c:pt>
                <c:pt idx="97">
                  <c:v>43.9</c:v>
                </c:pt>
                <c:pt idx="98">
                  <c:v>43.7</c:v>
                </c:pt>
                <c:pt idx="99">
                  <c:v>43.6</c:v>
                </c:pt>
                <c:pt idx="100">
                  <c:v>43.6</c:v>
                </c:pt>
                <c:pt idx="101">
                  <c:v>43.4</c:v>
                </c:pt>
                <c:pt idx="102">
                  <c:v>43.2</c:v>
                </c:pt>
                <c:pt idx="103">
                  <c:v>42.8</c:v>
                </c:pt>
                <c:pt idx="104">
                  <c:v>41.9</c:v>
                </c:pt>
                <c:pt idx="105">
                  <c:v>41.1</c:v>
                </c:pt>
                <c:pt idx="106">
                  <c:v>40.799999999999997</c:v>
                </c:pt>
                <c:pt idx="107">
                  <c:v>40.700000000000003</c:v>
                </c:pt>
                <c:pt idx="108">
                  <c:v>40.700000000000003</c:v>
                </c:pt>
                <c:pt idx="109">
                  <c:v>40.299999999999997</c:v>
                </c:pt>
                <c:pt idx="110">
                  <c:v>39.799999999999997</c:v>
                </c:pt>
                <c:pt idx="111">
                  <c:v>39.299999999999997</c:v>
                </c:pt>
                <c:pt idx="112">
                  <c:v>38.9</c:v>
                </c:pt>
                <c:pt idx="113">
                  <c:v>38.6</c:v>
                </c:pt>
                <c:pt idx="114">
                  <c:v>38.200000000000003</c:v>
                </c:pt>
                <c:pt idx="115">
                  <c:v>37.799999999999997</c:v>
                </c:pt>
                <c:pt idx="116">
                  <c:v>37.1</c:v>
                </c:pt>
                <c:pt idx="117">
                  <c:v>36.5</c:v>
                </c:pt>
                <c:pt idx="118">
                  <c:v>35.9</c:v>
                </c:pt>
                <c:pt idx="119">
                  <c:v>35.200000000000003</c:v>
                </c:pt>
                <c:pt idx="120">
                  <c:v>34.700000000000003</c:v>
                </c:pt>
                <c:pt idx="121">
                  <c:v>34.200000000000003</c:v>
                </c:pt>
                <c:pt idx="122">
                  <c:v>33.299999999999997</c:v>
                </c:pt>
                <c:pt idx="123">
                  <c:v>32.5</c:v>
                </c:pt>
                <c:pt idx="124">
                  <c:v>31.7</c:v>
                </c:pt>
                <c:pt idx="125">
                  <c:v>30.8</c:v>
                </c:pt>
                <c:pt idx="126">
                  <c:v>30</c:v>
                </c:pt>
                <c:pt idx="127">
                  <c:v>29.4</c:v>
                </c:pt>
                <c:pt idx="128">
                  <c:v>28.7</c:v>
                </c:pt>
                <c:pt idx="129">
                  <c:v>28.2</c:v>
                </c:pt>
                <c:pt idx="130">
                  <c:v>27.8</c:v>
                </c:pt>
                <c:pt idx="131">
                  <c:v>27.5</c:v>
                </c:pt>
                <c:pt idx="132">
                  <c:v>27.2</c:v>
                </c:pt>
                <c:pt idx="133">
                  <c:v>26.7</c:v>
                </c:pt>
                <c:pt idx="134">
                  <c:v>26.5</c:v>
                </c:pt>
                <c:pt idx="135">
                  <c:v>26.2</c:v>
                </c:pt>
                <c:pt idx="136">
                  <c:v>26</c:v>
                </c:pt>
                <c:pt idx="137">
                  <c:v>25.2</c:v>
                </c:pt>
                <c:pt idx="138">
                  <c:v>24.3</c:v>
                </c:pt>
                <c:pt idx="139">
                  <c:v>23.1</c:v>
                </c:pt>
                <c:pt idx="140">
                  <c:v>22</c:v>
                </c:pt>
                <c:pt idx="141">
                  <c:v>21.4</c:v>
                </c:pt>
                <c:pt idx="142">
                  <c:v>21.1</c:v>
                </c:pt>
                <c:pt idx="14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F7-4B6C-B1CD-66E9109A4381}"/>
            </c:ext>
          </c:extLst>
        </c:ser>
        <c:ser>
          <c:idx val="1"/>
          <c:order val="1"/>
          <c:tx>
            <c:strRef>
              <c:f>'Гватемала-Бриньоли'!$L$2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'Гватемала-Бриньоли'!$L$3:$L$146</c:f>
              <c:numCache>
                <c:formatCode>0.0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24.917363538099998</c:v>
                </c:pt>
                <c:pt idx="71">
                  <c:v>23.792845097399997</c:v>
                </c:pt>
                <c:pt idx="72">
                  <c:v>23.155344837800001</c:v>
                </c:pt>
                <c:pt idx="73">
                  <c:v>22.7166627316</c:v>
                </c:pt>
                <c:pt idx="74">
                  <c:v>22.403526108999998</c:v>
                </c:pt>
                <c:pt idx="75">
                  <c:v>22.227410063499999</c:v>
                </c:pt>
                <c:pt idx="76">
                  <c:v>22.003382414800001</c:v>
                </c:pt>
                <c:pt idx="77">
                  <c:v>21.660918520900001</c:v>
                </c:pt>
                <c:pt idx="78">
                  <c:v>20.781527391200001</c:v>
                </c:pt>
                <c:pt idx="79">
                  <c:v>19.855009135899998</c:v>
                </c:pt>
                <c:pt idx="80">
                  <c:v>18.8</c:v>
                </c:pt>
                <c:pt idx="81">
                  <c:v>18.5</c:v>
                </c:pt>
                <c:pt idx="82">
                  <c:v>18.100000000000001</c:v>
                </c:pt>
                <c:pt idx="83">
                  <c:v>17.8</c:v>
                </c:pt>
                <c:pt idx="84">
                  <c:v>17.5</c:v>
                </c:pt>
                <c:pt idx="85">
                  <c:v>17.3</c:v>
                </c:pt>
                <c:pt idx="86">
                  <c:v>17</c:v>
                </c:pt>
                <c:pt idx="87">
                  <c:v>16.7</c:v>
                </c:pt>
                <c:pt idx="88">
                  <c:v>16.600000000000001</c:v>
                </c:pt>
                <c:pt idx="89">
                  <c:v>16.7</c:v>
                </c:pt>
                <c:pt idx="90">
                  <c:v>16</c:v>
                </c:pt>
                <c:pt idx="91">
                  <c:v>14.9</c:v>
                </c:pt>
                <c:pt idx="92">
                  <c:v>14</c:v>
                </c:pt>
                <c:pt idx="93">
                  <c:v>13.4</c:v>
                </c:pt>
                <c:pt idx="94">
                  <c:v>13.2</c:v>
                </c:pt>
                <c:pt idx="95">
                  <c:v>13.3</c:v>
                </c:pt>
                <c:pt idx="96">
                  <c:v>16.600000000000001</c:v>
                </c:pt>
                <c:pt idx="97">
                  <c:v>12.1</c:v>
                </c:pt>
                <c:pt idx="98">
                  <c:v>11.5</c:v>
                </c:pt>
                <c:pt idx="99">
                  <c:v>11.4</c:v>
                </c:pt>
                <c:pt idx="100">
                  <c:v>12</c:v>
                </c:pt>
                <c:pt idx="101">
                  <c:v>12.2</c:v>
                </c:pt>
                <c:pt idx="102">
                  <c:v>15.6</c:v>
                </c:pt>
                <c:pt idx="103">
                  <c:v>10.7</c:v>
                </c:pt>
                <c:pt idx="104">
                  <c:v>10.199999999999999</c:v>
                </c:pt>
                <c:pt idx="105">
                  <c:v>9.8000000000000007</c:v>
                </c:pt>
                <c:pt idx="106">
                  <c:v>9.5</c:v>
                </c:pt>
                <c:pt idx="107">
                  <c:v>9.1999999999999993</c:v>
                </c:pt>
                <c:pt idx="108">
                  <c:v>8.9</c:v>
                </c:pt>
                <c:pt idx="109">
                  <c:v>8.8000000000000007</c:v>
                </c:pt>
                <c:pt idx="110">
                  <c:v>8.8000000000000007</c:v>
                </c:pt>
                <c:pt idx="111">
                  <c:v>8.6</c:v>
                </c:pt>
                <c:pt idx="112">
                  <c:v>8.6</c:v>
                </c:pt>
                <c:pt idx="113">
                  <c:v>8.4</c:v>
                </c:pt>
                <c:pt idx="114">
                  <c:v>8.1</c:v>
                </c:pt>
                <c:pt idx="115">
                  <c:v>7.8</c:v>
                </c:pt>
                <c:pt idx="116">
                  <c:v>7.4</c:v>
                </c:pt>
                <c:pt idx="117">
                  <c:v>7</c:v>
                </c:pt>
                <c:pt idx="118">
                  <c:v>6.7</c:v>
                </c:pt>
                <c:pt idx="119">
                  <c:v>6.4</c:v>
                </c:pt>
                <c:pt idx="120">
                  <c:v>6.3</c:v>
                </c:pt>
                <c:pt idx="121">
                  <c:v>6.1</c:v>
                </c:pt>
                <c:pt idx="122">
                  <c:v>6</c:v>
                </c:pt>
                <c:pt idx="123">
                  <c:v>5.8</c:v>
                </c:pt>
                <c:pt idx="124">
                  <c:v>5.8</c:v>
                </c:pt>
                <c:pt idx="125">
                  <c:v>5.9</c:v>
                </c:pt>
                <c:pt idx="126">
                  <c:v>5.7</c:v>
                </c:pt>
                <c:pt idx="127">
                  <c:v>5.5</c:v>
                </c:pt>
                <c:pt idx="128">
                  <c:v>5.5</c:v>
                </c:pt>
                <c:pt idx="129">
                  <c:v>5.5</c:v>
                </c:pt>
                <c:pt idx="130">
                  <c:v>5.4</c:v>
                </c:pt>
                <c:pt idx="131">
                  <c:v>5.3</c:v>
                </c:pt>
                <c:pt idx="132">
                  <c:v>5.2</c:v>
                </c:pt>
                <c:pt idx="133">
                  <c:v>5.2</c:v>
                </c:pt>
                <c:pt idx="134">
                  <c:v>5.2</c:v>
                </c:pt>
                <c:pt idx="135">
                  <c:v>5.2</c:v>
                </c:pt>
                <c:pt idx="136">
                  <c:v>5.2</c:v>
                </c:pt>
                <c:pt idx="137">
                  <c:v>5.0999999999999996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5.8</c:v>
                </c:pt>
                <c:pt idx="141">
                  <c:v>6.9</c:v>
                </c:pt>
                <c:pt idx="142">
                  <c:v>5.3</c:v>
                </c:pt>
                <c:pt idx="14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F7-4B6C-B1CD-66E9109A4381}"/>
            </c:ext>
          </c:extLst>
        </c:ser>
        <c:ser>
          <c:idx val="2"/>
          <c:order val="2"/>
          <c:tx>
            <c:strRef>
              <c:f>'Гватемала-Бриньоли'!$M$2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'Гватемала-Бриньоли'!$M$3:$M$146</c:f>
              <c:numCache>
                <c:formatCode>0.0</c:formatCode>
                <c:ptCount val="144"/>
                <c:pt idx="0">
                  <c:v>13.046199999999999</c:v>
                </c:pt>
                <c:pt idx="1">
                  <c:v>9.8039999999999949</c:v>
                </c:pt>
                <c:pt idx="2">
                  <c:v>6.6806999999999945</c:v>
                </c:pt>
                <c:pt idx="3">
                  <c:v>5.019200000000005</c:v>
                </c:pt>
                <c:pt idx="4">
                  <c:v>7.2057000000000002</c:v>
                </c:pt>
                <c:pt idx="5">
                  <c:v>11.979700000000001</c:v>
                </c:pt>
                <c:pt idx="6">
                  <c:v>15.2103</c:v>
                </c:pt>
                <c:pt idx="7">
                  <c:v>15.680399999999995</c:v>
                </c:pt>
                <c:pt idx="8">
                  <c:v>13.46</c:v>
                </c:pt>
                <c:pt idx="9">
                  <c:v>9.865000000000002</c:v>
                </c:pt>
                <c:pt idx="10">
                  <c:v>7.0897000000000006</c:v>
                </c:pt>
                <c:pt idx="11">
                  <c:v>8.795499999999997</c:v>
                </c:pt>
                <c:pt idx="12">
                  <c:v>12.768000000000001</c:v>
                </c:pt>
                <c:pt idx="13">
                  <c:v>16.1281</c:v>
                </c:pt>
                <c:pt idx="14">
                  <c:v>18.119300000000003</c:v>
                </c:pt>
                <c:pt idx="15">
                  <c:v>18.910899999999998</c:v>
                </c:pt>
                <c:pt idx="16">
                  <c:v>18.514099999999999</c:v>
                </c:pt>
                <c:pt idx="17">
                  <c:v>17.634100000000004</c:v>
                </c:pt>
                <c:pt idx="18">
                  <c:v>17.205399999999997</c:v>
                </c:pt>
                <c:pt idx="19">
                  <c:v>16.5517</c:v>
                </c:pt>
                <c:pt idx="20">
                  <c:v>15.468899999999998</c:v>
                </c:pt>
                <c:pt idx="21">
                  <c:v>14.196999999999999</c:v>
                </c:pt>
                <c:pt idx="22">
                  <c:v>13.036999999999999</c:v>
                </c:pt>
                <c:pt idx="23">
                  <c:v>11.883800000000001</c:v>
                </c:pt>
                <c:pt idx="24">
                  <c:v>10.856699999999996</c:v>
                </c:pt>
                <c:pt idx="25">
                  <c:v>10.159399999999998</c:v>
                </c:pt>
                <c:pt idx="26">
                  <c:v>10.334599999999998</c:v>
                </c:pt>
                <c:pt idx="27">
                  <c:v>11.279999999999998</c:v>
                </c:pt>
                <c:pt idx="28">
                  <c:v>12.334300000000002</c:v>
                </c:pt>
                <c:pt idx="29">
                  <c:v>13.119400000000002</c:v>
                </c:pt>
                <c:pt idx="30">
                  <c:v>14.453600000000002</c:v>
                </c:pt>
                <c:pt idx="31">
                  <c:v>15.186200000000003</c:v>
                </c:pt>
                <c:pt idx="32">
                  <c:v>14.994</c:v>
                </c:pt>
                <c:pt idx="33">
                  <c:v>14.153499999999998</c:v>
                </c:pt>
                <c:pt idx="34">
                  <c:v>12.269900000000003</c:v>
                </c:pt>
                <c:pt idx="35">
                  <c:v>9.5222000000000016</c:v>
                </c:pt>
                <c:pt idx="36">
                  <c:v>7.0734999999999992</c:v>
                </c:pt>
                <c:pt idx="37">
                  <c:v>5.5056999999999974</c:v>
                </c:pt>
                <c:pt idx="38">
                  <c:v>5.2599000000000018</c:v>
                </c:pt>
                <c:pt idx="39">
                  <c:v>7.3932000000000002</c:v>
                </c:pt>
                <c:pt idx="40">
                  <c:v>11.751699999999996</c:v>
                </c:pt>
                <c:pt idx="41">
                  <c:v>15.3096</c:v>
                </c:pt>
                <c:pt idx="42">
                  <c:v>17.231200000000001</c:v>
                </c:pt>
                <c:pt idx="43">
                  <c:v>17.772499999999997</c:v>
                </c:pt>
                <c:pt idx="44">
                  <c:v>17.107900000000001</c:v>
                </c:pt>
                <c:pt idx="45">
                  <c:v>15.986499999999999</c:v>
                </c:pt>
                <c:pt idx="46">
                  <c:v>15.6313</c:v>
                </c:pt>
                <c:pt idx="47">
                  <c:v>15.996700000000001</c:v>
                </c:pt>
                <c:pt idx="48">
                  <c:v>16.220800000000001</c:v>
                </c:pt>
                <c:pt idx="49">
                  <c:v>16.045200000000001</c:v>
                </c:pt>
                <c:pt idx="50">
                  <c:v>15.965500000000002</c:v>
                </c:pt>
                <c:pt idx="51">
                  <c:v>15.119900000000001</c:v>
                </c:pt>
                <c:pt idx="52">
                  <c:v>13.424299999999999</c:v>
                </c:pt>
                <c:pt idx="53">
                  <c:v>11.541899999999998</c:v>
                </c:pt>
                <c:pt idx="54">
                  <c:v>10.379500000000004</c:v>
                </c:pt>
                <c:pt idx="55">
                  <c:v>10.280199999999997</c:v>
                </c:pt>
                <c:pt idx="56">
                  <c:v>10.5396</c:v>
                </c:pt>
                <c:pt idx="57">
                  <c:v>10.591799999999999</c:v>
                </c:pt>
                <c:pt idx="58">
                  <c:v>10.383199999999999</c:v>
                </c:pt>
                <c:pt idx="59">
                  <c:v>10.107900000000004</c:v>
                </c:pt>
                <c:pt idx="60">
                  <c:v>9.8518000000000043</c:v>
                </c:pt>
                <c:pt idx="61">
                  <c:v>9.2246999999999986</c:v>
                </c:pt>
                <c:pt idx="62">
                  <c:v>8.7349999999999959</c:v>
                </c:pt>
                <c:pt idx="63">
                  <c:v>9.2258999999999993</c:v>
                </c:pt>
                <c:pt idx="64">
                  <c:v>10.746999999999996</c:v>
                </c:pt>
                <c:pt idx="65">
                  <c:v>12.904599999999999</c:v>
                </c:pt>
                <c:pt idx="66">
                  <c:v>15.201500000000003</c:v>
                </c:pt>
                <c:pt idx="67">
                  <c:v>17.602999999999998</c:v>
                </c:pt>
                <c:pt idx="68">
                  <c:v>19.777299999999997</c:v>
                </c:pt>
                <c:pt idx="69">
                  <c:v>21.735800000000001</c:v>
                </c:pt>
                <c:pt idx="70">
                  <c:v>23.6398180658</c:v>
                </c:pt>
                <c:pt idx="71">
                  <c:v>25.306699912600003</c:v>
                </c:pt>
                <c:pt idx="72">
                  <c:v>26.376436317300005</c:v>
                </c:pt>
                <c:pt idx="73">
                  <c:v>27.303100173199997</c:v>
                </c:pt>
                <c:pt idx="74">
                  <c:v>28.109891584000003</c:v>
                </c:pt>
                <c:pt idx="75">
                  <c:v>28.692226280499998</c:v>
                </c:pt>
                <c:pt idx="76">
                  <c:v>28.982399017600002</c:v>
                </c:pt>
                <c:pt idx="77">
                  <c:v>29.1372991627</c:v>
                </c:pt>
                <c:pt idx="78">
                  <c:v>29.399672127599999</c:v>
                </c:pt>
                <c:pt idx="79">
                  <c:v>29.548045106500005</c:v>
                </c:pt>
                <c:pt idx="80">
                  <c:v>29.7</c:v>
                </c:pt>
                <c:pt idx="81">
                  <c:v>29.5</c:v>
                </c:pt>
                <c:pt idx="82">
                  <c:v>29.299999999999997</c:v>
                </c:pt>
                <c:pt idx="83">
                  <c:v>29.099999999999998</c:v>
                </c:pt>
                <c:pt idx="84">
                  <c:v>29</c:v>
                </c:pt>
                <c:pt idx="85">
                  <c:v>28.900000000000002</c:v>
                </c:pt>
                <c:pt idx="86">
                  <c:v>29</c:v>
                </c:pt>
                <c:pt idx="87">
                  <c:v>28.900000000000002</c:v>
                </c:pt>
                <c:pt idx="88">
                  <c:v>28.699999999999996</c:v>
                </c:pt>
                <c:pt idx="89">
                  <c:v>28.400000000000002</c:v>
                </c:pt>
                <c:pt idx="90">
                  <c:v>28.9</c:v>
                </c:pt>
                <c:pt idx="91">
                  <c:v>29.800000000000004</c:v>
                </c:pt>
                <c:pt idx="92">
                  <c:v>30.4</c:v>
                </c:pt>
                <c:pt idx="93">
                  <c:v>30.800000000000004</c:v>
                </c:pt>
                <c:pt idx="94">
                  <c:v>30.900000000000002</c:v>
                </c:pt>
                <c:pt idx="95">
                  <c:v>30.8</c:v>
                </c:pt>
                <c:pt idx="96">
                  <c:v>27.4</c:v>
                </c:pt>
                <c:pt idx="97">
                  <c:v>31.799999999999997</c:v>
                </c:pt>
                <c:pt idx="98">
                  <c:v>32.200000000000003</c:v>
                </c:pt>
                <c:pt idx="99">
                  <c:v>32.200000000000003</c:v>
                </c:pt>
                <c:pt idx="100">
                  <c:v>31.6</c:v>
                </c:pt>
                <c:pt idx="101">
                  <c:v>31.2</c:v>
                </c:pt>
                <c:pt idx="102">
                  <c:v>27.6</c:v>
                </c:pt>
                <c:pt idx="103">
                  <c:v>32.099999999999994</c:v>
                </c:pt>
                <c:pt idx="104">
                  <c:v>31.7</c:v>
                </c:pt>
                <c:pt idx="105">
                  <c:v>31.3</c:v>
                </c:pt>
                <c:pt idx="106">
                  <c:v>31.299999999999997</c:v>
                </c:pt>
                <c:pt idx="107">
                  <c:v>31.500000000000004</c:v>
                </c:pt>
                <c:pt idx="108">
                  <c:v>31.800000000000004</c:v>
                </c:pt>
                <c:pt idx="109">
                  <c:v>31.499999999999996</c:v>
                </c:pt>
                <c:pt idx="110">
                  <c:v>30.999999999999996</c:v>
                </c:pt>
                <c:pt idx="111">
                  <c:v>30.699999999999996</c:v>
                </c:pt>
                <c:pt idx="112">
                  <c:v>30.299999999999997</c:v>
                </c:pt>
                <c:pt idx="113">
                  <c:v>30.200000000000003</c:v>
                </c:pt>
                <c:pt idx="114">
                  <c:v>30.1</c:v>
                </c:pt>
                <c:pt idx="115">
                  <c:v>29.999999999999996</c:v>
                </c:pt>
                <c:pt idx="116">
                  <c:v>29.700000000000003</c:v>
                </c:pt>
                <c:pt idx="117">
                  <c:v>29.5</c:v>
                </c:pt>
                <c:pt idx="118">
                  <c:v>29.2</c:v>
                </c:pt>
                <c:pt idx="119">
                  <c:v>28.800000000000004</c:v>
                </c:pt>
                <c:pt idx="120">
                  <c:v>28.400000000000002</c:v>
                </c:pt>
                <c:pt idx="121">
                  <c:v>28.1</c:v>
                </c:pt>
                <c:pt idx="122">
                  <c:v>27.299999999999997</c:v>
                </c:pt>
                <c:pt idx="123">
                  <c:v>26.7</c:v>
                </c:pt>
                <c:pt idx="124">
                  <c:v>25.9</c:v>
                </c:pt>
                <c:pt idx="125">
                  <c:v>24.9</c:v>
                </c:pt>
                <c:pt idx="126">
                  <c:v>24.3</c:v>
                </c:pt>
                <c:pt idx="127">
                  <c:v>23.9</c:v>
                </c:pt>
                <c:pt idx="128">
                  <c:v>23.2</c:v>
                </c:pt>
                <c:pt idx="129">
                  <c:v>22.7</c:v>
                </c:pt>
                <c:pt idx="130">
                  <c:v>22.4</c:v>
                </c:pt>
                <c:pt idx="131">
                  <c:v>22.2</c:v>
                </c:pt>
                <c:pt idx="132">
                  <c:v>22</c:v>
                </c:pt>
                <c:pt idx="133">
                  <c:v>21.5</c:v>
                </c:pt>
                <c:pt idx="134">
                  <c:v>21.3</c:v>
                </c:pt>
                <c:pt idx="135">
                  <c:v>21</c:v>
                </c:pt>
                <c:pt idx="136">
                  <c:v>20.8</c:v>
                </c:pt>
                <c:pt idx="137">
                  <c:v>20.100000000000001</c:v>
                </c:pt>
                <c:pt idx="138">
                  <c:v>19.200000000000003</c:v>
                </c:pt>
                <c:pt idx="139">
                  <c:v>18</c:v>
                </c:pt>
                <c:pt idx="140">
                  <c:v>16.2</c:v>
                </c:pt>
                <c:pt idx="141">
                  <c:v>14.499999999999998</c:v>
                </c:pt>
                <c:pt idx="142">
                  <c:v>15.8</c:v>
                </c:pt>
                <c:pt idx="14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F7-4B6C-B1CD-66E9109A4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4079"/>
        <c:axId val="863325119"/>
      </c:scatterChart>
      <c:valAx>
        <c:axId val="863314079"/>
        <c:scaling>
          <c:orientation val="minMax"/>
          <c:max val="2023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25119"/>
        <c:crosses val="autoZero"/>
        <c:crossBetween val="midCat"/>
        <c:majorUnit val="10"/>
      </c:valAx>
      <c:valAx>
        <c:axId val="86332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1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(среднее Бриньоли 2015 и</a:t>
            </a:r>
            <a:r>
              <a:rPr lang="ru-RU" baseline="0"/>
              <a:t> Колвера + </a:t>
            </a:r>
            <a:r>
              <a:rPr lang="en-US" baseline="0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'Гватемала-Колвер-Бриньоли'!$H$5:$H$128</c:f>
              <c:numCache>
                <c:formatCode>0.0</c:formatCode>
                <c:ptCount val="124"/>
                <c:pt idx="0">
                  <c:v>45.169200000000004</c:v>
                </c:pt>
                <c:pt idx="1">
                  <c:v>44.340599999999995</c:v>
                </c:pt>
                <c:pt idx="2">
                  <c:v>43.512950000000004</c:v>
                </c:pt>
                <c:pt idx="3">
                  <c:v>42.675849999999997</c:v>
                </c:pt>
                <c:pt idx="4">
                  <c:v>41.6511</c:v>
                </c:pt>
                <c:pt idx="5">
                  <c:v>40.806950000000001</c:v>
                </c:pt>
                <c:pt idx="6">
                  <c:v>40.6496</c:v>
                </c:pt>
                <c:pt idx="7">
                  <c:v>41.101349999999996</c:v>
                </c:pt>
                <c:pt idx="8">
                  <c:v>41.869500000000002</c:v>
                </c:pt>
                <c:pt idx="9">
                  <c:v>42.702650000000006</c:v>
                </c:pt>
                <c:pt idx="10">
                  <c:v>43.766199999999998</c:v>
                </c:pt>
                <c:pt idx="11">
                  <c:v>44.306350000000002</c:v>
                </c:pt>
                <c:pt idx="12">
                  <c:v>44.312249999999999</c:v>
                </c:pt>
                <c:pt idx="13">
                  <c:v>43.884249999999994</c:v>
                </c:pt>
                <c:pt idx="14">
                  <c:v>43.011949999999999</c:v>
                </c:pt>
                <c:pt idx="15">
                  <c:v>41.583449999999999</c:v>
                </c:pt>
                <c:pt idx="16">
                  <c:v>40.631349999999998</c:v>
                </c:pt>
                <c:pt idx="17">
                  <c:v>40.285299999999999</c:v>
                </c:pt>
                <c:pt idx="18">
                  <c:v>40.464649999999999</c:v>
                </c:pt>
                <c:pt idx="19">
                  <c:v>41.24015</c:v>
                </c:pt>
                <c:pt idx="20">
                  <c:v>42.811149999999998</c:v>
                </c:pt>
                <c:pt idx="21">
                  <c:v>44.11345</c:v>
                </c:pt>
                <c:pt idx="22">
                  <c:v>45.097650000000002</c:v>
                </c:pt>
                <c:pt idx="23">
                  <c:v>45.754649999999998</c:v>
                </c:pt>
                <c:pt idx="24">
                  <c:v>46.147999999999996</c:v>
                </c:pt>
                <c:pt idx="25">
                  <c:v>46.283000000000001</c:v>
                </c:pt>
                <c:pt idx="26">
                  <c:v>46.397100000000002</c:v>
                </c:pt>
                <c:pt idx="27">
                  <c:v>46.32535</c:v>
                </c:pt>
                <c:pt idx="28">
                  <c:v>45.9786</c:v>
                </c:pt>
                <c:pt idx="29">
                  <c:v>45.4009</c:v>
                </c:pt>
                <c:pt idx="30">
                  <c:v>44.738600000000005</c:v>
                </c:pt>
                <c:pt idx="31">
                  <c:v>43.935850000000002</c:v>
                </c:pt>
                <c:pt idx="32">
                  <c:v>43.0274</c:v>
                </c:pt>
                <c:pt idx="33">
                  <c:v>42.214449999999999</c:v>
                </c:pt>
                <c:pt idx="34">
                  <c:v>41.723950000000002</c:v>
                </c:pt>
                <c:pt idx="35">
                  <c:v>41.476349999999996</c:v>
                </c:pt>
                <c:pt idx="36">
                  <c:v>41.392499999999998</c:v>
                </c:pt>
                <c:pt idx="37">
                  <c:v>41.3812</c:v>
                </c:pt>
                <c:pt idx="38">
                  <c:v>41.491950000000003</c:v>
                </c:pt>
                <c:pt idx="39">
                  <c:v>41.708950000000002</c:v>
                </c:pt>
                <c:pt idx="40">
                  <c:v>41.997300000000003</c:v>
                </c:pt>
                <c:pt idx="41">
                  <c:v>42.270949999999999</c:v>
                </c:pt>
                <c:pt idx="42">
                  <c:v>42.742899999999999</c:v>
                </c:pt>
                <c:pt idx="43">
                  <c:v>43.435950000000005</c:v>
                </c:pt>
                <c:pt idx="44">
                  <c:v>44.271900000000002</c:v>
                </c:pt>
                <c:pt idx="45">
                  <c:v>45.377250000000004</c:v>
                </c:pt>
                <c:pt idx="46">
                  <c:v>46.526250000000005</c:v>
                </c:pt>
                <c:pt idx="47">
                  <c:v>47.677250000000001</c:v>
                </c:pt>
                <c:pt idx="48">
                  <c:v>48.58</c:v>
                </c:pt>
                <c:pt idx="49">
                  <c:v>49.171750000000003</c:v>
                </c:pt>
                <c:pt idx="50">
                  <c:v>49.728590801949998</c:v>
                </c:pt>
                <c:pt idx="51">
                  <c:v>50.099772505000004</c:v>
                </c:pt>
                <c:pt idx="52">
                  <c:v>50.315890577550007</c:v>
                </c:pt>
                <c:pt idx="53">
                  <c:v>50.509881452399995</c:v>
                </c:pt>
                <c:pt idx="54">
                  <c:v>50.606708846499998</c:v>
                </c:pt>
                <c:pt idx="55">
                  <c:v>50.659818172000001</c:v>
                </c:pt>
                <c:pt idx="56">
                  <c:v>50.592890716200003</c:v>
                </c:pt>
                <c:pt idx="57">
                  <c:v>50.449108841799998</c:v>
                </c:pt>
                <c:pt idx="58">
                  <c:v>49.890599759400004</c:v>
                </c:pt>
                <c:pt idx="59">
                  <c:v>49.251527121199999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81-4FF6-8524-CBFB427F311B}"/>
            </c:ext>
          </c:extLst>
        </c:ser>
        <c:ser>
          <c:idx val="1"/>
          <c:order val="1"/>
          <c:tx>
            <c:strRef>
              <c:f>'Гватемала-Колвер-Бриньоли'!$I$4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'Гватемала-Колвер-Бриньоли'!$I$5:$I$128</c:f>
              <c:numCache>
                <c:formatCode>0.0</c:formatCode>
                <c:ptCount val="124"/>
                <c:pt idx="0">
                  <c:v>31.88475</c:v>
                </c:pt>
                <c:pt idx="1">
                  <c:v>31.792099999999998</c:v>
                </c:pt>
                <c:pt idx="2">
                  <c:v>31.69445</c:v>
                </c:pt>
                <c:pt idx="3">
                  <c:v>31.683949999999999</c:v>
                </c:pt>
                <c:pt idx="4">
                  <c:v>31.522750000000002</c:v>
                </c:pt>
                <c:pt idx="5">
                  <c:v>31.427250000000001</c:v>
                </c:pt>
                <c:pt idx="6">
                  <c:v>31.282299999999999</c:v>
                </c:pt>
                <c:pt idx="7">
                  <c:v>31.01135</c:v>
                </c:pt>
                <c:pt idx="8">
                  <c:v>30.652349999999998</c:v>
                </c:pt>
                <c:pt idx="9">
                  <c:v>30.192950000000003</c:v>
                </c:pt>
                <c:pt idx="10">
                  <c:v>29.289400000000001</c:v>
                </c:pt>
                <c:pt idx="11">
                  <c:v>28.913249999999998</c:v>
                </c:pt>
                <c:pt idx="12">
                  <c:v>29.215250000000001</c:v>
                </c:pt>
                <c:pt idx="13">
                  <c:v>30.207500000000003</c:v>
                </c:pt>
                <c:pt idx="14">
                  <c:v>31.976999999999997</c:v>
                </c:pt>
                <c:pt idx="15">
                  <c:v>34.522350000000003</c:v>
                </c:pt>
                <c:pt idx="16">
                  <c:v>36.3446</c:v>
                </c:pt>
                <c:pt idx="17">
                  <c:v>37.332450000000001</c:v>
                </c:pt>
                <c:pt idx="18">
                  <c:v>37.184699999999999</c:v>
                </c:pt>
                <c:pt idx="19">
                  <c:v>35.443550000000002</c:v>
                </c:pt>
                <c:pt idx="20">
                  <c:v>32.435299999999998</c:v>
                </c:pt>
                <c:pt idx="21">
                  <c:v>30.008650000000003</c:v>
                </c:pt>
                <c:pt idx="22">
                  <c:v>28.68205</c:v>
                </c:pt>
                <c:pt idx="23">
                  <c:v>28.2684</c:v>
                </c:pt>
                <c:pt idx="24">
                  <c:v>28.694050000000001</c:v>
                </c:pt>
                <c:pt idx="25">
                  <c:v>29.589749999999999</c:v>
                </c:pt>
                <c:pt idx="26">
                  <c:v>30.03145</c:v>
                </c:pt>
                <c:pt idx="27">
                  <c:v>30.027000000000001</c:v>
                </c:pt>
                <c:pt idx="28">
                  <c:v>29.7682</c:v>
                </c:pt>
                <c:pt idx="29">
                  <c:v>29.478300000000001</c:v>
                </c:pt>
                <c:pt idx="30">
                  <c:v>29.105850000000004</c:v>
                </c:pt>
                <c:pt idx="31">
                  <c:v>28.925899999999999</c:v>
                </c:pt>
                <c:pt idx="32">
                  <c:v>29.065249999999999</c:v>
                </c:pt>
                <c:pt idx="33">
                  <c:v>29.3935</c:v>
                </c:pt>
                <c:pt idx="34">
                  <c:v>29.6342</c:v>
                </c:pt>
                <c:pt idx="35">
                  <c:v>29.686250000000001</c:v>
                </c:pt>
                <c:pt idx="36">
                  <c:v>29.5227</c:v>
                </c:pt>
                <c:pt idx="37">
                  <c:v>29.435299999999998</c:v>
                </c:pt>
                <c:pt idx="38">
                  <c:v>29.500349999999997</c:v>
                </c:pt>
                <c:pt idx="39">
                  <c:v>29.655000000000001</c:v>
                </c:pt>
                <c:pt idx="40">
                  <c:v>29.671399999999998</c:v>
                </c:pt>
                <c:pt idx="41">
                  <c:v>29.858599999999999</c:v>
                </c:pt>
                <c:pt idx="42">
                  <c:v>30.125399999999999</c:v>
                </c:pt>
                <c:pt idx="43">
                  <c:v>30.023000000000003</c:v>
                </c:pt>
                <c:pt idx="44">
                  <c:v>29.4984</c:v>
                </c:pt>
                <c:pt idx="45">
                  <c:v>28.874949999999998</c:v>
                </c:pt>
                <c:pt idx="46">
                  <c:v>28.2255</c:v>
                </c:pt>
                <c:pt idx="47">
                  <c:v>27.575749999999999</c:v>
                </c:pt>
                <c:pt idx="48">
                  <c:v>26.791350000000001</c:v>
                </c:pt>
                <c:pt idx="49">
                  <c:v>25.853850000000001</c:v>
                </c:pt>
                <c:pt idx="50">
                  <c:v>24.908681769049998</c:v>
                </c:pt>
                <c:pt idx="51">
                  <c:v>23.996422548699996</c:v>
                </c:pt>
                <c:pt idx="52">
                  <c:v>23.377672418900001</c:v>
                </c:pt>
                <c:pt idx="53">
                  <c:v>22.858331365799998</c:v>
                </c:pt>
                <c:pt idx="54">
                  <c:v>22.451763054499999</c:v>
                </c:pt>
                <c:pt idx="55">
                  <c:v>22.163705031749998</c:v>
                </c:pt>
                <c:pt idx="56">
                  <c:v>21.9516912074</c:v>
                </c:pt>
                <c:pt idx="57">
                  <c:v>21.630459260450003</c:v>
                </c:pt>
                <c:pt idx="58">
                  <c:v>20.790763695599999</c:v>
                </c:pt>
                <c:pt idx="59">
                  <c:v>19.877504567949998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81-4FF6-8524-CBFB427F311B}"/>
            </c:ext>
          </c:extLst>
        </c:ser>
        <c:ser>
          <c:idx val="2"/>
          <c:order val="2"/>
          <c:tx>
            <c:strRef>
              <c:f>'Гватемала-Колвер-Бриньоли'!$J$4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'Гватемала-Колвер-Бриньоли'!$J$5:$J$128</c:f>
              <c:numCache>
                <c:formatCode>0.0</c:formatCode>
                <c:ptCount val="124"/>
                <c:pt idx="0">
                  <c:v>13.284450000000003</c:v>
                </c:pt>
                <c:pt idx="1">
                  <c:v>12.548499999999997</c:v>
                </c:pt>
                <c:pt idx="2">
                  <c:v>11.818500000000004</c:v>
                </c:pt>
                <c:pt idx="3">
                  <c:v>10.991899999999998</c:v>
                </c:pt>
                <c:pt idx="4">
                  <c:v>10.128349999999998</c:v>
                </c:pt>
                <c:pt idx="5">
                  <c:v>9.3796999999999997</c:v>
                </c:pt>
                <c:pt idx="6">
                  <c:v>9.3673000000000002</c:v>
                </c:pt>
                <c:pt idx="7">
                  <c:v>10.089999999999996</c:v>
                </c:pt>
                <c:pt idx="8">
                  <c:v>11.217150000000004</c:v>
                </c:pt>
                <c:pt idx="9">
                  <c:v>12.509700000000002</c:v>
                </c:pt>
                <c:pt idx="10">
                  <c:v>14.476799999999997</c:v>
                </c:pt>
                <c:pt idx="11">
                  <c:v>15.393100000000004</c:v>
                </c:pt>
                <c:pt idx="12">
                  <c:v>15.096999999999998</c:v>
                </c:pt>
                <c:pt idx="13">
                  <c:v>13.676749999999991</c:v>
                </c:pt>
                <c:pt idx="14">
                  <c:v>11.034950000000002</c:v>
                </c:pt>
                <c:pt idx="15">
                  <c:v>7.0610999999999962</c:v>
                </c:pt>
                <c:pt idx="16">
                  <c:v>4.2867499999999978</c:v>
                </c:pt>
                <c:pt idx="17">
                  <c:v>2.952849999999998</c:v>
                </c:pt>
                <c:pt idx="18">
                  <c:v>3.2799499999999995</c:v>
                </c:pt>
                <c:pt idx="19">
                  <c:v>5.796599999999998</c:v>
                </c:pt>
                <c:pt idx="20">
                  <c:v>10.37585</c:v>
                </c:pt>
                <c:pt idx="21">
                  <c:v>14.104799999999997</c:v>
                </c:pt>
                <c:pt idx="22">
                  <c:v>16.415600000000001</c:v>
                </c:pt>
                <c:pt idx="23">
                  <c:v>17.486249999999998</c:v>
                </c:pt>
                <c:pt idx="24">
                  <c:v>17.453949999999995</c:v>
                </c:pt>
                <c:pt idx="25">
                  <c:v>16.693250000000003</c:v>
                </c:pt>
                <c:pt idx="26">
                  <c:v>16.365650000000002</c:v>
                </c:pt>
                <c:pt idx="27">
                  <c:v>16.298349999999999</c:v>
                </c:pt>
                <c:pt idx="28">
                  <c:v>16.2104</c:v>
                </c:pt>
                <c:pt idx="29">
                  <c:v>15.922599999999999</c:v>
                </c:pt>
                <c:pt idx="30">
                  <c:v>15.632750000000001</c:v>
                </c:pt>
                <c:pt idx="31">
                  <c:v>15.009950000000003</c:v>
                </c:pt>
                <c:pt idx="32">
                  <c:v>13.962150000000001</c:v>
                </c:pt>
                <c:pt idx="33">
                  <c:v>12.82095</c:v>
                </c:pt>
                <c:pt idx="34">
                  <c:v>12.089750000000002</c:v>
                </c:pt>
                <c:pt idx="35">
                  <c:v>11.790099999999995</c:v>
                </c:pt>
                <c:pt idx="36">
                  <c:v>11.869799999999998</c:v>
                </c:pt>
                <c:pt idx="37">
                  <c:v>11.945900000000002</c:v>
                </c:pt>
                <c:pt idx="38">
                  <c:v>11.991600000000005</c:v>
                </c:pt>
                <c:pt idx="39">
                  <c:v>12.05395</c:v>
                </c:pt>
                <c:pt idx="40">
                  <c:v>12.325900000000004</c:v>
                </c:pt>
                <c:pt idx="41">
                  <c:v>12.41235</c:v>
                </c:pt>
                <c:pt idx="42">
                  <c:v>12.6175</c:v>
                </c:pt>
                <c:pt idx="43">
                  <c:v>13.412950000000002</c:v>
                </c:pt>
                <c:pt idx="44">
                  <c:v>14.773500000000002</c:v>
                </c:pt>
                <c:pt idx="45">
                  <c:v>16.502300000000005</c:v>
                </c:pt>
                <c:pt idx="46">
                  <c:v>18.300750000000004</c:v>
                </c:pt>
                <c:pt idx="47">
                  <c:v>20.101500000000001</c:v>
                </c:pt>
                <c:pt idx="48">
                  <c:v>21.788649999999997</c:v>
                </c:pt>
                <c:pt idx="49">
                  <c:v>23.317900000000002</c:v>
                </c:pt>
                <c:pt idx="50">
                  <c:v>24.8199090329</c:v>
                </c:pt>
                <c:pt idx="51">
                  <c:v>26.103349956300008</c:v>
                </c:pt>
                <c:pt idx="52">
                  <c:v>26.938218158650006</c:v>
                </c:pt>
                <c:pt idx="53">
                  <c:v>27.651550086599997</c:v>
                </c:pt>
                <c:pt idx="54">
                  <c:v>28.154945791999999</c:v>
                </c:pt>
                <c:pt idx="55">
                  <c:v>28.496113140250003</c:v>
                </c:pt>
                <c:pt idx="56">
                  <c:v>28.641199508800003</c:v>
                </c:pt>
                <c:pt idx="57">
                  <c:v>28.818649581349995</c:v>
                </c:pt>
                <c:pt idx="58">
                  <c:v>29.099836063800005</c:v>
                </c:pt>
                <c:pt idx="59">
                  <c:v>29.374022553250001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81-4FF6-8524-CBFB427F3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516895"/>
        <c:axId val="1033515455"/>
      </c:scatterChart>
      <c:valAx>
        <c:axId val="1033516895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15455"/>
        <c:crosses val="autoZero"/>
        <c:crossBetween val="midCat"/>
        <c:majorUnit val="10"/>
      </c:valAx>
      <c:valAx>
        <c:axId val="10335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16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'Гондурас-Бриньоли'!$D$2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'Гондурас-Бриньоли'!$D$3:$D$116</c:f>
              <c:numCache>
                <c:formatCode>0.00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8-4B86-B925-CAF9A77B9BD0}"/>
            </c:ext>
          </c:extLst>
        </c:ser>
        <c:ser>
          <c:idx val="1"/>
          <c:order val="1"/>
          <c:tx>
            <c:strRef>
              <c:f>'Гондурас-Бриньоли'!$E$2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'Гондурас-Бриньоли'!$E$3:$E$116</c:f>
              <c:numCache>
                <c:formatCode>0.00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58-4B86-B925-CAF9A77B9BD0}"/>
            </c:ext>
          </c:extLst>
        </c:ser>
        <c:ser>
          <c:idx val="2"/>
          <c:order val="2"/>
          <c:tx>
            <c:strRef>
              <c:f>'Гондурас-Бриньоли'!$F$2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'Гондурас-Бриньоли'!$F$3:$F$116</c:f>
              <c:numCache>
                <c:formatCode>0.00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58-4B86-B925-CAF9A77B9BD0}"/>
            </c:ext>
          </c:extLst>
        </c:ser>
        <c:ser>
          <c:idx val="3"/>
          <c:order val="3"/>
          <c:tx>
            <c:strRef>
              <c:f>'Гондурас-Бриньоли'!$G$2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'Гондурас-Бриньоли'!$G$3:$G$116</c:f>
              <c:numCache>
                <c:formatCode>0.00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58-4B86-B925-CAF9A77B9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3455"/>
        <c:axId val="1033501535"/>
      </c:lineChart>
      <c:catAx>
        <c:axId val="103350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01535"/>
        <c:crosses val="autoZero"/>
        <c:auto val="1"/>
        <c:lblAlgn val="ctr"/>
        <c:lblOffset val="100"/>
        <c:noMultiLvlLbl val="0"/>
      </c:catAx>
      <c:valAx>
        <c:axId val="103350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0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'Гондурас-Бриньоли'!$K$3:$K$116</c:f>
              <c:numCache>
                <c:formatCode>0.0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53.628818294700004</c:v>
                </c:pt>
                <c:pt idx="41">
                  <c:v>53.684300285399999</c:v>
                </c:pt>
                <c:pt idx="42">
                  <c:v>53.624945951400001</c:v>
                </c:pt>
                <c:pt idx="43">
                  <c:v>53.5372917304</c:v>
                </c:pt>
                <c:pt idx="44">
                  <c:v>53.243837483500002</c:v>
                </c:pt>
                <c:pt idx="45">
                  <c:v>52.739817041999999</c:v>
                </c:pt>
                <c:pt idx="46">
                  <c:v>52.125889983200004</c:v>
                </c:pt>
                <c:pt idx="47">
                  <c:v>51.561726511000003</c:v>
                </c:pt>
                <c:pt idx="48">
                  <c:v>50.918072209199998</c:v>
                </c:pt>
                <c:pt idx="49">
                  <c:v>50.1508270219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75-4784-9DFD-D096959CE547}"/>
            </c:ext>
          </c:extLst>
        </c:ser>
        <c:ser>
          <c:idx val="1"/>
          <c:order val="1"/>
          <c:tx>
            <c:strRef>
              <c:f>'Гондурас-Бриньоли'!$L$2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'Гондурас-Бриньоли'!$L$3:$L$116</c:f>
              <c:numCache>
                <c:formatCode>0.0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25.869727289700002</c:v>
                </c:pt>
                <c:pt idx="41">
                  <c:v>24.656954446999997</c:v>
                </c:pt>
                <c:pt idx="42">
                  <c:v>23.666836013700003</c:v>
                </c:pt>
                <c:pt idx="43">
                  <c:v>23.010899434799995</c:v>
                </c:pt>
                <c:pt idx="44">
                  <c:v>22.551708383999998</c:v>
                </c:pt>
                <c:pt idx="45">
                  <c:v>22.127909663000001</c:v>
                </c:pt>
                <c:pt idx="46">
                  <c:v>21.678400321600002</c:v>
                </c:pt>
                <c:pt idx="47">
                  <c:v>21.178145576400002</c:v>
                </c:pt>
                <c:pt idx="48">
                  <c:v>20.582327290400002</c:v>
                </c:pt>
                <c:pt idx="49">
                  <c:v>19.812599987399999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5-4784-9DFD-D096959CE547}"/>
            </c:ext>
          </c:extLst>
        </c:ser>
        <c:ser>
          <c:idx val="2"/>
          <c:order val="2"/>
          <c:tx>
            <c:strRef>
              <c:f>'Гондурас-Бриньоли'!$M$2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'Гондурас-Бриньоли'!$M$3:$M$116</c:f>
              <c:numCache>
                <c:formatCode>0.0</c:formatCode>
                <c:ptCount val="114"/>
                <c:pt idx="0">
                  <c:v>16.421600000000002</c:v>
                </c:pt>
                <c:pt idx="1">
                  <c:v>16.6587</c:v>
                </c:pt>
                <c:pt idx="2">
                  <c:v>16.4116</c:v>
                </c:pt>
                <c:pt idx="3">
                  <c:v>15.120200000000001</c:v>
                </c:pt>
                <c:pt idx="4">
                  <c:v>12.520100000000003</c:v>
                </c:pt>
                <c:pt idx="5">
                  <c:v>9.0311999999999983</c:v>
                </c:pt>
                <c:pt idx="6">
                  <c:v>6.6584999999999965</c:v>
                </c:pt>
                <c:pt idx="7">
                  <c:v>6.4211999999999989</c:v>
                </c:pt>
                <c:pt idx="8">
                  <c:v>7.6196000000000019</c:v>
                </c:pt>
                <c:pt idx="9">
                  <c:v>9.4024999999999963</c:v>
                </c:pt>
                <c:pt idx="10">
                  <c:v>12.182500000000005</c:v>
                </c:pt>
                <c:pt idx="11">
                  <c:v>14.401800000000001</c:v>
                </c:pt>
                <c:pt idx="12">
                  <c:v>15.874599999999997</c:v>
                </c:pt>
                <c:pt idx="13">
                  <c:v>16.725800000000003</c:v>
                </c:pt>
                <c:pt idx="14">
                  <c:v>16.912600000000001</c:v>
                </c:pt>
                <c:pt idx="15">
                  <c:v>16.696999999999996</c:v>
                </c:pt>
                <c:pt idx="16">
                  <c:v>16.544900000000002</c:v>
                </c:pt>
                <c:pt idx="17">
                  <c:v>16.753200000000003</c:v>
                </c:pt>
                <c:pt idx="18">
                  <c:v>17.389400000000002</c:v>
                </c:pt>
                <c:pt idx="19">
                  <c:v>18.1524</c:v>
                </c:pt>
                <c:pt idx="20">
                  <c:v>19.198</c:v>
                </c:pt>
                <c:pt idx="21">
                  <c:v>19.982000000000003</c:v>
                </c:pt>
                <c:pt idx="22">
                  <c:v>20.021800000000002</c:v>
                </c:pt>
                <c:pt idx="23">
                  <c:v>19.561499999999999</c:v>
                </c:pt>
                <c:pt idx="24">
                  <c:v>19.097299999999997</c:v>
                </c:pt>
                <c:pt idx="25">
                  <c:v>18.963800000000003</c:v>
                </c:pt>
                <c:pt idx="26">
                  <c:v>19.0351</c:v>
                </c:pt>
                <c:pt idx="27">
                  <c:v>19.6525</c:v>
                </c:pt>
                <c:pt idx="28">
                  <c:v>20.310300000000002</c:v>
                </c:pt>
                <c:pt idx="29">
                  <c:v>20.160799999999998</c:v>
                </c:pt>
                <c:pt idx="30">
                  <c:v>18.899300000000004</c:v>
                </c:pt>
                <c:pt idx="31">
                  <c:v>17.258599999999994</c:v>
                </c:pt>
                <c:pt idx="32">
                  <c:v>15.712699999999998</c:v>
                </c:pt>
                <c:pt idx="33">
                  <c:v>14.793900000000001</c:v>
                </c:pt>
                <c:pt idx="34">
                  <c:v>15.302399999999999</c:v>
                </c:pt>
                <c:pt idx="35">
                  <c:v>16.944199999999995</c:v>
                </c:pt>
                <c:pt idx="36">
                  <c:v>19.4053</c:v>
                </c:pt>
                <c:pt idx="37">
                  <c:v>22.125699999999995</c:v>
                </c:pt>
                <c:pt idx="38">
                  <c:v>24.340900000000001</c:v>
                </c:pt>
                <c:pt idx="39">
                  <c:v>26.2042</c:v>
                </c:pt>
                <c:pt idx="40">
                  <c:v>27.759091005000002</c:v>
                </c:pt>
                <c:pt idx="41">
                  <c:v>29.027345838400002</c:v>
                </c:pt>
                <c:pt idx="42">
                  <c:v>29.958109937699998</c:v>
                </c:pt>
                <c:pt idx="43">
                  <c:v>30.526392295600004</c:v>
                </c:pt>
                <c:pt idx="44">
                  <c:v>30.692129099500004</c:v>
                </c:pt>
                <c:pt idx="45">
                  <c:v>30.611907378999998</c:v>
                </c:pt>
                <c:pt idx="46">
                  <c:v>30.447489661600002</c:v>
                </c:pt>
                <c:pt idx="47">
                  <c:v>30.383580934600001</c:v>
                </c:pt>
                <c:pt idx="48">
                  <c:v>30.335744918799996</c:v>
                </c:pt>
                <c:pt idx="49">
                  <c:v>30.338227034500001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75-4784-9DFD-D096959C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48639"/>
        <c:axId val="863346239"/>
      </c:scatterChart>
      <c:valAx>
        <c:axId val="863348639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46239"/>
        <c:crosses val="autoZero"/>
        <c:crossBetween val="midCat"/>
        <c:majorUnit val="10"/>
      </c:valAx>
      <c:valAx>
        <c:axId val="86334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48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(среднее Бриньоли 2015 и Колвера + </a:t>
            </a:r>
            <a:r>
              <a:rPr lang="en-US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'Гондурас-Колвер-Бриньоли'!$H$5:$H$118</c:f>
              <c:numCache>
                <c:formatCode>0.0</c:formatCode>
                <c:ptCount val="114"/>
                <c:pt idx="0">
                  <c:v>46.910200000000003</c:v>
                </c:pt>
                <c:pt idx="1">
                  <c:v>47.117550000000001</c:v>
                </c:pt>
                <c:pt idx="2">
                  <c:v>47.099150000000002</c:v>
                </c:pt>
                <c:pt idx="3">
                  <c:v>46.769300000000001</c:v>
                </c:pt>
                <c:pt idx="4">
                  <c:v>46.067</c:v>
                </c:pt>
                <c:pt idx="5">
                  <c:v>44.914550000000006</c:v>
                </c:pt>
                <c:pt idx="6">
                  <c:v>44.214449999999999</c:v>
                </c:pt>
                <c:pt idx="7">
                  <c:v>44.068399999999997</c:v>
                </c:pt>
                <c:pt idx="8">
                  <c:v>44.197400000000002</c:v>
                </c:pt>
                <c:pt idx="9">
                  <c:v>44.483249999999998</c:v>
                </c:pt>
                <c:pt idx="10">
                  <c:v>45.762450000000001</c:v>
                </c:pt>
                <c:pt idx="11">
                  <c:v>46.922650000000004</c:v>
                </c:pt>
                <c:pt idx="12">
                  <c:v>47.930900000000001</c:v>
                </c:pt>
                <c:pt idx="13">
                  <c:v>48.745699999999999</c:v>
                </c:pt>
                <c:pt idx="14">
                  <c:v>49.282350000000001</c:v>
                </c:pt>
                <c:pt idx="15">
                  <c:v>49.563850000000002</c:v>
                </c:pt>
                <c:pt idx="16">
                  <c:v>49.774900000000002</c:v>
                </c:pt>
                <c:pt idx="17">
                  <c:v>49.845300000000002</c:v>
                </c:pt>
                <c:pt idx="18">
                  <c:v>49.824100000000001</c:v>
                </c:pt>
                <c:pt idx="19">
                  <c:v>49.815899999999999</c:v>
                </c:pt>
                <c:pt idx="20">
                  <c:v>49.700100000000006</c:v>
                </c:pt>
                <c:pt idx="21">
                  <c:v>49.372300000000003</c:v>
                </c:pt>
                <c:pt idx="22">
                  <c:v>48.763050000000007</c:v>
                </c:pt>
                <c:pt idx="23">
                  <c:v>48.186750000000004</c:v>
                </c:pt>
                <c:pt idx="24">
                  <c:v>47.990700000000004</c:v>
                </c:pt>
                <c:pt idx="25">
                  <c:v>48.310050000000004</c:v>
                </c:pt>
                <c:pt idx="26">
                  <c:v>49.10595</c:v>
                </c:pt>
                <c:pt idx="27">
                  <c:v>50.109049999999996</c:v>
                </c:pt>
                <c:pt idx="28">
                  <c:v>50.799850000000006</c:v>
                </c:pt>
                <c:pt idx="29">
                  <c:v>50.977550000000001</c:v>
                </c:pt>
                <c:pt idx="30">
                  <c:v>50.819500000000005</c:v>
                </c:pt>
                <c:pt idx="31">
                  <c:v>50.536549999999998</c:v>
                </c:pt>
                <c:pt idx="32">
                  <c:v>50.33</c:v>
                </c:pt>
                <c:pt idx="33">
                  <c:v>50.290649999999999</c:v>
                </c:pt>
                <c:pt idx="34">
                  <c:v>50.490049999999997</c:v>
                </c:pt>
                <c:pt idx="35">
                  <c:v>50.852000000000004</c:v>
                </c:pt>
                <c:pt idx="36">
                  <c:v>51.486163360000006</c:v>
                </c:pt>
                <c:pt idx="37">
                  <c:v>52.114239519999998</c:v>
                </c:pt>
                <c:pt idx="38">
                  <c:v>52.628510480000003</c:v>
                </c:pt>
                <c:pt idx="39">
                  <c:v>53.029386639999998</c:v>
                </c:pt>
                <c:pt idx="40">
                  <c:v>53.368909147350003</c:v>
                </c:pt>
                <c:pt idx="41">
                  <c:v>53.344043622699999</c:v>
                </c:pt>
                <c:pt idx="42">
                  <c:v>53.249336335700001</c:v>
                </c:pt>
                <c:pt idx="43">
                  <c:v>53.073488005200005</c:v>
                </c:pt>
                <c:pt idx="44">
                  <c:v>52.779758261750004</c:v>
                </c:pt>
                <c:pt idx="45">
                  <c:v>52.322158520999999</c:v>
                </c:pt>
                <c:pt idx="46">
                  <c:v>51.759605471600004</c:v>
                </c:pt>
                <c:pt idx="47">
                  <c:v>51.230521115499997</c:v>
                </c:pt>
                <c:pt idx="48">
                  <c:v>50.676672744599998</c:v>
                </c:pt>
                <c:pt idx="49">
                  <c:v>50.028020030950003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FE-4FC0-9A29-0F3D78A62138}"/>
            </c:ext>
          </c:extLst>
        </c:ser>
        <c:ser>
          <c:idx val="1"/>
          <c:order val="1"/>
          <c:tx>
            <c:strRef>
              <c:f>'Гондурас-Колвер-Бриньоли'!$I$4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'Гондурас-Колвер-Бриньоли'!$I$5:$I$118</c:f>
              <c:numCache>
                <c:formatCode>0.0</c:formatCode>
                <c:ptCount val="114"/>
                <c:pt idx="0">
                  <c:v>28.381900000000002</c:v>
                </c:pt>
                <c:pt idx="1">
                  <c:v>28.648200000000003</c:v>
                </c:pt>
                <c:pt idx="2">
                  <c:v>29.087350000000001</c:v>
                </c:pt>
                <c:pt idx="3">
                  <c:v>29.9407</c:v>
                </c:pt>
                <c:pt idx="4">
                  <c:v>31.253450000000001</c:v>
                </c:pt>
                <c:pt idx="5">
                  <c:v>33.09395</c:v>
                </c:pt>
                <c:pt idx="6">
                  <c:v>34.078200000000002</c:v>
                </c:pt>
                <c:pt idx="7">
                  <c:v>34.141300000000001</c:v>
                </c:pt>
                <c:pt idx="8">
                  <c:v>33.314599999999999</c:v>
                </c:pt>
                <c:pt idx="9">
                  <c:v>31.952500000000001</c:v>
                </c:pt>
                <c:pt idx="10">
                  <c:v>30.3047</c:v>
                </c:pt>
                <c:pt idx="11">
                  <c:v>29.478749999999998</c:v>
                </c:pt>
                <c:pt idx="12">
                  <c:v>29.130099999999999</c:v>
                </c:pt>
                <c:pt idx="13">
                  <c:v>29.194299999999998</c:v>
                </c:pt>
                <c:pt idx="14">
                  <c:v>29.58605</c:v>
                </c:pt>
                <c:pt idx="15">
                  <c:v>30.376850000000001</c:v>
                </c:pt>
                <c:pt idx="16">
                  <c:v>30.86345</c:v>
                </c:pt>
                <c:pt idx="17">
                  <c:v>31.003700000000002</c:v>
                </c:pt>
                <c:pt idx="18">
                  <c:v>30.792899999999999</c:v>
                </c:pt>
                <c:pt idx="19">
                  <c:v>30.488199999999999</c:v>
                </c:pt>
                <c:pt idx="20">
                  <c:v>29.8706</c:v>
                </c:pt>
                <c:pt idx="21">
                  <c:v>29.191800000000001</c:v>
                </c:pt>
                <c:pt idx="22">
                  <c:v>28.601150000000004</c:v>
                </c:pt>
                <c:pt idx="23">
                  <c:v>28.293500000000002</c:v>
                </c:pt>
                <c:pt idx="24">
                  <c:v>28.367550000000001</c:v>
                </c:pt>
                <c:pt idx="25">
                  <c:v>28.783650000000002</c:v>
                </c:pt>
                <c:pt idx="26">
                  <c:v>29.598400000000002</c:v>
                </c:pt>
                <c:pt idx="27">
                  <c:v>30.363799999999998</c:v>
                </c:pt>
                <c:pt idx="28">
                  <c:v>30.814700000000002</c:v>
                </c:pt>
                <c:pt idx="29">
                  <c:v>31.164650000000002</c:v>
                </c:pt>
                <c:pt idx="30">
                  <c:v>31.844850000000001</c:v>
                </c:pt>
                <c:pt idx="31">
                  <c:v>32.336750000000002</c:v>
                </c:pt>
                <c:pt idx="32">
                  <c:v>32.698650000000001</c:v>
                </c:pt>
                <c:pt idx="33">
                  <c:v>32.746200000000002</c:v>
                </c:pt>
                <c:pt idx="34">
                  <c:v>32.164850000000001</c:v>
                </c:pt>
                <c:pt idx="35">
                  <c:v>30.946900000000003</c:v>
                </c:pt>
                <c:pt idx="36">
                  <c:v>29.73278664</c:v>
                </c:pt>
                <c:pt idx="37">
                  <c:v>28.51371048</c:v>
                </c:pt>
                <c:pt idx="38">
                  <c:v>27.511739519999999</c:v>
                </c:pt>
                <c:pt idx="39">
                  <c:v>26.52451336</c:v>
                </c:pt>
                <c:pt idx="40">
                  <c:v>25.480363644850001</c:v>
                </c:pt>
                <c:pt idx="41">
                  <c:v>24.576583743500002</c:v>
                </c:pt>
                <c:pt idx="42">
                  <c:v>23.846554646850002</c:v>
                </c:pt>
                <c:pt idx="43">
                  <c:v>23.250607577399997</c:v>
                </c:pt>
                <c:pt idx="44">
                  <c:v>22.768014672</c:v>
                </c:pt>
                <c:pt idx="45">
                  <c:v>22.261704831499998</c:v>
                </c:pt>
                <c:pt idx="46">
                  <c:v>21.7425396808</c:v>
                </c:pt>
                <c:pt idx="47">
                  <c:v>21.189414928200001</c:v>
                </c:pt>
                <c:pt idx="48">
                  <c:v>20.573527005199999</c:v>
                </c:pt>
                <c:pt idx="49">
                  <c:v>19.803693473700001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FE-4FC0-9A29-0F3D78A62138}"/>
            </c:ext>
          </c:extLst>
        </c:ser>
        <c:ser>
          <c:idx val="2"/>
          <c:order val="2"/>
          <c:tx>
            <c:strRef>
              <c:f>'Гондурас-Колвер-Бриньоли'!$J$4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'Гондурас-Колвер-Бриньоли'!$J$5:$J$118</c:f>
              <c:numCache>
                <c:formatCode>0.0</c:formatCode>
                <c:ptCount val="114"/>
                <c:pt idx="0">
                  <c:v>18.528300000000002</c:v>
                </c:pt>
                <c:pt idx="1">
                  <c:v>18.469349999999999</c:v>
                </c:pt>
                <c:pt idx="2">
                  <c:v>18.011800000000001</c:v>
                </c:pt>
                <c:pt idx="3">
                  <c:v>16.828600000000002</c:v>
                </c:pt>
                <c:pt idx="4">
                  <c:v>14.813549999999999</c:v>
                </c:pt>
                <c:pt idx="5">
                  <c:v>11.820600000000006</c:v>
                </c:pt>
                <c:pt idx="6">
                  <c:v>10.136249999999997</c:v>
                </c:pt>
                <c:pt idx="7">
                  <c:v>9.9270999999999958</c:v>
                </c:pt>
                <c:pt idx="8">
                  <c:v>10.882800000000003</c:v>
                </c:pt>
                <c:pt idx="9">
                  <c:v>12.530749999999998</c:v>
                </c:pt>
                <c:pt idx="10">
                  <c:v>15.457750000000001</c:v>
                </c:pt>
                <c:pt idx="11">
                  <c:v>17.443900000000006</c:v>
                </c:pt>
                <c:pt idx="12">
                  <c:v>18.800800000000002</c:v>
                </c:pt>
                <c:pt idx="13">
                  <c:v>19.551400000000001</c:v>
                </c:pt>
                <c:pt idx="14">
                  <c:v>19.696300000000001</c:v>
                </c:pt>
                <c:pt idx="15">
                  <c:v>19.187000000000001</c:v>
                </c:pt>
                <c:pt idx="16">
                  <c:v>18.911450000000002</c:v>
                </c:pt>
                <c:pt idx="17">
                  <c:v>18.8416</c:v>
                </c:pt>
                <c:pt idx="18">
                  <c:v>19.031200000000002</c:v>
                </c:pt>
                <c:pt idx="19">
                  <c:v>19.3277</c:v>
                </c:pt>
                <c:pt idx="20">
                  <c:v>19.829500000000007</c:v>
                </c:pt>
                <c:pt idx="21">
                  <c:v>20.180500000000002</c:v>
                </c:pt>
                <c:pt idx="22">
                  <c:v>20.161900000000003</c:v>
                </c:pt>
                <c:pt idx="23">
                  <c:v>19.893250000000002</c:v>
                </c:pt>
                <c:pt idx="24">
                  <c:v>19.623150000000003</c:v>
                </c:pt>
                <c:pt idx="25">
                  <c:v>19.526400000000002</c:v>
                </c:pt>
                <c:pt idx="26">
                  <c:v>19.507549999999998</c:v>
                </c:pt>
                <c:pt idx="27">
                  <c:v>19.745249999999999</c:v>
                </c:pt>
                <c:pt idx="28">
                  <c:v>19.985150000000004</c:v>
                </c:pt>
                <c:pt idx="29">
                  <c:v>19.812899999999999</c:v>
                </c:pt>
                <c:pt idx="30">
                  <c:v>18.974650000000004</c:v>
                </c:pt>
                <c:pt idx="31">
                  <c:v>18.199799999999996</c:v>
                </c:pt>
                <c:pt idx="32">
                  <c:v>17.631349999999998</c:v>
                </c:pt>
                <c:pt idx="33">
                  <c:v>17.544449999999998</c:v>
                </c:pt>
                <c:pt idx="34">
                  <c:v>18.325199999999995</c:v>
                </c:pt>
                <c:pt idx="35">
                  <c:v>19.905100000000001</c:v>
                </c:pt>
                <c:pt idx="36">
                  <c:v>21.753376720000006</c:v>
                </c:pt>
                <c:pt idx="37">
                  <c:v>23.600529039999998</c:v>
                </c:pt>
                <c:pt idx="38">
                  <c:v>25.116770960000004</c:v>
                </c:pt>
                <c:pt idx="39">
                  <c:v>26.504873279999998</c:v>
                </c:pt>
                <c:pt idx="40">
                  <c:v>27.888545502500001</c:v>
                </c:pt>
                <c:pt idx="41">
                  <c:v>28.767459879199997</c:v>
                </c:pt>
                <c:pt idx="42">
                  <c:v>29.402781688849998</c:v>
                </c:pt>
                <c:pt idx="43">
                  <c:v>29.822880427800008</c:v>
                </c:pt>
                <c:pt idx="44">
                  <c:v>30.011743589750004</c:v>
                </c:pt>
                <c:pt idx="45">
                  <c:v>30.060453689500001</c:v>
                </c:pt>
                <c:pt idx="46">
                  <c:v>30.017065790800004</c:v>
                </c:pt>
                <c:pt idx="47">
                  <c:v>30.041106187299995</c:v>
                </c:pt>
                <c:pt idx="48">
                  <c:v>30.103145739399999</c:v>
                </c:pt>
                <c:pt idx="49">
                  <c:v>30.224326557250002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FE-4FC0-9A29-0F3D78A6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2959"/>
        <c:axId val="863356319"/>
      </c:scatterChart>
      <c:valAx>
        <c:axId val="863352959"/>
        <c:scaling>
          <c:orientation val="minMax"/>
          <c:max val="203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56319"/>
        <c:crosses val="autoZero"/>
        <c:crossBetween val="midCat"/>
        <c:majorUnit val="10"/>
      </c:valAx>
      <c:valAx>
        <c:axId val="86335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5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'Коста-Рика-Бриньоли-2015'!$D$2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'Коста-Рика-Бриньоли-2015'!$D$3:$D$146</c:f>
              <c:numCache>
                <c:formatCode>0.00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50-418C-BC63-50BBB9AEA84C}"/>
            </c:ext>
          </c:extLst>
        </c:ser>
        <c:ser>
          <c:idx val="1"/>
          <c:order val="1"/>
          <c:tx>
            <c:strRef>
              <c:f>'Коста-Рика-Бриньоли-2015'!$E$2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'Коста-Рика-Бриньоли-2015'!$E$3:$E$146</c:f>
              <c:numCache>
                <c:formatCode>0.00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0-418C-BC63-50BBB9AEA84C}"/>
            </c:ext>
          </c:extLst>
        </c:ser>
        <c:ser>
          <c:idx val="2"/>
          <c:order val="2"/>
          <c:tx>
            <c:strRef>
              <c:f>'Коста-Рика-Бриньоли-2015'!$F$2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'Коста-Рика-Бриньоли-2015'!$F$3:$F$146</c:f>
              <c:numCache>
                <c:formatCode>0.00</c:formatCode>
                <c:ptCount val="144"/>
                <c:pt idx="70" formatCode="0.0">
                  <c:v>44.9</c:v>
                </c:pt>
                <c:pt idx="71" formatCode="0.0">
                  <c:v>45.3</c:v>
                </c:pt>
                <c:pt idx="72" formatCode="0.0">
                  <c:v>45.6</c:v>
                </c:pt>
                <c:pt idx="73" formatCode="0.0">
                  <c:v>45.8</c:v>
                </c:pt>
                <c:pt idx="74" formatCode="0.0">
                  <c:v>45.8</c:v>
                </c:pt>
                <c:pt idx="75" formatCode="0.0">
                  <c:v>45.8</c:v>
                </c:pt>
                <c:pt idx="76" formatCode="0.0">
                  <c:v>45.8</c:v>
                </c:pt>
                <c:pt idx="77" formatCode="0.0">
                  <c:v>45.9</c:v>
                </c:pt>
                <c:pt idx="78" formatCode="0.0">
                  <c:v>46</c:v>
                </c:pt>
                <c:pt idx="79" formatCode="0.0">
                  <c:v>45.9</c:v>
                </c:pt>
                <c:pt idx="80" formatCode="0.0">
                  <c:v>45.5</c:v>
                </c:pt>
                <c:pt idx="81" formatCode="0.0">
                  <c:v>44.8</c:v>
                </c:pt>
                <c:pt idx="82" formatCode="0.0">
                  <c:v>43.9</c:v>
                </c:pt>
                <c:pt idx="83" formatCode="0.0">
                  <c:v>42.7</c:v>
                </c:pt>
                <c:pt idx="84" formatCode="0.0">
                  <c:v>41.4</c:v>
                </c:pt>
                <c:pt idx="85" formatCode="0.0">
                  <c:v>39.9</c:v>
                </c:pt>
                <c:pt idx="86" formatCode="0.0">
                  <c:v>38.299999999999997</c:v>
                </c:pt>
                <c:pt idx="87" formatCode="0.0">
                  <c:v>36.799999999999997</c:v>
                </c:pt>
                <c:pt idx="88" formatCode="0.0">
                  <c:v>34.6</c:v>
                </c:pt>
                <c:pt idx="89" formatCode="0.0">
                  <c:v>33.799999999999997</c:v>
                </c:pt>
                <c:pt idx="90" formatCode="0.0">
                  <c:v>32.6</c:v>
                </c:pt>
                <c:pt idx="91" formatCode="0.0">
                  <c:v>31.6</c:v>
                </c:pt>
                <c:pt idx="92" formatCode="0.0">
                  <c:v>30.7</c:v>
                </c:pt>
                <c:pt idx="93" formatCode="0.0">
                  <c:v>30.1</c:v>
                </c:pt>
                <c:pt idx="94" formatCode="0.0">
                  <c:v>29.9</c:v>
                </c:pt>
                <c:pt idx="95" formatCode="0.0">
                  <c:v>29.8</c:v>
                </c:pt>
                <c:pt idx="96" formatCode="0.0">
                  <c:v>29.9</c:v>
                </c:pt>
                <c:pt idx="97" formatCode="0.0">
                  <c:v>30</c:v>
                </c:pt>
                <c:pt idx="98" formatCode="0.0">
                  <c:v>30.2</c:v>
                </c:pt>
                <c:pt idx="99" formatCode="0.0">
                  <c:v>30.5</c:v>
                </c:pt>
                <c:pt idx="100" formatCode="0.0">
                  <c:v>30.4</c:v>
                </c:pt>
                <c:pt idx="101" formatCode="0.0">
                  <c:v>30.4</c:v>
                </c:pt>
                <c:pt idx="102" formatCode="0.0">
                  <c:v>30.5</c:v>
                </c:pt>
                <c:pt idx="103" formatCode="0.0">
                  <c:v>30.5</c:v>
                </c:pt>
                <c:pt idx="104" formatCode="0.0">
                  <c:v>30.5</c:v>
                </c:pt>
                <c:pt idx="105" formatCode="0.0">
                  <c:v>30.4</c:v>
                </c:pt>
                <c:pt idx="106" formatCode="0.0">
                  <c:v>29.8</c:v>
                </c:pt>
                <c:pt idx="107" formatCode="0.0">
                  <c:v>29.1</c:v>
                </c:pt>
                <c:pt idx="108" formatCode="0.0">
                  <c:v>28.3</c:v>
                </c:pt>
                <c:pt idx="109" formatCode="0.0">
                  <c:v>27.5</c:v>
                </c:pt>
                <c:pt idx="110" formatCode="0.0">
                  <c:v>26.7</c:v>
                </c:pt>
                <c:pt idx="111" formatCode="0.0">
                  <c:v>25.7</c:v>
                </c:pt>
                <c:pt idx="112" formatCode="0.0">
                  <c:v>25</c:v>
                </c:pt>
                <c:pt idx="113" formatCode="0.0">
                  <c:v>24.3</c:v>
                </c:pt>
                <c:pt idx="114" formatCode="0.0">
                  <c:v>23.6</c:v>
                </c:pt>
                <c:pt idx="115" formatCode="0.0">
                  <c:v>23</c:v>
                </c:pt>
                <c:pt idx="116" formatCode="0.0">
                  <c:v>22.2</c:v>
                </c:pt>
                <c:pt idx="117" formatCode="0.0">
                  <c:v>21.5</c:v>
                </c:pt>
                <c:pt idx="118" formatCode="0.0">
                  <c:v>21</c:v>
                </c:pt>
                <c:pt idx="119" formatCode="0.0">
                  <c:v>20.7</c:v>
                </c:pt>
                <c:pt idx="120" formatCode="0.0">
                  <c:v>20.2</c:v>
                </c:pt>
                <c:pt idx="121" formatCode="0.0">
                  <c:v>19.399999999999999</c:v>
                </c:pt>
                <c:pt idx="122" formatCode="0.0">
                  <c:v>18.2</c:v>
                </c:pt>
                <c:pt idx="123" formatCode="0.0">
                  <c:v>17.600000000000001</c:v>
                </c:pt>
                <c:pt idx="124" formatCode="0.0">
                  <c:v>17.100000000000001</c:v>
                </c:pt>
                <c:pt idx="125" formatCode="0.0">
                  <c:v>17.3</c:v>
                </c:pt>
                <c:pt idx="126" formatCode="0.0">
                  <c:v>16.399999999999999</c:v>
                </c:pt>
                <c:pt idx="127" formatCode="0.0">
                  <c:v>16.600000000000001</c:v>
                </c:pt>
                <c:pt idx="128" formatCode="0.0">
                  <c:v>16.8</c:v>
                </c:pt>
                <c:pt idx="129" formatCode="0.0">
                  <c:v>16.5</c:v>
                </c:pt>
                <c:pt idx="130" formatCode="0.0">
                  <c:v>15.4</c:v>
                </c:pt>
                <c:pt idx="131" formatCode="0.0">
                  <c:v>15.8</c:v>
                </c:pt>
                <c:pt idx="132" formatCode="0.0">
                  <c:v>15.5</c:v>
                </c:pt>
                <c:pt idx="133" formatCode="0.0">
                  <c:v>14.8</c:v>
                </c:pt>
                <c:pt idx="134" formatCode="0.0">
                  <c:v>14.8</c:v>
                </c:pt>
                <c:pt idx="135" formatCode="0.0">
                  <c:v>14.7</c:v>
                </c:pt>
                <c:pt idx="136" formatCode="0.0">
                  <c:v>14.2</c:v>
                </c:pt>
                <c:pt idx="137" formatCode="0.0">
                  <c:v>13.8</c:v>
                </c:pt>
                <c:pt idx="138" formatCode="0.0">
                  <c:v>13.6</c:v>
                </c:pt>
                <c:pt idx="139" formatCode="0.0">
                  <c:v>12.7</c:v>
                </c:pt>
                <c:pt idx="140" formatCode="0.0">
                  <c:v>11.4</c:v>
                </c:pt>
                <c:pt idx="141" formatCode="0.0">
                  <c:v>10.5</c:v>
                </c:pt>
                <c:pt idx="142" formatCode="0.0">
                  <c:v>10.3</c:v>
                </c:pt>
                <c:pt idx="143" formatCode="0.0">
                  <c:v>10.199999999999999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50-418C-BC63-50BBB9AEA84C}"/>
            </c:ext>
          </c:extLst>
        </c:ser>
        <c:ser>
          <c:idx val="3"/>
          <c:order val="3"/>
          <c:tx>
            <c:strRef>
              <c:f>'Коста-Рика-Бриньоли-2015'!$G$2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'Коста-Рика-Бриньоли-2015'!$G$3:$G$146</c:f>
              <c:numCache>
                <c:formatCode>0.00</c:formatCode>
                <c:ptCount val="144"/>
                <c:pt idx="70" formatCode="0.0">
                  <c:v>12.1</c:v>
                </c:pt>
                <c:pt idx="71" formatCode="0.0">
                  <c:v>11.8</c:v>
                </c:pt>
                <c:pt idx="72" formatCode="0.0">
                  <c:v>11.6</c:v>
                </c:pt>
                <c:pt idx="73" formatCode="0.0">
                  <c:v>11.1</c:v>
                </c:pt>
                <c:pt idx="74" formatCode="0.0">
                  <c:v>10.7</c:v>
                </c:pt>
                <c:pt idx="75" formatCode="0.0">
                  <c:v>10.3</c:v>
                </c:pt>
                <c:pt idx="76" formatCode="0.0">
                  <c:v>9.9</c:v>
                </c:pt>
                <c:pt idx="77" formatCode="0.0">
                  <c:v>9.6999999999999993</c:v>
                </c:pt>
                <c:pt idx="78" formatCode="0.0">
                  <c:v>9.3000000000000007</c:v>
                </c:pt>
                <c:pt idx="79" formatCode="0.0">
                  <c:v>9</c:v>
                </c:pt>
                <c:pt idx="80" formatCode="0.0">
                  <c:v>8.6999999999999993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7.8</c:v>
                </c:pt>
                <c:pt idx="85" formatCode="0.0">
                  <c:v>7.6</c:v>
                </c:pt>
                <c:pt idx="86" formatCode="0.0">
                  <c:v>7.3</c:v>
                </c:pt>
                <c:pt idx="87" formatCode="0.0">
                  <c:v>7</c:v>
                </c:pt>
                <c:pt idx="88" formatCode="0.0">
                  <c:v>6.8</c:v>
                </c:pt>
                <c:pt idx="89" formatCode="0.0">
                  <c:v>6.5</c:v>
                </c:pt>
                <c:pt idx="90" formatCode="0.0">
                  <c:v>6.3</c:v>
                </c:pt>
                <c:pt idx="91" formatCode="0.0">
                  <c:v>6</c:v>
                </c:pt>
                <c:pt idx="92" formatCode="0.0">
                  <c:v>5.7</c:v>
                </c:pt>
                <c:pt idx="93" formatCode="0.0">
                  <c:v>5.5</c:v>
                </c:pt>
                <c:pt idx="94" formatCode="0.0">
                  <c:v>5.2</c:v>
                </c:pt>
                <c:pt idx="95" formatCode="0.0">
                  <c:v>4.9000000000000004</c:v>
                </c:pt>
                <c:pt idx="96" formatCode="0.0">
                  <c:v>4.7</c:v>
                </c:pt>
                <c:pt idx="97" formatCode="0.0">
                  <c:v>4.5999999999999996</c:v>
                </c:pt>
                <c:pt idx="98" formatCode="0.0">
                  <c:v>4.5</c:v>
                </c:pt>
                <c:pt idx="99" formatCode="0.0">
                  <c:v>4.3</c:v>
                </c:pt>
                <c:pt idx="100" formatCode="0.0">
                  <c:v>4.2</c:v>
                </c:pt>
                <c:pt idx="101" formatCode="0.0">
                  <c:v>4.0999999999999996</c:v>
                </c:pt>
                <c:pt idx="102" formatCode="0.0">
                  <c:v>4</c:v>
                </c:pt>
                <c:pt idx="103" formatCode="0.0">
                  <c:v>3.9</c:v>
                </c:pt>
                <c:pt idx="104" formatCode="0.0">
                  <c:v>3.9</c:v>
                </c:pt>
                <c:pt idx="105" formatCode="0.0">
                  <c:v>3.9</c:v>
                </c:pt>
                <c:pt idx="106" formatCode="0.0">
                  <c:v>3.9</c:v>
                </c:pt>
                <c:pt idx="107" formatCode="0.0">
                  <c:v>3.8</c:v>
                </c:pt>
                <c:pt idx="108" formatCode="0.0">
                  <c:v>3.8</c:v>
                </c:pt>
                <c:pt idx="109" formatCode="0.0">
                  <c:v>3.7</c:v>
                </c:pt>
                <c:pt idx="110" formatCode="0.0">
                  <c:v>3.7</c:v>
                </c:pt>
                <c:pt idx="111" formatCode="0.0">
                  <c:v>3.7</c:v>
                </c:pt>
                <c:pt idx="112" formatCode="0.0">
                  <c:v>3.7</c:v>
                </c:pt>
                <c:pt idx="113" formatCode="0.0">
                  <c:v>3.8</c:v>
                </c:pt>
                <c:pt idx="114" formatCode="0.0">
                  <c:v>3.8</c:v>
                </c:pt>
                <c:pt idx="115" formatCode="0.0">
                  <c:v>3.9</c:v>
                </c:pt>
                <c:pt idx="116" formatCode="0.0">
                  <c:v>3.9</c:v>
                </c:pt>
                <c:pt idx="117" formatCode="0.0">
                  <c:v>3.9</c:v>
                </c:pt>
                <c:pt idx="118" formatCode="0.0">
                  <c:v>3.9</c:v>
                </c:pt>
                <c:pt idx="119" formatCode="0.0">
                  <c:v>3.9</c:v>
                </c:pt>
                <c:pt idx="120" formatCode="0.0">
                  <c:v>3.9</c:v>
                </c:pt>
                <c:pt idx="121" formatCode="0.0">
                  <c:v>3.9</c:v>
                </c:pt>
                <c:pt idx="122" formatCode="0.0">
                  <c:v>3.9</c:v>
                </c:pt>
                <c:pt idx="123" formatCode="0.0">
                  <c:v>3.9</c:v>
                </c:pt>
                <c:pt idx="124" formatCode="0.0">
                  <c:v>3.9</c:v>
                </c:pt>
                <c:pt idx="125" formatCode="0.0">
                  <c:v>3.8</c:v>
                </c:pt>
                <c:pt idx="126" formatCode="0.0">
                  <c:v>3.9</c:v>
                </c:pt>
                <c:pt idx="127" formatCode="0.0">
                  <c:v>4</c:v>
                </c:pt>
                <c:pt idx="128" formatCode="0.0">
                  <c:v>4.0999999999999996</c:v>
                </c:pt>
                <c:pt idx="129" formatCode="0.0">
                  <c:v>4.0999999999999996</c:v>
                </c:pt>
                <c:pt idx="130" formatCode="0.0">
                  <c:v>4.3</c:v>
                </c:pt>
                <c:pt idx="131" formatCode="0.0">
                  <c:v>4.3</c:v>
                </c:pt>
                <c:pt idx="132" formatCode="0.0">
                  <c:v>4.3</c:v>
                </c:pt>
                <c:pt idx="133" formatCode="0.0">
                  <c:v>4.3</c:v>
                </c:pt>
                <c:pt idx="134" formatCode="0.0">
                  <c:v>4.5</c:v>
                </c:pt>
                <c:pt idx="135" formatCode="0.0">
                  <c:v>4.5</c:v>
                </c:pt>
                <c:pt idx="136" formatCode="0.0">
                  <c:v>4.8</c:v>
                </c:pt>
                <c:pt idx="137" formatCode="0.0">
                  <c:v>5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5.6</c:v>
                </c:pt>
                <c:pt idx="141" formatCode="0.0">
                  <c:v>6.6</c:v>
                </c:pt>
                <c:pt idx="142" formatCode="0.0">
                  <c:v>6.1</c:v>
                </c:pt>
                <c:pt idx="143" formatCode="0.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50-418C-BC63-50BBB9AEA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84255"/>
        <c:axId val="1033480895"/>
      </c:lineChart>
      <c:catAx>
        <c:axId val="103348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80895"/>
        <c:crosses val="autoZero"/>
        <c:auto val="1"/>
        <c:lblAlgn val="ctr"/>
        <c:lblOffset val="100"/>
        <c:noMultiLvlLbl val="0"/>
      </c:catAx>
      <c:valAx>
        <c:axId val="10334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8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'Коста-Рика-Бриньоли-2015'!$K$2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'Коста-Рика-Бриньоли-2015'!$K$3:$K$146</c:f>
              <c:numCache>
                <c:formatCode>0.0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44.605454516000002</c:v>
                </c:pt>
                <c:pt idx="71">
                  <c:v>45.764154648599998</c:v>
                </c:pt>
                <c:pt idx="72">
                  <c:v>46.950182324500005</c:v>
                </c:pt>
                <c:pt idx="73">
                  <c:v>47.3789463568</c:v>
                </c:pt>
                <c:pt idx="74">
                  <c:v>47.167182957499996</c:v>
                </c:pt>
                <c:pt idx="75">
                  <c:v>46.753362682999999</c:v>
                </c:pt>
                <c:pt idx="76">
                  <c:v>46.383017598799995</c:v>
                </c:pt>
                <c:pt idx="77">
                  <c:v>46.181208809699996</c:v>
                </c:pt>
                <c:pt idx="78">
                  <c:v>46.126654418800001</c:v>
                </c:pt>
                <c:pt idx="79">
                  <c:v>45.970481747699999</c:v>
                </c:pt>
                <c:pt idx="80">
                  <c:v>45.5</c:v>
                </c:pt>
                <c:pt idx="81">
                  <c:v>44.8</c:v>
                </c:pt>
                <c:pt idx="82">
                  <c:v>43.9</c:v>
                </c:pt>
                <c:pt idx="83">
                  <c:v>42.7</c:v>
                </c:pt>
                <c:pt idx="84">
                  <c:v>41.4</c:v>
                </c:pt>
                <c:pt idx="85">
                  <c:v>39.9</c:v>
                </c:pt>
                <c:pt idx="86">
                  <c:v>38.299999999999997</c:v>
                </c:pt>
                <c:pt idx="87">
                  <c:v>36.799999999999997</c:v>
                </c:pt>
                <c:pt idx="88">
                  <c:v>34.6</c:v>
                </c:pt>
                <c:pt idx="89">
                  <c:v>33.799999999999997</c:v>
                </c:pt>
                <c:pt idx="90">
                  <c:v>32.6</c:v>
                </c:pt>
                <c:pt idx="91">
                  <c:v>31.6</c:v>
                </c:pt>
                <c:pt idx="92">
                  <c:v>30.7</c:v>
                </c:pt>
                <c:pt idx="93">
                  <c:v>30.1</c:v>
                </c:pt>
                <c:pt idx="94">
                  <c:v>29.9</c:v>
                </c:pt>
                <c:pt idx="95">
                  <c:v>29.8</c:v>
                </c:pt>
                <c:pt idx="96">
                  <c:v>29.9</c:v>
                </c:pt>
                <c:pt idx="97">
                  <c:v>30</c:v>
                </c:pt>
                <c:pt idx="98">
                  <c:v>30.2</c:v>
                </c:pt>
                <c:pt idx="99">
                  <c:v>30.5</c:v>
                </c:pt>
                <c:pt idx="100">
                  <c:v>30.4</c:v>
                </c:pt>
                <c:pt idx="101">
                  <c:v>30.4</c:v>
                </c:pt>
                <c:pt idx="102">
                  <c:v>30.5</c:v>
                </c:pt>
                <c:pt idx="103">
                  <c:v>30.5</c:v>
                </c:pt>
                <c:pt idx="104">
                  <c:v>30.5</c:v>
                </c:pt>
                <c:pt idx="105">
                  <c:v>30.4</c:v>
                </c:pt>
                <c:pt idx="106">
                  <c:v>29.8</c:v>
                </c:pt>
                <c:pt idx="107">
                  <c:v>29.1</c:v>
                </c:pt>
                <c:pt idx="108">
                  <c:v>28.3</c:v>
                </c:pt>
                <c:pt idx="109">
                  <c:v>27.5</c:v>
                </c:pt>
                <c:pt idx="110">
                  <c:v>26.7</c:v>
                </c:pt>
                <c:pt idx="111">
                  <c:v>25.7</c:v>
                </c:pt>
                <c:pt idx="112">
                  <c:v>25</c:v>
                </c:pt>
                <c:pt idx="113">
                  <c:v>24.3</c:v>
                </c:pt>
                <c:pt idx="114">
                  <c:v>23.6</c:v>
                </c:pt>
                <c:pt idx="115">
                  <c:v>23</c:v>
                </c:pt>
                <c:pt idx="116">
                  <c:v>22.2</c:v>
                </c:pt>
                <c:pt idx="117">
                  <c:v>21.5</c:v>
                </c:pt>
                <c:pt idx="118">
                  <c:v>21</c:v>
                </c:pt>
                <c:pt idx="119">
                  <c:v>20.7</c:v>
                </c:pt>
                <c:pt idx="120">
                  <c:v>20.2</c:v>
                </c:pt>
                <c:pt idx="121">
                  <c:v>19.399999999999999</c:v>
                </c:pt>
                <c:pt idx="122">
                  <c:v>18.2</c:v>
                </c:pt>
                <c:pt idx="123">
                  <c:v>17.600000000000001</c:v>
                </c:pt>
                <c:pt idx="124">
                  <c:v>17.100000000000001</c:v>
                </c:pt>
                <c:pt idx="125">
                  <c:v>17.3</c:v>
                </c:pt>
                <c:pt idx="126">
                  <c:v>16.399999999999999</c:v>
                </c:pt>
                <c:pt idx="127">
                  <c:v>16.600000000000001</c:v>
                </c:pt>
                <c:pt idx="128">
                  <c:v>16.8</c:v>
                </c:pt>
                <c:pt idx="129">
                  <c:v>16.5</c:v>
                </c:pt>
                <c:pt idx="130">
                  <c:v>15.4</c:v>
                </c:pt>
                <c:pt idx="131">
                  <c:v>15.8</c:v>
                </c:pt>
                <c:pt idx="132">
                  <c:v>15.5</c:v>
                </c:pt>
                <c:pt idx="133">
                  <c:v>14.8</c:v>
                </c:pt>
                <c:pt idx="134">
                  <c:v>14.8</c:v>
                </c:pt>
                <c:pt idx="135">
                  <c:v>14.7</c:v>
                </c:pt>
                <c:pt idx="136">
                  <c:v>14.2</c:v>
                </c:pt>
                <c:pt idx="137">
                  <c:v>13.8</c:v>
                </c:pt>
                <c:pt idx="138">
                  <c:v>13.6</c:v>
                </c:pt>
                <c:pt idx="139">
                  <c:v>12.7</c:v>
                </c:pt>
                <c:pt idx="140">
                  <c:v>11.4</c:v>
                </c:pt>
                <c:pt idx="141">
                  <c:v>10.5</c:v>
                </c:pt>
                <c:pt idx="142">
                  <c:v>10.3</c:v>
                </c:pt>
                <c:pt idx="14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A9-4907-ABB1-8107B289BE63}"/>
            </c:ext>
          </c:extLst>
        </c:ser>
        <c:ser>
          <c:idx val="1"/>
          <c:order val="1"/>
          <c:tx>
            <c:strRef>
              <c:f>'Коста-Рика-Бриньоли-2015'!$L$2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'Коста-Рика-Бриньоли-2015'!$L$3:$L$146</c:f>
              <c:numCache>
                <c:formatCode>0.0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11.525999942599999</c:v>
                </c:pt>
                <c:pt idx="71">
                  <c:v>11.175890770400001</c:v>
                </c:pt>
                <c:pt idx="72">
                  <c:v>10.9241452011</c:v>
                </c:pt>
                <c:pt idx="73">
                  <c:v>10.597399712799998</c:v>
                </c:pt>
                <c:pt idx="74">
                  <c:v>10.269472368500001</c:v>
                </c:pt>
                <c:pt idx="75">
                  <c:v>9.9431367205000001</c:v>
                </c:pt>
                <c:pt idx="76">
                  <c:v>9.6199275528000001</c:v>
                </c:pt>
                <c:pt idx="77">
                  <c:v>9.4504547949999989</c:v>
                </c:pt>
                <c:pt idx="78">
                  <c:v>9.1451637911999999</c:v>
                </c:pt>
                <c:pt idx="79">
                  <c:v>8.9273455272</c:v>
                </c:pt>
                <c:pt idx="80">
                  <c:v>8.6999999999999993</c:v>
                </c:pt>
                <c:pt idx="81">
                  <c:v>8.4</c:v>
                </c:pt>
                <c:pt idx="82">
                  <c:v>8.1999999999999993</c:v>
                </c:pt>
                <c:pt idx="83">
                  <c:v>8</c:v>
                </c:pt>
                <c:pt idx="84">
                  <c:v>7.8</c:v>
                </c:pt>
                <c:pt idx="85">
                  <c:v>7.6</c:v>
                </c:pt>
                <c:pt idx="86">
                  <c:v>7.3</c:v>
                </c:pt>
                <c:pt idx="87">
                  <c:v>7</c:v>
                </c:pt>
                <c:pt idx="88">
                  <c:v>6.8</c:v>
                </c:pt>
                <c:pt idx="89">
                  <c:v>6.5</c:v>
                </c:pt>
                <c:pt idx="90">
                  <c:v>6.3</c:v>
                </c:pt>
                <c:pt idx="91">
                  <c:v>6</c:v>
                </c:pt>
                <c:pt idx="92">
                  <c:v>5.7</c:v>
                </c:pt>
                <c:pt idx="93">
                  <c:v>5.5</c:v>
                </c:pt>
                <c:pt idx="94">
                  <c:v>5.2</c:v>
                </c:pt>
                <c:pt idx="95">
                  <c:v>4.9000000000000004</c:v>
                </c:pt>
                <c:pt idx="96">
                  <c:v>4.7</c:v>
                </c:pt>
                <c:pt idx="97">
                  <c:v>4.5999999999999996</c:v>
                </c:pt>
                <c:pt idx="98">
                  <c:v>4.5</c:v>
                </c:pt>
                <c:pt idx="99">
                  <c:v>4.3</c:v>
                </c:pt>
                <c:pt idx="100">
                  <c:v>4.2</c:v>
                </c:pt>
                <c:pt idx="101">
                  <c:v>4.0999999999999996</c:v>
                </c:pt>
                <c:pt idx="102">
                  <c:v>4</c:v>
                </c:pt>
                <c:pt idx="103">
                  <c:v>3.9</c:v>
                </c:pt>
                <c:pt idx="104">
                  <c:v>3.9</c:v>
                </c:pt>
                <c:pt idx="105">
                  <c:v>3.9</c:v>
                </c:pt>
                <c:pt idx="106">
                  <c:v>3.9</c:v>
                </c:pt>
                <c:pt idx="107">
                  <c:v>3.8</c:v>
                </c:pt>
                <c:pt idx="108">
                  <c:v>3.8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3.8</c:v>
                </c:pt>
                <c:pt idx="114">
                  <c:v>3.8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3.9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3.9</c:v>
                </c:pt>
                <c:pt idx="127">
                  <c:v>4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4.3</c:v>
                </c:pt>
                <c:pt idx="131">
                  <c:v>4.3</c:v>
                </c:pt>
                <c:pt idx="132">
                  <c:v>4.3</c:v>
                </c:pt>
                <c:pt idx="133">
                  <c:v>4.3</c:v>
                </c:pt>
                <c:pt idx="134">
                  <c:v>4.5</c:v>
                </c:pt>
                <c:pt idx="135">
                  <c:v>4.5</c:v>
                </c:pt>
                <c:pt idx="136">
                  <c:v>4.8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5.6</c:v>
                </c:pt>
                <c:pt idx="141">
                  <c:v>6.6</c:v>
                </c:pt>
                <c:pt idx="142">
                  <c:v>6.1</c:v>
                </c:pt>
                <c:pt idx="14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A9-4907-ABB1-8107B289BE63}"/>
            </c:ext>
          </c:extLst>
        </c:ser>
        <c:ser>
          <c:idx val="2"/>
          <c:order val="2"/>
          <c:tx>
            <c:strRef>
              <c:f>'Коста-Рика-Бриньоли-2015'!$M$2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'Коста-Рика-Бриньоли-2015'!$M$3:$M$146</c:f>
              <c:numCache>
                <c:formatCode>0.0</c:formatCode>
                <c:ptCount val="144"/>
                <c:pt idx="0">
                  <c:v>18.204700000000003</c:v>
                </c:pt>
                <c:pt idx="1">
                  <c:v>19.908899999999999</c:v>
                </c:pt>
                <c:pt idx="2">
                  <c:v>21.161899999999999</c:v>
                </c:pt>
                <c:pt idx="3">
                  <c:v>21.919899999999998</c:v>
                </c:pt>
                <c:pt idx="4">
                  <c:v>22.080000000000002</c:v>
                </c:pt>
                <c:pt idx="5">
                  <c:v>21.729500000000002</c:v>
                </c:pt>
                <c:pt idx="6">
                  <c:v>20.927100000000003</c:v>
                </c:pt>
                <c:pt idx="7">
                  <c:v>19.945</c:v>
                </c:pt>
                <c:pt idx="8">
                  <c:v>18.810399999999998</c:v>
                </c:pt>
                <c:pt idx="9">
                  <c:v>17.526000000000003</c:v>
                </c:pt>
                <c:pt idx="10">
                  <c:v>16.375999999999998</c:v>
                </c:pt>
                <c:pt idx="11">
                  <c:v>15.718300000000003</c:v>
                </c:pt>
                <c:pt idx="12">
                  <c:v>16.163600000000002</c:v>
                </c:pt>
                <c:pt idx="13">
                  <c:v>16.517800000000001</c:v>
                </c:pt>
                <c:pt idx="14">
                  <c:v>16.746100000000002</c:v>
                </c:pt>
                <c:pt idx="15">
                  <c:v>16.554000000000002</c:v>
                </c:pt>
                <c:pt idx="16">
                  <c:v>16.0276</c:v>
                </c:pt>
                <c:pt idx="17">
                  <c:v>16.011100000000003</c:v>
                </c:pt>
                <c:pt idx="18">
                  <c:v>15.661800000000003</c:v>
                </c:pt>
                <c:pt idx="19">
                  <c:v>14.929000000000002</c:v>
                </c:pt>
                <c:pt idx="20">
                  <c:v>14.236699999999995</c:v>
                </c:pt>
                <c:pt idx="21">
                  <c:v>13.448999999999998</c:v>
                </c:pt>
                <c:pt idx="22">
                  <c:v>13.194800000000001</c:v>
                </c:pt>
                <c:pt idx="23">
                  <c:v>13.671600000000002</c:v>
                </c:pt>
                <c:pt idx="24">
                  <c:v>14.431199999999997</c:v>
                </c:pt>
                <c:pt idx="25">
                  <c:v>15.2181</c:v>
                </c:pt>
                <c:pt idx="26">
                  <c:v>16.5181</c:v>
                </c:pt>
                <c:pt idx="27">
                  <c:v>17.95</c:v>
                </c:pt>
                <c:pt idx="28">
                  <c:v>19.107199999999999</c:v>
                </c:pt>
                <c:pt idx="29">
                  <c:v>20.005800000000001</c:v>
                </c:pt>
                <c:pt idx="30">
                  <c:v>20.891300000000001</c:v>
                </c:pt>
                <c:pt idx="31">
                  <c:v>22.0215</c:v>
                </c:pt>
                <c:pt idx="32">
                  <c:v>23.107299999999999</c:v>
                </c:pt>
                <c:pt idx="33">
                  <c:v>23.913399999999999</c:v>
                </c:pt>
                <c:pt idx="34">
                  <c:v>24.065200000000001</c:v>
                </c:pt>
                <c:pt idx="35">
                  <c:v>23.168599999999998</c:v>
                </c:pt>
                <c:pt idx="36">
                  <c:v>21.254500000000004</c:v>
                </c:pt>
                <c:pt idx="37">
                  <c:v>18.813400000000001</c:v>
                </c:pt>
                <c:pt idx="38">
                  <c:v>16.240500000000001</c:v>
                </c:pt>
                <c:pt idx="39">
                  <c:v>14.889600000000002</c:v>
                </c:pt>
                <c:pt idx="40">
                  <c:v>15.201899999999998</c:v>
                </c:pt>
                <c:pt idx="41">
                  <c:v>16.679000000000002</c:v>
                </c:pt>
                <c:pt idx="42">
                  <c:v>18.185999999999996</c:v>
                </c:pt>
                <c:pt idx="43">
                  <c:v>19.3218</c:v>
                </c:pt>
                <c:pt idx="44">
                  <c:v>20.196099999999998</c:v>
                </c:pt>
                <c:pt idx="45">
                  <c:v>21.249100000000002</c:v>
                </c:pt>
                <c:pt idx="46">
                  <c:v>22.704499999999999</c:v>
                </c:pt>
                <c:pt idx="47">
                  <c:v>23.752100000000002</c:v>
                </c:pt>
                <c:pt idx="48">
                  <c:v>24.093899999999998</c:v>
                </c:pt>
                <c:pt idx="49">
                  <c:v>23.928600000000003</c:v>
                </c:pt>
                <c:pt idx="50">
                  <c:v>23.675899999999999</c:v>
                </c:pt>
                <c:pt idx="51">
                  <c:v>23.3002</c:v>
                </c:pt>
                <c:pt idx="52">
                  <c:v>23.072499999999998</c:v>
                </c:pt>
                <c:pt idx="53">
                  <c:v>23.086199999999998</c:v>
                </c:pt>
                <c:pt idx="54">
                  <c:v>23.343699999999998</c:v>
                </c:pt>
                <c:pt idx="55">
                  <c:v>23.675800000000002</c:v>
                </c:pt>
                <c:pt idx="56">
                  <c:v>24.216000000000001</c:v>
                </c:pt>
                <c:pt idx="57">
                  <c:v>24.823699999999999</c:v>
                </c:pt>
                <c:pt idx="58">
                  <c:v>25.321099999999998</c:v>
                </c:pt>
                <c:pt idx="59">
                  <c:v>25.482400000000002</c:v>
                </c:pt>
                <c:pt idx="60">
                  <c:v>25.517399999999999</c:v>
                </c:pt>
                <c:pt idx="61">
                  <c:v>25.465799999999998</c:v>
                </c:pt>
                <c:pt idx="62">
                  <c:v>25.5852</c:v>
                </c:pt>
                <c:pt idx="63">
                  <c:v>26.439699999999998</c:v>
                </c:pt>
                <c:pt idx="64">
                  <c:v>27.729499999999998</c:v>
                </c:pt>
                <c:pt idx="65">
                  <c:v>29.429500000000001</c:v>
                </c:pt>
                <c:pt idx="66">
                  <c:v>31.059600000000003</c:v>
                </c:pt>
                <c:pt idx="67">
                  <c:v>32.263100000000001</c:v>
                </c:pt>
                <c:pt idx="68">
                  <c:v>32.084699999999998</c:v>
                </c:pt>
                <c:pt idx="69">
                  <c:v>32.133699999999997</c:v>
                </c:pt>
                <c:pt idx="70">
                  <c:v>33.0794545734</c:v>
                </c:pt>
                <c:pt idx="71">
                  <c:v>34.588263878199996</c:v>
                </c:pt>
                <c:pt idx="72">
                  <c:v>36.026037123400002</c:v>
                </c:pt>
                <c:pt idx="73">
                  <c:v>36.781546644000002</c:v>
                </c:pt>
                <c:pt idx="74">
                  <c:v>36.897710588999999</c:v>
                </c:pt>
                <c:pt idx="75">
                  <c:v>36.810225962499999</c:v>
                </c:pt>
                <c:pt idx="76">
                  <c:v>36.763090045999995</c:v>
                </c:pt>
                <c:pt idx="77">
                  <c:v>36.730754014699997</c:v>
                </c:pt>
                <c:pt idx="78">
                  <c:v>36.981490627600003</c:v>
                </c:pt>
                <c:pt idx="79">
                  <c:v>37.043136220500003</c:v>
                </c:pt>
                <c:pt idx="80">
                  <c:v>36.799999999999997</c:v>
                </c:pt>
                <c:pt idx="81">
                  <c:v>36.4</c:v>
                </c:pt>
                <c:pt idx="82">
                  <c:v>35.700000000000003</c:v>
                </c:pt>
                <c:pt idx="83">
                  <c:v>34.700000000000003</c:v>
                </c:pt>
                <c:pt idx="84">
                  <c:v>33.6</c:v>
                </c:pt>
                <c:pt idx="85">
                  <c:v>32.299999999999997</c:v>
                </c:pt>
                <c:pt idx="86">
                  <c:v>30.999999999999996</c:v>
                </c:pt>
                <c:pt idx="87">
                  <c:v>29.799999999999997</c:v>
                </c:pt>
                <c:pt idx="88">
                  <c:v>27.8</c:v>
                </c:pt>
                <c:pt idx="89">
                  <c:v>27.299999999999997</c:v>
                </c:pt>
                <c:pt idx="90">
                  <c:v>26.3</c:v>
                </c:pt>
                <c:pt idx="91">
                  <c:v>25.6</c:v>
                </c:pt>
                <c:pt idx="92">
                  <c:v>25</c:v>
                </c:pt>
                <c:pt idx="93">
                  <c:v>24.6</c:v>
                </c:pt>
                <c:pt idx="94">
                  <c:v>24.7</c:v>
                </c:pt>
                <c:pt idx="95">
                  <c:v>24.9</c:v>
                </c:pt>
                <c:pt idx="96">
                  <c:v>25.2</c:v>
                </c:pt>
                <c:pt idx="97">
                  <c:v>25.4</c:v>
                </c:pt>
                <c:pt idx="98">
                  <c:v>25.7</c:v>
                </c:pt>
                <c:pt idx="99">
                  <c:v>26.2</c:v>
                </c:pt>
                <c:pt idx="100">
                  <c:v>26.2</c:v>
                </c:pt>
                <c:pt idx="101">
                  <c:v>26.299999999999997</c:v>
                </c:pt>
                <c:pt idx="102">
                  <c:v>26.5</c:v>
                </c:pt>
                <c:pt idx="103">
                  <c:v>26.6</c:v>
                </c:pt>
                <c:pt idx="104">
                  <c:v>26.6</c:v>
                </c:pt>
                <c:pt idx="105">
                  <c:v>26.5</c:v>
                </c:pt>
                <c:pt idx="106">
                  <c:v>25.900000000000002</c:v>
                </c:pt>
                <c:pt idx="107">
                  <c:v>25.3</c:v>
                </c:pt>
                <c:pt idx="108">
                  <c:v>24.5</c:v>
                </c:pt>
                <c:pt idx="109">
                  <c:v>23.8</c:v>
                </c:pt>
                <c:pt idx="110">
                  <c:v>23</c:v>
                </c:pt>
                <c:pt idx="111">
                  <c:v>22</c:v>
                </c:pt>
                <c:pt idx="112">
                  <c:v>21.3</c:v>
                </c:pt>
                <c:pt idx="113">
                  <c:v>20.5</c:v>
                </c:pt>
                <c:pt idx="114">
                  <c:v>19.8</c:v>
                </c:pt>
                <c:pt idx="115">
                  <c:v>19.100000000000001</c:v>
                </c:pt>
                <c:pt idx="116">
                  <c:v>18.3</c:v>
                </c:pt>
                <c:pt idx="117">
                  <c:v>17.600000000000001</c:v>
                </c:pt>
                <c:pt idx="118">
                  <c:v>17.100000000000001</c:v>
                </c:pt>
                <c:pt idx="119">
                  <c:v>16.8</c:v>
                </c:pt>
                <c:pt idx="120">
                  <c:v>16.3</c:v>
                </c:pt>
                <c:pt idx="121">
                  <c:v>15.499999999999998</c:v>
                </c:pt>
                <c:pt idx="122">
                  <c:v>14.299999999999999</c:v>
                </c:pt>
                <c:pt idx="123">
                  <c:v>13.700000000000001</c:v>
                </c:pt>
                <c:pt idx="124">
                  <c:v>13.200000000000001</c:v>
                </c:pt>
                <c:pt idx="125">
                  <c:v>13.5</c:v>
                </c:pt>
                <c:pt idx="126">
                  <c:v>12.499999999999998</c:v>
                </c:pt>
                <c:pt idx="127">
                  <c:v>12.600000000000001</c:v>
                </c:pt>
                <c:pt idx="128">
                  <c:v>12.700000000000001</c:v>
                </c:pt>
                <c:pt idx="129">
                  <c:v>12.4</c:v>
                </c:pt>
                <c:pt idx="130">
                  <c:v>11.100000000000001</c:v>
                </c:pt>
                <c:pt idx="131">
                  <c:v>11.5</c:v>
                </c:pt>
                <c:pt idx="132">
                  <c:v>11.2</c:v>
                </c:pt>
                <c:pt idx="133">
                  <c:v>10.5</c:v>
                </c:pt>
                <c:pt idx="134">
                  <c:v>10.3</c:v>
                </c:pt>
                <c:pt idx="135">
                  <c:v>10.199999999999999</c:v>
                </c:pt>
                <c:pt idx="136">
                  <c:v>9.3999999999999986</c:v>
                </c:pt>
                <c:pt idx="137">
                  <c:v>8.8000000000000007</c:v>
                </c:pt>
                <c:pt idx="138">
                  <c:v>8.5</c:v>
                </c:pt>
                <c:pt idx="139">
                  <c:v>7.6</c:v>
                </c:pt>
                <c:pt idx="140">
                  <c:v>5.8000000000000007</c:v>
                </c:pt>
                <c:pt idx="141">
                  <c:v>3.9000000000000004</c:v>
                </c:pt>
                <c:pt idx="142">
                  <c:v>4.2000000000000011</c:v>
                </c:pt>
                <c:pt idx="14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A9-4907-ABB1-8107B289B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10335"/>
        <c:axId val="1033421855"/>
      </c:scatterChart>
      <c:valAx>
        <c:axId val="1033410335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21855"/>
        <c:crosses val="autoZero"/>
        <c:crossBetween val="midCat"/>
        <c:majorUnit val="10"/>
      </c:valAx>
      <c:valAx>
        <c:axId val="103342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10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Коста-Рика (среднее Бриньоли 1993, 2015 и Колвера +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'Коста-Рика-Бриньоли-обе-Колвер'!$J$4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'Коста-Рика-Бриньоли-обе-Колвер'!$J$5:$J$166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41.916899999999998</c:v>
                </c:pt>
                <c:pt idx="19">
                  <c:v>41.387900000000002</c:v>
                </c:pt>
                <c:pt idx="20">
                  <c:v>41.1068</c:v>
                </c:pt>
                <c:pt idx="21">
                  <c:v>41.143050000000002</c:v>
                </c:pt>
                <c:pt idx="22">
                  <c:v>41.347850000000001</c:v>
                </c:pt>
                <c:pt idx="23">
                  <c:v>41.647400000000005</c:v>
                </c:pt>
                <c:pt idx="24">
                  <c:v>41.957800000000006</c:v>
                </c:pt>
                <c:pt idx="25">
                  <c:v>42.28145</c:v>
                </c:pt>
                <c:pt idx="26">
                  <c:v>42.6083</c:v>
                </c:pt>
                <c:pt idx="27">
                  <c:v>42.914699999999996</c:v>
                </c:pt>
                <c:pt idx="28">
                  <c:v>44.116300000000003</c:v>
                </c:pt>
                <c:pt idx="29">
                  <c:v>44.411333333333324</c:v>
                </c:pt>
                <c:pt idx="30">
                  <c:v>44.648233333333337</c:v>
                </c:pt>
                <c:pt idx="31">
                  <c:v>44.758100000000006</c:v>
                </c:pt>
                <c:pt idx="32">
                  <c:v>44.888933333333334</c:v>
                </c:pt>
                <c:pt idx="33">
                  <c:v>45.03393333333333</c:v>
                </c:pt>
                <c:pt idx="34">
                  <c:v>45.111033333333332</c:v>
                </c:pt>
                <c:pt idx="35">
                  <c:v>45.192133333333338</c:v>
                </c:pt>
                <c:pt idx="36">
                  <c:v>45.021533333333331</c:v>
                </c:pt>
                <c:pt idx="37">
                  <c:v>44.670433333333335</c:v>
                </c:pt>
                <c:pt idx="38">
                  <c:v>44.155466666666662</c:v>
                </c:pt>
                <c:pt idx="39">
                  <c:v>43.714866666666666</c:v>
                </c:pt>
                <c:pt idx="40">
                  <c:v>43.492200000000004</c:v>
                </c:pt>
                <c:pt idx="41">
                  <c:v>43.785466666666672</c:v>
                </c:pt>
                <c:pt idx="42">
                  <c:v>44.460700000000003</c:v>
                </c:pt>
                <c:pt idx="43">
                  <c:v>45.373199999999997</c:v>
                </c:pt>
                <c:pt idx="44">
                  <c:v>46.408266666666663</c:v>
                </c:pt>
                <c:pt idx="45">
                  <c:v>47.391466666666666</c:v>
                </c:pt>
                <c:pt idx="46">
                  <c:v>48.241900000000008</c:v>
                </c:pt>
                <c:pt idx="47">
                  <c:v>49.002166666666675</c:v>
                </c:pt>
                <c:pt idx="48">
                  <c:v>49.667033333333336</c:v>
                </c:pt>
                <c:pt idx="49">
                  <c:v>50.11536666666666</c:v>
                </c:pt>
                <c:pt idx="50">
                  <c:v>50.254066666666667</c:v>
                </c:pt>
                <c:pt idx="51">
                  <c:v>50.073700000000002</c:v>
                </c:pt>
                <c:pt idx="52">
                  <c:v>49.603366666666666</c:v>
                </c:pt>
                <c:pt idx="53">
                  <c:v>48.766099999999994</c:v>
                </c:pt>
                <c:pt idx="54">
                  <c:v>47.863233333333334</c:v>
                </c:pt>
                <c:pt idx="55">
                  <c:v>47.047033333333331</c:v>
                </c:pt>
                <c:pt idx="56">
                  <c:v>46.238633333333333</c:v>
                </c:pt>
                <c:pt idx="57">
                  <c:v>45.542033333333336</c:v>
                </c:pt>
                <c:pt idx="58">
                  <c:v>45.232599999999998</c:v>
                </c:pt>
                <c:pt idx="59">
                  <c:v>45.116166666666665</c:v>
                </c:pt>
                <c:pt idx="60">
                  <c:v>45.225200000000001</c:v>
                </c:pt>
                <c:pt idx="61">
                  <c:v>45.535666666666664</c:v>
                </c:pt>
                <c:pt idx="62">
                  <c:v>46.101999999999997</c:v>
                </c:pt>
                <c:pt idx="63">
                  <c:v>46.822433333333329</c:v>
                </c:pt>
                <c:pt idx="64">
                  <c:v>47.437333333333328</c:v>
                </c:pt>
                <c:pt idx="65">
                  <c:v>47.756833333333333</c:v>
                </c:pt>
                <c:pt idx="66">
                  <c:v>47.684066666666666</c:v>
                </c:pt>
                <c:pt idx="67">
                  <c:v>47.28893333333334</c:v>
                </c:pt>
                <c:pt idx="68">
                  <c:v>46.772100000000002</c:v>
                </c:pt>
                <c:pt idx="69">
                  <c:v>46.222666666666669</c:v>
                </c:pt>
                <c:pt idx="70">
                  <c:v>45.671300000000002</c:v>
                </c:pt>
                <c:pt idx="71">
                  <c:v>45.193600000000004</c:v>
                </c:pt>
                <c:pt idx="72">
                  <c:v>44.860966666666663</c:v>
                </c:pt>
                <c:pt idx="73">
                  <c:v>44.636200000000002</c:v>
                </c:pt>
                <c:pt idx="74">
                  <c:v>44.473600000000005</c:v>
                </c:pt>
                <c:pt idx="75">
                  <c:v>44.342866666666659</c:v>
                </c:pt>
                <c:pt idx="76">
                  <c:v>44.176333333333332</c:v>
                </c:pt>
                <c:pt idx="77">
                  <c:v>44.042133333333332</c:v>
                </c:pt>
                <c:pt idx="78">
                  <c:v>43.874233333333336</c:v>
                </c:pt>
                <c:pt idx="79">
                  <c:v>43.715466666666664</c:v>
                </c:pt>
                <c:pt idx="80">
                  <c:v>43.608066666666673</c:v>
                </c:pt>
                <c:pt idx="81">
                  <c:v>43.62553333333333</c:v>
                </c:pt>
                <c:pt idx="82">
                  <c:v>43.672766666666668</c:v>
                </c:pt>
                <c:pt idx="83">
                  <c:v>43.834533333333333</c:v>
                </c:pt>
                <c:pt idx="84">
                  <c:v>44.066466666666663</c:v>
                </c:pt>
                <c:pt idx="85">
                  <c:v>44.27686666666667</c:v>
                </c:pt>
                <c:pt idx="86">
                  <c:v>44.156966666666669</c:v>
                </c:pt>
                <c:pt idx="87">
                  <c:v>44.254033333333332</c:v>
                </c:pt>
                <c:pt idx="88">
                  <c:v>44.824851505333335</c:v>
                </c:pt>
                <c:pt idx="89">
                  <c:v>45.439384882866669</c:v>
                </c:pt>
                <c:pt idx="90">
                  <c:v>45.916727441500008</c:v>
                </c:pt>
                <c:pt idx="91">
                  <c:v>46.226315452266668</c:v>
                </c:pt>
                <c:pt idx="92">
                  <c:v>46.189060985833329</c:v>
                </c:pt>
                <c:pt idx="93">
                  <c:v>46.051120894333337</c:v>
                </c:pt>
                <c:pt idx="94">
                  <c:v>45.961005866266667</c:v>
                </c:pt>
                <c:pt idx="95">
                  <c:v>45.960402936566659</c:v>
                </c:pt>
                <c:pt idx="96">
                  <c:v>46.042218139600003</c:v>
                </c:pt>
                <c:pt idx="97">
                  <c:v>45.923493915899996</c:v>
                </c:pt>
                <c:pt idx="98">
                  <c:v>45.5</c:v>
                </c:pt>
                <c:pt idx="99">
                  <c:v>44.79999999999999</c:v>
                </c:pt>
                <c:pt idx="100">
                  <c:v>43.9</c:v>
                </c:pt>
                <c:pt idx="101">
                  <c:v>42.70000000000001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31.600000000000005</c:v>
                </c:pt>
                <c:pt idx="110">
                  <c:v>30.7</c:v>
                </c:pt>
                <c:pt idx="111">
                  <c:v>30.100000000000005</c:v>
                </c:pt>
                <c:pt idx="112">
                  <c:v>29.899999999999995</c:v>
                </c:pt>
                <c:pt idx="113">
                  <c:v>29.8</c:v>
                </c:pt>
                <c:pt idx="114">
                  <c:v>29.899999999999995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30.399999999999995</c:v>
                </c:pt>
                <c:pt idx="119">
                  <c:v>30.399999999999995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30.399999999999995</c:v>
                </c:pt>
                <c:pt idx="124">
                  <c:v>29.8</c:v>
                </c:pt>
                <c:pt idx="125">
                  <c:v>29.100000000000005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23.600000000000005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15.800000000000002</c:v>
                </c:pt>
                <c:pt idx="150">
                  <c:v>15.5</c:v>
                </c:pt>
                <c:pt idx="151">
                  <c:v>14.800000000000002</c:v>
                </c:pt>
                <c:pt idx="152">
                  <c:v>14.800000000000002</c:v>
                </c:pt>
                <c:pt idx="153">
                  <c:v>14.699999999999998</c:v>
                </c:pt>
                <c:pt idx="154">
                  <c:v>14.199999999999998</c:v>
                </c:pt>
                <c:pt idx="155">
                  <c:v>13.800000000000002</c:v>
                </c:pt>
                <c:pt idx="156">
                  <c:v>13.6</c:v>
                </c:pt>
                <c:pt idx="157">
                  <c:v>12.699999999999998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7D-4B69-BA20-1C7771D8F006}"/>
            </c:ext>
          </c:extLst>
        </c:ser>
        <c:ser>
          <c:idx val="1"/>
          <c:order val="1"/>
          <c:tx>
            <c:strRef>
              <c:f>'Коста-Рика-Бриньоли-обе-Колвер'!$K$4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'Коста-Рика-Бриньоли-обе-Колвер'!$K$5:$K$166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23.086449999999999</c:v>
                </c:pt>
                <c:pt idx="19">
                  <c:v>21.865400000000001</c:v>
                </c:pt>
                <c:pt idx="20">
                  <c:v>21.025849999999998</c:v>
                </c:pt>
                <c:pt idx="21">
                  <c:v>20.6404</c:v>
                </c:pt>
                <c:pt idx="22">
                  <c:v>20.669800000000002</c:v>
                </c:pt>
                <c:pt idx="23">
                  <c:v>21.045499999999997</c:v>
                </c:pt>
                <c:pt idx="24">
                  <c:v>21.703499999999998</c:v>
                </c:pt>
                <c:pt idx="25">
                  <c:v>22.558950000000003</c:v>
                </c:pt>
                <c:pt idx="26">
                  <c:v>23.755200000000002</c:v>
                </c:pt>
                <c:pt idx="27">
                  <c:v>25.28275</c:v>
                </c:pt>
                <c:pt idx="28">
                  <c:v>27.530266666666666</c:v>
                </c:pt>
                <c:pt idx="29">
                  <c:v>28.410499999999999</c:v>
                </c:pt>
                <c:pt idx="30">
                  <c:v>28.727033333333335</c:v>
                </c:pt>
                <c:pt idx="31">
                  <c:v>28.815899999999999</c:v>
                </c:pt>
                <c:pt idx="32">
                  <c:v>28.919933333333333</c:v>
                </c:pt>
                <c:pt idx="33">
                  <c:v>29.193066666666667</c:v>
                </c:pt>
                <c:pt idx="34">
                  <c:v>29.487099999999998</c:v>
                </c:pt>
                <c:pt idx="35">
                  <c:v>29.521766666666664</c:v>
                </c:pt>
                <c:pt idx="36">
                  <c:v>29.451599999999999</c:v>
                </c:pt>
                <c:pt idx="37">
                  <c:v>29.352766666666668</c:v>
                </c:pt>
                <c:pt idx="38">
                  <c:v>29.051233333333332</c:v>
                </c:pt>
                <c:pt idx="39">
                  <c:v>28.847866666666665</c:v>
                </c:pt>
                <c:pt idx="40">
                  <c:v>28.693933333333334</c:v>
                </c:pt>
                <c:pt idx="41">
                  <c:v>28.733000000000001</c:v>
                </c:pt>
                <c:pt idx="42">
                  <c:v>29.037800000000001</c:v>
                </c:pt>
                <c:pt idx="43">
                  <c:v>29.518433333333334</c:v>
                </c:pt>
                <c:pt idx="44">
                  <c:v>29.834466666666668</c:v>
                </c:pt>
                <c:pt idx="45">
                  <c:v>29.941466666666667</c:v>
                </c:pt>
                <c:pt idx="46">
                  <c:v>29.796333333333337</c:v>
                </c:pt>
                <c:pt idx="47">
                  <c:v>29.473500000000001</c:v>
                </c:pt>
                <c:pt idx="48">
                  <c:v>28.991233333333337</c:v>
                </c:pt>
                <c:pt idx="49">
                  <c:v>28.581066666666668</c:v>
                </c:pt>
                <c:pt idx="50">
                  <c:v>28.318299999999997</c:v>
                </c:pt>
                <c:pt idx="51">
                  <c:v>28.322733333333332</c:v>
                </c:pt>
                <c:pt idx="52">
                  <c:v>28.631500000000003</c:v>
                </c:pt>
                <c:pt idx="53">
                  <c:v>29.302699999999998</c:v>
                </c:pt>
                <c:pt idx="54">
                  <c:v>29.931100000000001</c:v>
                </c:pt>
                <c:pt idx="55">
                  <c:v>30.442566666666664</c:v>
                </c:pt>
                <c:pt idx="56">
                  <c:v>30.603633333333335</c:v>
                </c:pt>
                <c:pt idx="57">
                  <c:v>30.118300000000001</c:v>
                </c:pt>
                <c:pt idx="58">
                  <c:v>29.096500000000002</c:v>
                </c:pt>
                <c:pt idx="59">
                  <c:v>27.95846666666667</c:v>
                </c:pt>
                <c:pt idx="60">
                  <c:v>27.029866666666667</c:v>
                </c:pt>
                <c:pt idx="61">
                  <c:v>26.430266666666668</c:v>
                </c:pt>
                <c:pt idx="62">
                  <c:v>26.127566666666667</c:v>
                </c:pt>
                <c:pt idx="63">
                  <c:v>25.948466666666665</c:v>
                </c:pt>
                <c:pt idx="64">
                  <c:v>25.600633333333334</c:v>
                </c:pt>
                <c:pt idx="65">
                  <c:v>25.239466666666669</c:v>
                </c:pt>
                <c:pt idx="66">
                  <c:v>24.863333333333333</c:v>
                </c:pt>
                <c:pt idx="67">
                  <c:v>24.443166666666666</c:v>
                </c:pt>
                <c:pt idx="68">
                  <c:v>23.955100000000002</c:v>
                </c:pt>
                <c:pt idx="69">
                  <c:v>23.448933333333333</c:v>
                </c:pt>
                <c:pt idx="70">
                  <c:v>22.880466666666667</c:v>
                </c:pt>
                <c:pt idx="71">
                  <c:v>22.296399999999995</c:v>
                </c:pt>
                <c:pt idx="72">
                  <c:v>21.746399999999998</c:v>
                </c:pt>
                <c:pt idx="73">
                  <c:v>21.280266666666666</c:v>
                </c:pt>
                <c:pt idx="74">
                  <c:v>20.771833333333333</c:v>
                </c:pt>
                <c:pt idx="75">
                  <c:v>20.2683</c:v>
                </c:pt>
                <c:pt idx="76">
                  <c:v>19.847233333333335</c:v>
                </c:pt>
                <c:pt idx="77">
                  <c:v>19.553866666666668</c:v>
                </c:pt>
                <c:pt idx="78">
                  <c:v>19.323266666666669</c:v>
                </c:pt>
                <c:pt idx="79">
                  <c:v>19.022733333333335</c:v>
                </c:pt>
                <c:pt idx="80">
                  <c:v>18.546333333333333</c:v>
                </c:pt>
                <c:pt idx="81">
                  <c:v>17.816166666666664</c:v>
                </c:pt>
                <c:pt idx="82">
                  <c:v>16.858033333333335</c:v>
                </c:pt>
                <c:pt idx="83">
                  <c:v>15.7791</c:v>
                </c:pt>
                <c:pt idx="84">
                  <c:v>14.775733333333333</c:v>
                </c:pt>
                <c:pt idx="85">
                  <c:v>13.955833333333333</c:v>
                </c:pt>
                <c:pt idx="86">
                  <c:v>13.252699999999999</c:v>
                </c:pt>
                <c:pt idx="87">
                  <c:v>12.676933333333332</c:v>
                </c:pt>
                <c:pt idx="88">
                  <c:v>12.207399980866667</c:v>
                </c:pt>
                <c:pt idx="89">
                  <c:v>11.573513590133333</c:v>
                </c:pt>
                <c:pt idx="90">
                  <c:v>11.108048400366664</c:v>
                </c:pt>
                <c:pt idx="91">
                  <c:v>10.732466570933333</c:v>
                </c:pt>
                <c:pt idx="92">
                  <c:v>10.389824122833334</c:v>
                </c:pt>
                <c:pt idx="93">
                  <c:v>10.047712240166668</c:v>
                </c:pt>
                <c:pt idx="94">
                  <c:v>9.7399758509333338</c:v>
                </c:pt>
                <c:pt idx="95">
                  <c:v>9.5834849316666659</c:v>
                </c:pt>
                <c:pt idx="96">
                  <c:v>9.2483879303999998</c:v>
                </c:pt>
                <c:pt idx="97">
                  <c:v>8.9757818424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7.5999999999999988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3.7999999999999994</c:v>
                </c:pt>
                <c:pt idx="126">
                  <c:v>3.7999999999999994</c:v>
                </c:pt>
                <c:pt idx="127">
                  <c:v>3.7000000000000006</c:v>
                </c:pt>
                <c:pt idx="128">
                  <c:v>3.7000000000000006</c:v>
                </c:pt>
                <c:pt idx="129">
                  <c:v>3.7000000000000006</c:v>
                </c:pt>
                <c:pt idx="130">
                  <c:v>3.7000000000000006</c:v>
                </c:pt>
                <c:pt idx="131">
                  <c:v>3.7999999999999994</c:v>
                </c:pt>
                <c:pt idx="132">
                  <c:v>3.7999999999999994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3.7999999999999994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5.5999999999999988</c:v>
                </c:pt>
                <c:pt idx="159">
                  <c:v>6.5999999999999988</c:v>
                </c:pt>
                <c:pt idx="160">
                  <c:v>6.0999999999999988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7D-4B69-BA20-1C7771D8F006}"/>
            </c:ext>
          </c:extLst>
        </c:ser>
        <c:ser>
          <c:idx val="2"/>
          <c:order val="2"/>
          <c:tx>
            <c:strRef>
              <c:f>'Коста-Рика-Бриньоли-обе-Колвер'!$L$4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'Коста-Рика-Бриньоли-обе-Колвер'!$L$5:$L$166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18.830449999999999</c:v>
                </c:pt>
                <c:pt idx="19">
                  <c:v>19.522500000000001</c:v>
                </c:pt>
                <c:pt idx="20">
                  <c:v>20.080950000000001</c:v>
                </c:pt>
                <c:pt idx="21">
                  <c:v>20.502650000000003</c:v>
                </c:pt>
                <c:pt idx="22">
                  <c:v>20.678049999999999</c:v>
                </c:pt>
                <c:pt idx="23">
                  <c:v>20.601900000000008</c:v>
                </c:pt>
                <c:pt idx="24">
                  <c:v>20.254300000000008</c:v>
                </c:pt>
                <c:pt idx="25">
                  <c:v>19.722499999999997</c:v>
                </c:pt>
                <c:pt idx="26">
                  <c:v>18.853099999999998</c:v>
                </c:pt>
                <c:pt idx="27">
                  <c:v>17.631949999999996</c:v>
                </c:pt>
                <c:pt idx="28">
                  <c:v>16.586033333333337</c:v>
                </c:pt>
                <c:pt idx="29">
                  <c:v>16.000833333333325</c:v>
                </c:pt>
                <c:pt idx="30">
                  <c:v>15.921200000000002</c:v>
                </c:pt>
                <c:pt idx="31">
                  <c:v>15.942200000000007</c:v>
                </c:pt>
                <c:pt idx="32">
                  <c:v>15.969000000000001</c:v>
                </c:pt>
                <c:pt idx="33">
                  <c:v>15.840866666666663</c:v>
                </c:pt>
                <c:pt idx="34">
                  <c:v>15.623933333333333</c:v>
                </c:pt>
                <c:pt idx="35">
                  <c:v>15.670366666666673</c:v>
                </c:pt>
                <c:pt idx="36">
                  <c:v>15.569933333333331</c:v>
                </c:pt>
                <c:pt idx="37">
                  <c:v>15.317666666666668</c:v>
                </c:pt>
                <c:pt idx="38">
                  <c:v>15.10423333333333</c:v>
                </c:pt>
                <c:pt idx="39">
                  <c:v>14.867000000000001</c:v>
                </c:pt>
                <c:pt idx="40">
                  <c:v>14.79826666666667</c:v>
                </c:pt>
                <c:pt idx="41">
                  <c:v>15.052466666666671</c:v>
                </c:pt>
                <c:pt idx="42">
                  <c:v>15.422900000000002</c:v>
                </c:pt>
                <c:pt idx="43">
                  <c:v>15.854766666666663</c:v>
                </c:pt>
                <c:pt idx="44">
                  <c:v>16.573799999999995</c:v>
                </c:pt>
                <c:pt idx="45">
                  <c:v>17.45</c:v>
                </c:pt>
                <c:pt idx="46">
                  <c:v>18.445566666666672</c:v>
                </c:pt>
                <c:pt idx="47">
                  <c:v>19.528666666666673</c:v>
                </c:pt>
                <c:pt idx="48">
                  <c:v>20.675799999999999</c:v>
                </c:pt>
                <c:pt idx="49">
                  <c:v>21.534299999999991</c:v>
                </c:pt>
                <c:pt idx="50">
                  <c:v>21.93576666666667</c:v>
                </c:pt>
                <c:pt idx="51">
                  <c:v>21.75096666666667</c:v>
                </c:pt>
                <c:pt idx="52">
                  <c:v>20.971866666666664</c:v>
                </c:pt>
                <c:pt idx="53">
                  <c:v>19.463399999999996</c:v>
                </c:pt>
                <c:pt idx="54">
                  <c:v>17.932133333333333</c:v>
                </c:pt>
                <c:pt idx="55">
                  <c:v>16.604466666666667</c:v>
                </c:pt>
                <c:pt idx="56">
                  <c:v>15.634999999999998</c:v>
                </c:pt>
                <c:pt idx="57">
                  <c:v>15.423733333333335</c:v>
                </c:pt>
                <c:pt idx="58">
                  <c:v>16.136099999999995</c:v>
                </c:pt>
                <c:pt idx="59">
                  <c:v>17.157699999999995</c:v>
                </c:pt>
                <c:pt idx="60">
                  <c:v>18.195333333333334</c:v>
                </c:pt>
                <c:pt idx="61">
                  <c:v>19.105399999999996</c:v>
                </c:pt>
                <c:pt idx="62">
                  <c:v>19.97443333333333</c:v>
                </c:pt>
                <c:pt idx="63">
                  <c:v>20.873966666666664</c:v>
                </c:pt>
                <c:pt idx="64">
                  <c:v>21.836699999999993</c:v>
                </c:pt>
                <c:pt idx="65">
                  <c:v>22.517366666666664</c:v>
                </c:pt>
                <c:pt idx="66">
                  <c:v>22.820733333333333</c:v>
                </c:pt>
                <c:pt idx="67">
                  <c:v>22.845766666666673</c:v>
                </c:pt>
                <c:pt idx="68">
                  <c:v>22.817</c:v>
                </c:pt>
                <c:pt idx="69">
                  <c:v>22.773733333333336</c:v>
                </c:pt>
                <c:pt idx="70">
                  <c:v>22.790833333333335</c:v>
                </c:pt>
                <c:pt idx="71">
                  <c:v>22.897200000000009</c:v>
                </c:pt>
                <c:pt idx="72">
                  <c:v>23.114566666666665</c:v>
                </c:pt>
                <c:pt idx="73">
                  <c:v>23.355933333333336</c:v>
                </c:pt>
                <c:pt idx="74">
                  <c:v>23.701766666666671</c:v>
                </c:pt>
                <c:pt idx="75">
                  <c:v>24.074566666666659</c:v>
                </c:pt>
                <c:pt idx="76">
                  <c:v>24.329099999999997</c:v>
                </c:pt>
                <c:pt idx="77">
                  <c:v>24.488266666666664</c:v>
                </c:pt>
                <c:pt idx="78">
                  <c:v>24.550966666666667</c:v>
                </c:pt>
                <c:pt idx="79">
                  <c:v>24.692733333333329</c:v>
                </c:pt>
                <c:pt idx="80">
                  <c:v>25.06173333333334</c:v>
                </c:pt>
                <c:pt idx="81">
                  <c:v>25.809366666666666</c:v>
                </c:pt>
                <c:pt idx="82">
                  <c:v>26.814733333333333</c:v>
                </c:pt>
                <c:pt idx="83">
                  <c:v>28.055433333333333</c:v>
                </c:pt>
                <c:pt idx="84">
                  <c:v>29.290733333333328</c:v>
                </c:pt>
                <c:pt idx="85">
                  <c:v>30.321033333333339</c:v>
                </c:pt>
                <c:pt idx="86">
                  <c:v>30.904266666666672</c:v>
                </c:pt>
                <c:pt idx="87">
                  <c:v>31.577100000000002</c:v>
                </c:pt>
                <c:pt idx="88">
                  <c:v>32.617451524466667</c:v>
                </c:pt>
                <c:pt idx="89">
                  <c:v>33.865871292733338</c:v>
                </c:pt>
                <c:pt idx="90">
                  <c:v>34.808679041133345</c:v>
                </c:pt>
                <c:pt idx="91">
                  <c:v>35.493848881333335</c:v>
                </c:pt>
                <c:pt idx="92">
                  <c:v>35.799236862999997</c:v>
                </c:pt>
                <c:pt idx="93">
                  <c:v>36.00340865416667</c:v>
                </c:pt>
                <c:pt idx="94">
                  <c:v>36.221030015333334</c:v>
                </c:pt>
                <c:pt idx="95">
                  <c:v>36.376918004899991</c:v>
                </c:pt>
                <c:pt idx="96">
                  <c:v>36.793830209200003</c:v>
                </c:pt>
                <c:pt idx="97">
                  <c:v>36.9477120735</c:v>
                </c:pt>
                <c:pt idx="98">
                  <c:v>36.799999999999997</c:v>
                </c:pt>
                <c:pt idx="99">
                  <c:v>36.399999999999991</c:v>
                </c:pt>
                <c:pt idx="100">
                  <c:v>35.700000000000003</c:v>
                </c:pt>
                <c:pt idx="101">
                  <c:v>34.70000000000001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25.600000000000005</c:v>
                </c:pt>
                <c:pt idx="110">
                  <c:v>25</c:v>
                </c:pt>
                <c:pt idx="111">
                  <c:v>24.600000000000005</c:v>
                </c:pt>
                <c:pt idx="112">
                  <c:v>24.699999999999996</c:v>
                </c:pt>
                <c:pt idx="113">
                  <c:v>24.9</c:v>
                </c:pt>
                <c:pt idx="114">
                  <c:v>25.199999999999996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26.199999999999996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26.499999999999996</c:v>
                </c:pt>
                <c:pt idx="124">
                  <c:v>25.900000000000002</c:v>
                </c:pt>
                <c:pt idx="125">
                  <c:v>25.300000000000004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19.800000000000004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13.500000000000002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11.500000000000004</c:v>
                </c:pt>
                <c:pt idx="150">
                  <c:v>11.2</c:v>
                </c:pt>
                <c:pt idx="151">
                  <c:v>10.500000000000004</c:v>
                </c:pt>
                <c:pt idx="152">
                  <c:v>10.300000000000002</c:v>
                </c:pt>
                <c:pt idx="153">
                  <c:v>10.199999999999998</c:v>
                </c:pt>
                <c:pt idx="154">
                  <c:v>9.3999999999999986</c:v>
                </c:pt>
                <c:pt idx="155">
                  <c:v>8.8000000000000025</c:v>
                </c:pt>
                <c:pt idx="156">
                  <c:v>8.5</c:v>
                </c:pt>
                <c:pt idx="157">
                  <c:v>7.5999999999999979</c:v>
                </c:pt>
                <c:pt idx="158">
                  <c:v>5.8000000000000016</c:v>
                </c:pt>
                <c:pt idx="159">
                  <c:v>3.9000000000000012</c:v>
                </c:pt>
                <c:pt idx="160">
                  <c:v>4.200000000000002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7D-4B69-BA20-1C7771D8F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77535"/>
        <c:axId val="1033468415"/>
      </c:scatterChart>
      <c:valAx>
        <c:axId val="1033477535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68415"/>
        <c:crosses val="autoZero"/>
        <c:crossBetween val="midCat"/>
        <c:majorUnit val="10"/>
      </c:valAx>
      <c:valAx>
        <c:axId val="10334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77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'Никарагуа-Бриньоли'!$D$2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'Никарагуа-Бриньоли'!$D$3:$D$93</c:f>
              <c:numCache>
                <c:formatCode>0.00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E-438B-A952-C21F0A8AFD46}"/>
            </c:ext>
          </c:extLst>
        </c:ser>
        <c:ser>
          <c:idx val="1"/>
          <c:order val="1"/>
          <c:tx>
            <c:strRef>
              <c:f>'Никарагуа-Бриньоли'!$E$2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'Никарагуа-Бриньоли'!$E$3:$E$93</c:f>
              <c:numCache>
                <c:formatCode>0.00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E-438B-A952-C21F0A8AFD46}"/>
            </c:ext>
          </c:extLst>
        </c:ser>
        <c:ser>
          <c:idx val="2"/>
          <c:order val="2"/>
          <c:tx>
            <c:strRef>
              <c:f>'Никарагуа-Бриньоли'!$F$2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'Никарагуа-Бриньоли'!$F$3:$F$93</c:f>
              <c:numCache>
                <c:formatCode>0.00</c:formatCode>
                <c:ptCount val="91"/>
                <c:pt idx="17">
                  <c:v>54.1</c:v>
                </c:pt>
                <c:pt idx="18">
                  <c:v>53.7</c:v>
                </c:pt>
                <c:pt idx="19">
                  <c:v>53.1</c:v>
                </c:pt>
                <c:pt idx="20">
                  <c:v>52.7</c:v>
                </c:pt>
                <c:pt idx="21">
                  <c:v>52.3</c:v>
                </c:pt>
                <c:pt idx="22">
                  <c:v>52</c:v>
                </c:pt>
                <c:pt idx="23">
                  <c:v>51.6</c:v>
                </c:pt>
                <c:pt idx="24">
                  <c:v>51.3</c:v>
                </c:pt>
                <c:pt idx="25">
                  <c:v>50.9</c:v>
                </c:pt>
                <c:pt idx="26">
                  <c:v>50.5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E-438B-A952-C21F0A8AFD46}"/>
            </c:ext>
          </c:extLst>
        </c:ser>
        <c:ser>
          <c:idx val="3"/>
          <c:order val="3"/>
          <c:tx>
            <c:strRef>
              <c:f>'Никарагуа-Бриньоли'!$G$2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'Никарагуа-Бриньоли'!$G$3:$G$93</c:f>
              <c:numCache>
                <c:formatCode>0.00</c:formatCode>
                <c:ptCount val="91"/>
                <c:pt idx="17">
                  <c:v>24</c:v>
                </c:pt>
                <c:pt idx="18">
                  <c:v>23.9</c:v>
                </c:pt>
                <c:pt idx="19">
                  <c:v>23</c:v>
                </c:pt>
                <c:pt idx="20">
                  <c:v>22.5</c:v>
                </c:pt>
                <c:pt idx="21">
                  <c:v>21.9</c:v>
                </c:pt>
                <c:pt idx="22">
                  <c:v>21.4</c:v>
                </c:pt>
                <c:pt idx="23">
                  <c:v>20.8</c:v>
                </c:pt>
                <c:pt idx="24">
                  <c:v>20.2</c:v>
                </c:pt>
                <c:pt idx="25">
                  <c:v>19.7</c:v>
                </c:pt>
                <c:pt idx="26">
                  <c:v>19.100000000000001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E-438B-A952-C21F0A8AF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9695"/>
        <c:axId val="1033514975"/>
      </c:lineChart>
      <c:catAx>
        <c:axId val="103350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14975"/>
        <c:crosses val="autoZero"/>
        <c:auto val="1"/>
        <c:lblAlgn val="ctr"/>
        <c:lblOffset val="100"/>
        <c:noMultiLvlLbl val="0"/>
      </c:catAx>
      <c:valAx>
        <c:axId val="103351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0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Никарагуа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'Никарагуа-Бриньоли'!$K$2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'Никарагуа-Бриньоли'!$K$3:$K$93</c:f>
              <c:numCache>
                <c:formatCode>0.0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53.056636259299999</c:v>
                </c:pt>
                <c:pt idx="18">
                  <c:v>53.937763689200004</c:v>
                </c:pt>
                <c:pt idx="19">
                  <c:v>54.330255006800009</c:v>
                </c:pt>
                <c:pt idx="20">
                  <c:v>54.183046301999994</c:v>
                </c:pt>
                <c:pt idx="21">
                  <c:v>53.613837458500001</c:v>
                </c:pt>
                <c:pt idx="22">
                  <c:v>52.865453680000002</c:v>
                </c:pt>
                <c:pt idx="23">
                  <c:v>52.1933084976</c:v>
                </c:pt>
                <c:pt idx="24">
                  <c:v>51.761344993199998</c:v>
                </c:pt>
                <c:pt idx="25">
                  <c:v>51.281945072599996</c:v>
                </c:pt>
                <c:pt idx="26">
                  <c:v>50.744681573500003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2-41E3-ABFE-92194014F3DB}"/>
            </c:ext>
          </c:extLst>
        </c:ser>
        <c:ser>
          <c:idx val="1"/>
          <c:order val="1"/>
          <c:tx>
            <c:strRef>
              <c:f>'Никарагуа-Бриньоли'!$L$2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'Никарагуа-Бриньоли'!$L$3:$L$93</c:f>
              <c:numCache>
                <c:formatCode>0.0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25.380181956200001</c:v>
                </c:pt>
                <c:pt idx="18">
                  <c:v>24.089654587599995</c:v>
                </c:pt>
                <c:pt idx="19">
                  <c:v>23.158036422900004</c:v>
                </c:pt>
                <c:pt idx="20">
                  <c:v>22.435090871999996</c:v>
                </c:pt>
                <c:pt idx="21">
                  <c:v>21.710945296999999</c:v>
                </c:pt>
                <c:pt idx="22">
                  <c:v>21.110727562000001</c:v>
                </c:pt>
                <c:pt idx="23">
                  <c:v>20.578218403600001</c:v>
                </c:pt>
                <c:pt idx="24">
                  <c:v>20.139836423799998</c:v>
                </c:pt>
                <c:pt idx="25">
                  <c:v>19.735672691599998</c:v>
                </c:pt>
                <c:pt idx="26">
                  <c:v>19.147199952800001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92-41E3-ABFE-92194014F3DB}"/>
            </c:ext>
          </c:extLst>
        </c:ser>
        <c:ser>
          <c:idx val="2"/>
          <c:order val="2"/>
          <c:tx>
            <c:strRef>
              <c:f>'Никарагуа-Бриньоли'!$M$2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'Никарагуа-Бриньоли'!$M$3:$M$93</c:f>
              <c:numCache>
                <c:formatCode>0.0</c:formatCode>
                <c:ptCount val="91"/>
                <c:pt idx="0">
                  <c:v>9.3298999999999985</c:v>
                </c:pt>
                <c:pt idx="1">
                  <c:v>11.349100000000004</c:v>
                </c:pt>
                <c:pt idx="2">
                  <c:v>13.436500000000002</c:v>
                </c:pt>
                <c:pt idx="3">
                  <c:v>14.960700000000003</c:v>
                </c:pt>
                <c:pt idx="4">
                  <c:v>15.6829</c:v>
                </c:pt>
                <c:pt idx="5">
                  <c:v>15.495799999999999</c:v>
                </c:pt>
                <c:pt idx="6">
                  <c:v>14.379200000000004</c:v>
                </c:pt>
                <c:pt idx="7">
                  <c:v>12.840299999999999</c:v>
                </c:pt>
                <c:pt idx="8">
                  <c:v>11.608599999999996</c:v>
                </c:pt>
                <c:pt idx="9">
                  <c:v>6.9992000000000019</c:v>
                </c:pt>
                <c:pt idx="10">
                  <c:v>10.233800000000002</c:v>
                </c:pt>
                <c:pt idx="11">
                  <c:v>14.682900000000004</c:v>
                </c:pt>
                <c:pt idx="12">
                  <c:v>17.382100000000001</c:v>
                </c:pt>
                <c:pt idx="13">
                  <c:v>19.398200000000003</c:v>
                </c:pt>
                <c:pt idx="14">
                  <c:v>20.7058</c:v>
                </c:pt>
                <c:pt idx="15">
                  <c:v>22.0733</c:v>
                </c:pt>
                <c:pt idx="16">
                  <c:v>24.647200000000002</c:v>
                </c:pt>
                <c:pt idx="17">
                  <c:v>27.676454303099998</c:v>
                </c:pt>
                <c:pt idx="18">
                  <c:v>29.848109101600009</c:v>
                </c:pt>
                <c:pt idx="19">
                  <c:v>31.172218583900005</c:v>
                </c:pt>
                <c:pt idx="20">
                  <c:v>31.747955429999998</c:v>
                </c:pt>
                <c:pt idx="21">
                  <c:v>31.902892161500002</c:v>
                </c:pt>
                <c:pt idx="22">
                  <c:v>31.754726118000001</c:v>
                </c:pt>
                <c:pt idx="23">
                  <c:v>31.615090093999999</c:v>
                </c:pt>
                <c:pt idx="24">
                  <c:v>31.6215085694</c:v>
                </c:pt>
                <c:pt idx="25">
                  <c:v>31.546272380999998</c:v>
                </c:pt>
                <c:pt idx="26">
                  <c:v>31.597481620700002</c:v>
                </c:pt>
                <c:pt idx="27">
                  <c:v>31.2</c:v>
                </c:pt>
                <c:pt idx="28">
                  <c:v>31.299999999999997</c:v>
                </c:pt>
                <c:pt idx="29">
                  <c:v>31.5</c:v>
                </c:pt>
                <c:pt idx="30">
                  <c:v>31.7</c:v>
                </c:pt>
                <c:pt idx="31">
                  <c:v>32</c:v>
                </c:pt>
                <c:pt idx="32">
                  <c:v>32.4</c:v>
                </c:pt>
                <c:pt idx="33">
                  <c:v>32.700000000000003</c:v>
                </c:pt>
                <c:pt idx="34">
                  <c:v>33</c:v>
                </c:pt>
                <c:pt idx="35">
                  <c:v>33.200000000000003</c:v>
                </c:pt>
                <c:pt idx="36">
                  <c:v>33.299999999999997</c:v>
                </c:pt>
                <c:pt idx="37">
                  <c:v>33.4</c:v>
                </c:pt>
                <c:pt idx="38">
                  <c:v>33.699999999999996</c:v>
                </c:pt>
                <c:pt idx="39">
                  <c:v>29.900000000000002</c:v>
                </c:pt>
                <c:pt idx="40">
                  <c:v>33.9</c:v>
                </c:pt>
                <c:pt idx="41">
                  <c:v>33.900000000000006</c:v>
                </c:pt>
                <c:pt idx="42">
                  <c:v>33.799999999999997</c:v>
                </c:pt>
                <c:pt idx="43">
                  <c:v>33.799999999999997</c:v>
                </c:pt>
                <c:pt idx="44">
                  <c:v>33.599999999999994</c:v>
                </c:pt>
                <c:pt idx="45">
                  <c:v>32</c:v>
                </c:pt>
                <c:pt idx="46">
                  <c:v>30.5</c:v>
                </c:pt>
                <c:pt idx="47">
                  <c:v>33.400000000000006</c:v>
                </c:pt>
                <c:pt idx="48">
                  <c:v>33</c:v>
                </c:pt>
                <c:pt idx="49">
                  <c:v>32.699999999999996</c:v>
                </c:pt>
                <c:pt idx="50">
                  <c:v>31.400000000000002</c:v>
                </c:pt>
                <c:pt idx="51">
                  <c:v>30.4</c:v>
                </c:pt>
                <c:pt idx="52">
                  <c:v>29.900000000000002</c:v>
                </c:pt>
                <c:pt idx="53">
                  <c:v>29.699999999999996</c:v>
                </c:pt>
                <c:pt idx="54">
                  <c:v>29.1</c:v>
                </c:pt>
                <c:pt idx="55">
                  <c:v>29.5</c:v>
                </c:pt>
                <c:pt idx="56">
                  <c:v>29.5</c:v>
                </c:pt>
                <c:pt idx="57">
                  <c:v>28.900000000000002</c:v>
                </c:pt>
                <c:pt idx="58">
                  <c:v>28.499999999999996</c:v>
                </c:pt>
                <c:pt idx="59">
                  <c:v>27.9</c:v>
                </c:pt>
                <c:pt idx="60">
                  <c:v>27.099999999999998</c:v>
                </c:pt>
                <c:pt idx="61">
                  <c:v>26.299999999999997</c:v>
                </c:pt>
                <c:pt idx="62">
                  <c:v>25.5</c:v>
                </c:pt>
                <c:pt idx="63">
                  <c:v>24.7</c:v>
                </c:pt>
                <c:pt idx="64">
                  <c:v>23.8</c:v>
                </c:pt>
                <c:pt idx="65">
                  <c:v>22.299999999999997</c:v>
                </c:pt>
                <c:pt idx="66">
                  <c:v>22.3</c:v>
                </c:pt>
                <c:pt idx="67">
                  <c:v>21.799999999999997</c:v>
                </c:pt>
                <c:pt idx="68">
                  <c:v>21</c:v>
                </c:pt>
                <c:pt idx="69">
                  <c:v>20.6</c:v>
                </c:pt>
                <c:pt idx="70">
                  <c:v>20.299999999999997</c:v>
                </c:pt>
                <c:pt idx="71">
                  <c:v>20.299999999999997</c:v>
                </c:pt>
                <c:pt idx="72">
                  <c:v>20.400000000000002</c:v>
                </c:pt>
                <c:pt idx="73">
                  <c:v>20.299999999999997</c:v>
                </c:pt>
                <c:pt idx="74">
                  <c:v>20.100000000000001</c:v>
                </c:pt>
                <c:pt idx="75">
                  <c:v>19.799999999999997</c:v>
                </c:pt>
                <c:pt idx="76">
                  <c:v>19.5</c:v>
                </c:pt>
                <c:pt idx="77">
                  <c:v>19.200000000000003</c:v>
                </c:pt>
                <c:pt idx="78">
                  <c:v>18.899999999999999</c:v>
                </c:pt>
                <c:pt idx="79">
                  <c:v>18.600000000000001</c:v>
                </c:pt>
                <c:pt idx="80">
                  <c:v>18.2</c:v>
                </c:pt>
                <c:pt idx="81">
                  <c:v>17.8</c:v>
                </c:pt>
                <c:pt idx="82">
                  <c:v>17.399999999999999</c:v>
                </c:pt>
                <c:pt idx="83">
                  <c:v>17.100000000000001</c:v>
                </c:pt>
                <c:pt idx="84">
                  <c:v>16.700000000000003</c:v>
                </c:pt>
                <c:pt idx="85">
                  <c:v>16.399999999999999</c:v>
                </c:pt>
                <c:pt idx="86">
                  <c:v>15.8</c:v>
                </c:pt>
                <c:pt idx="87">
                  <c:v>13.8</c:v>
                </c:pt>
                <c:pt idx="88">
                  <c:v>13.4</c:v>
                </c:pt>
                <c:pt idx="89">
                  <c:v>15</c:v>
                </c:pt>
                <c:pt idx="90">
                  <c:v>14.799999999999999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92-41E3-ABFE-92194014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3439"/>
        <c:axId val="863360639"/>
      </c:scatterChart>
      <c:valAx>
        <c:axId val="863353439"/>
        <c:scaling>
          <c:orientation val="minMax"/>
          <c:min val="19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60639"/>
        <c:crosses val="autoZero"/>
        <c:crossBetween val="midCat"/>
      </c:valAx>
      <c:valAx>
        <c:axId val="86336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35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'Сальвадор-Бриньоли'!$D$2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'Сальвадор-Бриньоли'!$D$3:$D$127</c:f>
              <c:numCache>
                <c:formatCode>0.00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8-481D-81B8-1BB6404710A5}"/>
            </c:ext>
          </c:extLst>
        </c:ser>
        <c:ser>
          <c:idx val="1"/>
          <c:order val="1"/>
          <c:tx>
            <c:strRef>
              <c:f>'Сальвадор-Бриньоли'!$E$2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'Сальвадор-Бриньоли'!$E$3:$E$127</c:f>
              <c:numCache>
                <c:formatCode>0.00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48-481D-81B8-1BB6404710A5}"/>
            </c:ext>
          </c:extLst>
        </c:ser>
        <c:ser>
          <c:idx val="2"/>
          <c:order val="2"/>
          <c:tx>
            <c:strRef>
              <c:f>'Сальвадор-Бриньоли'!$F$2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'Сальвадор-Бриньоли'!$F$3:$F$127</c:f>
              <c:numCache>
                <c:formatCode>0.00</c:formatCode>
                <c:ptCount val="125"/>
                <c:pt idx="51" formatCode="0.0">
                  <c:v>46.9</c:v>
                </c:pt>
                <c:pt idx="52" formatCode="0.0">
                  <c:v>47</c:v>
                </c:pt>
                <c:pt idx="53" formatCode="0.0">
                  <c:v>47.2</c:v>
                </c:pt>
                <c:pt idx="54" formatCode="0.0">
                  <c:v>47.3</c:v>
                </c:pt>
                <c:pt idx="55" formatCode="0.0">
                  <c:v>47.4</c:v>
                </c:pt>
                <c:pt idx="56" formatCode="0.0">
                  <c:v>47.5</c:v>
                </c:pt>
                <c:pt idx="57" formatCode="0.0">
                  <c:v>47.4</c:v>
                </c:pt>
                <c:pt idx="58" formatCode="0.0">
                  <c:v>47.5</c:v>
                </c:pt>
                <c:pt idx="59" formatCode="0.0">
                  <c:v>47.4</c:v>
                </c:pt>
                <c:pt idx="60" formatCode="0.0">
                  <c:v>47.2</c:v>
                </c:pt>
                <c:pt idx="61" formatCode="0.0">
                  <c:v>47</c:v>
                </c:pt>
                <c:pt idx="62" formatCode="0.0">
                  <c:v>47</c:v>
                </c:pt>
                <c:pt idx="63" formatCode="0.0">
                  <c:v>47.1</c:v>
                </c:pt>
                <c:pt idx="64" formatCode="0.0">
                  <c:v>47</c:v>
                </c:pt>
                <c:pt idx="65" formatCode="0.0">
                  <c:v>46.8</c:v>
                </c:pt>
                <c:pt idx="66" formatCode="0.0">
                  <c:v>46.3</c:v>
                </c:pt>
                <c:pt idx="67" formatCode="0.0">
                  <c:v>45.7</c:v>
                </c:pt>
                <c:pt idx="68" formatCode="0.0">
                  <c:v>45.1</c:v>
                </c:pt>
                <c:pt idx="69" formatCode="0.0">
                  <c:v>44.3</c:v>
                </c:pt>
                <c:pt idx="70" formatCode="0.0">
                  <c:v>43.5</c:v>
                </c:pt>
                <c:pt idx="71" formatCode="0.0">
                  <c:v>42.8</c:v>
                </c:pt>
                <c:pt idx="72" formatCode="0.0">
                  <c:v>42.8</c:v>
                </c:pt>
                <c:pt idx="73" formatCode="0.0">
                  <c:v>42.5</c:v>
                </c:pt>
                <c:pt idx="74" formatCode="0.0">
                  <c:v>42.2</c:v>
                </c:pt>
                <c:pt idx="75" formatCode="0.0">
                  <c:v>41.9</c:v>
                </c:pt>
                <c:pt idx="76" formatCode="0.0">
                  <c:v>41.5</c:v>
                </c:pt>
                <c:pt idx="77" formatCode="0.0">
                  <c:v>41.2</c:v>
                </c:pt>
                <c:pt idx="78" formatCode="0.0">
                  <c:v>40.799999999999997</c:v>
                </c:pt>
                <c:pt idx="79" formatCode="0.0">
                  <c:v>40.4</c:v>
                </c:pt>
                <c:pt idx="80" formatCode="0.0">
                  <c:v>40.1</c:v>
                </c:pt>
                <c:pt idx="81" formatCode="0.0">
                  <c:v>39.799999999999997</c:v>
                </c:pt>
                <c:pt idx="82" formatCode="0.0">
                  <c:v>39.6</c:v>
                </c:pt>
                <c:pt idx="83" formatCode="0.0">
                  <c:v>38.6</c:v>
                </c:pt>
                <c:pt idx="84" formatCode="0.0">
                  <c:v>37.700000000000003</c:v>
                </c:pt>
                <c:pt idx="85" formatCode="0.0">
                  <c:v>36.700000000000003</c:v>
                </c:pt>
                <c:pt idx="86" formatCode="0.0">
                  <c:v>35.700000000000003</c:v>
                </c:pt>
                <c:pt idx="87" formatCode="0.0">
                  <c:v>35.1</c:v>
                </c:pt>
                <c:pt idx="88" formatCode="0.0">
                  <c:v>35.200000000000003</c:v>
                </c:pt>
                <c:pt idx="89" formatCode="0.0">
                  <c:v>34.9</c:v>
                </c:pt>
                <c:pt idx="90" formatCode="0.0">
                  <c:v>34.4</c:v>
                </c:pt>
                <c:pt idx="91" formatCode="0.0">
                  <c:v>33.700000000000003</c:v>
                </c:pt>
                <c:pt idx="92" formatCode="0.0">
                  <c:v>33.1</c:v>
                </c:pt>
                <c:pt idx="93" formatCode="0.0">
                  <c:v>32.200000000000003</c:v>
                </c:pt>
                <c:pt idx="94" formatCode="0.0">
                  <c:v>31.3</c:v>
                </c:pt>
                <c:pt idx="95" formatCode="0.0">
                  <c:v>31</c:v>
                </c:pt>
                <c:pt idx="96" formatCode="0.0">
                  <c:v>30.8</c:v>
                </c:pt>
                <c:pt idx="97" formatCode="0.0">
                  <c:v>30.3</c:v>
                </c:pt>
                <c:pt idx="98" formatCode="0.0">
                  <c:v>29.6</c:v>
                </c:pt>
                <c:pt idx="99" formatCode="0.0">
                  <c:v>29.4</c:v>
                </c:pt>
                <c:pt idx="100" formatCode="0.0">
                  <c:v>28.3</c:v>
                </c:pt>
                <c:pt idx="101" formatCode="0.0">
                  <c:v>27.1</c:v>
                </c:pt>
                <c:pt idx="102" formatCode="0.0">
                  <c:v>25.8</c:v>
                </c:pt>
                <c:pt idx="103" formatCode="0.0">
                  <c:v>24.4</c:v>
                </c:pt>
                <c:pt idx="104" formatCode="0.0">
                  <c:v>23.1</c:v>
                </c:pt>
                <c:pt idx="105" formatCode="0.0">
                  <c:v>22.1</c:v>
                </c:pt>
                <c:pt idx="106" formatCode="0.0">
                  <c:v>21.4</c:v>
                </c:pt>
                <c:pt idx="107" formatCode="0.0">
                  <c:v>21</c:v>
                </c:pt>
                <c:pt idx="108" formatCode="0.0">
                  <c:v>20.6</c:v>
                </c:pt>
                <c:pt idx="109" formatCode="0.0">
                  <c:v>20</c:v>
                </c:pt>
                <c:pt idx="110" formatCode="0.0">
                  <c:v>19.8</c:v>
                </c:pt>
                <c:pt idx="111" formatCode="0.0">
                  <c:v>19.7</c:v>
                </c:pt>
                <c:pt idx="112" formatCode="0.0">
                  <c:v>19.600000000000001</c:v>
                </c:pt>
                <c:pt idx="113" formatCode="0.0">
                  <c:v>19.399999999999999</c:v>
                </c:pt>
                <c:pt idx="114" formatCode="0.0">
                  <c:v>19.2</c:v>
                </c:pt>
                <c:pt idx="115" formatCode="0.0">
                  <c:v>19</c:v>
                </c:pt>
                <c:pt idx="116" formatCode="0.0">
                  <c:v>18.600000000000001</c:v>
                </c:pt>
                <c:pt idx="117" formatCode="0.0">
                  <c:v>17.7</c:v>
                </c:pt>
                <c:pt idx="118" formatCode="0.0">
                  <c:v>17.100000000000001</c:v>
                </c:pt>
                <c:pt idx="119" formatCode="0.0">
                  <c:v>16.7</c:v>
                </c:pt>
                <c:pt idx="120" formatCode="0.0">
                  <c:v>16.600000000000001</c:v>
                </c:pt>
                <c:pt idx="121" formatCode="0.0">
                  <c:v>16.3</c:v>
                </c:pt>
                <c:pt idx="122" formatCode="0.0">
                  <c:v>16.2</c:v>
                </c:pt>
                <c:pt idx="123" formatCode="0.0">
                  <c:v>15.9</c:v>
                </c:pt>
                <c:pt idx="124" formatCode="0.0">
                  <c:v>15.8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48-481D-81B8-1BB6404710A5}"/>
            </c:ext>
          </c:extLst>
        </c:ser>
        <c:ser>
          <c:idx val="3"/>
          <c:order val="3"/>
          <c:tx>
            <c:strRef>
              <c:f>'Сальвадор-Бриньоли'!$G$2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'Сальвадор-Бриньоли'!$G$3:$G$127</c:f>
              <c:numCache>
                <c:formatCode>0.00</c:formatCode>
                <c:ptCount val="125"/>
                <c:pt idx="51" formatCode="0.0">
                  <c:v>21</c:v>
                </c:pt>
                <c:pt idx="52" formatCode="0.0">
                  <c:v>21.4</c:v>
                </c:pt>
                <c:pt idx="53" formatCode="0.0">
                  <c:v>20.7</c:v>
                </c:pt>
                <c:pt idx="54" formatCode="0.0">
                  <c:v>20.5</c:v>
                </c:pt>
                <c:pt idx="55" formatCode="0.0">
                  <c:v>20.100000000000001</c:v>
                </c:pt>
                <c:pt idx="56" formatCode="0.0">
                  <c:v>19.7</c:v>
                </c:pt>
                <c:pt idx="57" formatCode="0.0">
                  <c:v>19.3</c:v>
                </c:pt>
                <c:pt idx="58" formatCode="0.0">
                  <c:v>18.899999999999999</c:v>
                </c:pt>
                <c:pt idx="59" formatCode="0.0">
                  <c:v>18.399999999999999</c:v>
                </c:pt>
                <c:pt idx="60" formatCode="0.0">
                  <c:v>18.100000000000001</c:v>
                </c:pt>
                <c:pt idx="61" formatCode="0.0">
                  <c:v>17.8</c:v>
                </c:pt>
                <c:pt idx="62" formatCode="0.0">
                  <c:v>17.5</c:v>
                </c:pt>
                <c:pt idx="63" formatCode="0.0">
                  <c:v>17.2</c:v>
                </c:pt>
                <c:pt idx="64" formatCode="0.0">
                  <c:v>17</c:v>
                </c:pt>
                <c:pt idx="65" formatCode="0.0">
                  <c:v>16.8</c:v>
                </c:pt>
                <c:pt idx="66" formatCode="0.0">
                  <c:v>16.5</c:v>
                </c:pt>
                <c:pt idx="67" formatCode="0.0">
                  <c:v>16.2</c:v>
                </c:pt>
                <c:pt idx="68" formatCode="0.0">
                  <c:v>16</c:v>
                </c:pt>
                <c:pt idx="69" formatCode="0.0">
                  <c:v>15.9</c:v>
                </c:pt>
                <c:pt idx="70" formatCode="0.0">
                  <c:v>15.5</c:v>
                </c:pt>
                <c:pt idx="71" formatCode="0.0">
                  <c:v>15.4</c:v>
                </c:pt>
                <c:pt idx="72" formatCode="0.0">
                  <c:v>15</c:v>
                </c:pt>
                <c:pt idx="73" formatCode="0.0">
                  <c:v>14.6</c:v>
                </c:pt>
                <c:pt idx="74" formatCode="0.0">
                  <c:v>13.9</c:v>
                </c:pt>
                <c:pt idx="75" formatCode="0.0">
                  <c:v>13.7</c:v>
                </c:pt>
                <c:pt idx="76" formatCode="0.0">
                  <c:v>13.2</c:v>
                </c:pt>
                <c:pt idx="77" formatCode="0.0">
                  <c:v>12.5</c:v>
                </c:pt>
                <c:pt idx="78" formatCode="0.0">
                  <c:v>12.5</c:v>
                </c:pt>
                <c:pt idx="79" formatCode="0.0">
                  <c:v>12.1</c:v>
                </c:pt>
                <c:pt idx="80" formatCode="0.0">
                  <c:v>12.5</c:v>
                </c:pt>
                <c:pt idx="81" formatCode="0.0">
                  <c:v>15.2</c:v>
                </c:pt>
                <c:pt idx="82" formatCode="0.0">
                  <c:v>13.9</c:v>
                </c:pt>
                <c:pt idx="83" formatCode="0.0">
                  <c:v>12.4</c:v>
                </c:pt>
                <c:pt idx="84" formatCode="0.0">
                  <c:v>11.8</c:v>
                </c:pt>
                <c:pt idx="85" formatCode="0.0">
                  <c:v>10.6</c:v>
                </c:pt>
                <c:pt idx="86" formatCode="0.0">
                  <c:v>9.6999999999999993</c:v>
                </c:pt>
                <c:pt idx="87" formatCode="0.0">
                  <c:v>9</c:v>
                </c:pt>
                <c:pt idx="88" formatCode="0.0">
                  <c:v>9</c:v>
                </c:pt>
                <c:pt idx="89" formatCode="0.0">
                  <c:v>8.6999999999999993</c:v>
                </c:pt>
                <c:pt idx="90" formatCode="0.0">
                  <c:v>8.1</c:v>
                </c:pt>
                <c:pt idx="91" formatCode="0.0">
                  <c:v>7.7</c:v>
                </c:pt>
                <c:pt idx="92" formatCode="0.0">
                  <c:v>7.5</c:v>
                </c:pt>
                <c:pt idx="93" formatCode="0.0">
                  <c:v>7.3</c:v>
                </c:pt>
                <c:pt idx="94" formatCode="0.0">
                  <c:v>6.9</c:v>
                </c:pt>
                <c:pt idx="95" formatCode="0.0">
                  <c:v>6.8</c:v>
                </c:pt>
                <c:pt idx="96" formatCode="0.0">
                  <c:v>6.8</c:v>
                </c:pt>
                <c:pt idx="97" formatCode="0.0">
                  <c:v>6.7</c:v>
                </c:pt>
                <c:pt idx="98" formatCode="0.0">
                  <c:v>6.6</c:v>
                </c:pt>
                <c:pt idx="99" formatCode="0.0">
                  <c:v>6.6</c:v>
                </c:pt>
                <c:pt idx="100" formatCode="0.0">
                  <c:v>6.5</c:v>
                </c:pt>
                <c:pt idx="101" formatCode="0.0">
                  <c:v>6.6</c:v>
                </c:pt>
                <c:pt idx="102" formatCode="0.0">
                  <c:v>6.7</c:v>
                </c:pt>
                <c:pt idx="103" formatCode="0.0">
                  <c:v>6.7</c:v>
                </c:pt>
                <c:pt idx="104" formatCode="0.0">
                  <c:v>6.8</c:v>
                </c:pt>
                <c:pt idx="105" formatCode="0.0">
                  <c:v>6.9</c:v>
                </c:pt>
                <c:pt idx="106" formatCode="0.0">
                  <c:v>7.2</c:v>
                </c:pt>
                <c:pt idx="107" formatCode="0.0">
                  <c:v>7.5</c:v>
                </c:pt>
                <c:pt idx="108" formatCode="0.0">
                  <c:v>7.8</c:v>
                </c:pt>
                <c:pt idx="109" formatCode="0.0">
                  <c:v>7.6</c:v>
                </c:pt>
                <c:pt idx="110" formatCode="0.0">
                  <c:v>7.5</c:v>
                </c:pt>
                <c:pt idx="111" formatCode="0.0">
                  <c:v>7.2</c:v>
                </c:pt>
                <c:pt idx="112" formatCode="0.0">
                  <c:v>7.1</c:v>
                </c:pt>
                <c:pt idx="113" formatCode="0.0">
                  <c:v>7</c:v>
                </c:pt>
                <c:pt idx="114" formatCode="0.0">
                  <c:v>7.2</c:v>
                </c:pt>
                <c:pt idx="115" formatCode="0.0">
                  <c:v>7.2</c:v>
                </c:pt>
                <c:pt idx="116" formatCode="0.0">
                  <c:v>7.4</c:v>
                </c:pt>
                <c:pt idx="117" formatCode="0.0">
                  <c:v>7.4</c:v>
                </c:pt>
                <c:pt idx="118" formatCode="0.0">
                  <c:v>7.5</c:v>
                </c:pt>
                <c:pt idx="119" formatCode="0.0">
                  <c:v>7.4</c:v>
                </c:pt>
                <c:pt idx="120" formatCode="0.0">
                  <c:v>7.4</c:v>
                </c:pt>
                <c:pt idx="121" formatCode="0.0">
                  <c:v>8.6</c:v>
                </c:pt>
                <c:pt idx="122" formatCode="0.0">
                  <c:v>8.6999999999999993</c:v>
                </c:pt>
                <c:pt idx="123" formatCode="0.0">
                  <c:v>7.5</c:v>
                </c:pt>
                <c:pt idx="124" formatCode="0.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48-481D-81B8-1BB640471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31295"/>
        <c:axId val="1033529855"/>
      </c:lineChart>
      <c:catAx>
        <c:axId val="103353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29855"/>
        <c:crosses val="autoZero"/>
        <c:auto val="1"/>
        <c:lblAlgn val="ctr"/>
        <c:lblOffset val="100"/>
        <c:noMultiLvlLbl val="0"/>
      </c:catAx>
      <c:valAx>
        <c:axId val="10335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53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8.xml"/><Relationship Id="rId1" Type="http://schemas.openxmlformats.org/officeDocument/2006/relationships/chart" Target="../charts/chart47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5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627697</xdr:colOff>
      <xdr:row>114</xdr:row>
      <xdr:rowOff>170497</xdr:rowOff>
    </xdr:from>
    <xdr:to>
      <xdr:col>38</xdr:col>
      <xdr:colOff>38100</xdr:colOff>
      <xdr:row>160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628650</xdr:colOff>
      <xdr:row>59</xdr:row>
      <xdr:rowOff>180022</xdr:rowOff>
    </xdr:from>
    <xdr:to>
      <xdr:col>38</xdr:col>
      <xdr:colOff>28575</xdr:colOff>
      <xdr:row>113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4E1C82-4FFB-6102-FF94-92B3DE457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1904</xdr:colOff>
      <xdr:row>1</xdr:row>
      <xdr:rowOff>10477</xdr:rowOff>
    </xdr:from>
    <xdr:to>
      <xdr:col>37</xdr:col>
      <xdr:colOff>76199</xdr:colOff>
      <xdr:row>58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94946A-E298-B640-3819-282BCFF06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8572</xdr:rowOff>
    </xdr:from>
    <xdr:to>
      <xdr:col>35</xdr:col>
      <xdr:colOff>7620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C6E60D-8F98-4279-6D55-66F4EC472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</xdr:colOff>
      <xdr:row>132</xdr:row>
      <xdr:rowOff>10477</xdr:rowOff>
    </xdr:from>
    <xdr:to>
      <xdr:col>40</xdr:col>
      <xdr:colOff>331470</xdr:colOff>
      <xdr:row>191</xdr:row>
      <xdr:rowOff>55245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73</xdr:row>
      <xdr:rowOff>160972</xdr:rowOff>
    </xdr:from>
    <xdr:to>
      <xdr:col>35</xdr:col>
      <xdr:colOff>26670</xdr:colOff>
      <xdr:row>128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78728-3141-F64F-89B6-126348B22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620077</xdr:colOff>
      <xdr:row>0</xdr:row>
      <xdr:rowOff>151447</xdr:rowOff>
    </xdr:from>
    <xdr:to>
      <xdr:col>36</xdr:col>
      <xdr:colOff>628650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85D470-9BFB-D116-596F-7B0A527F5A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</xdr:colOff>
      <xdr:row>0</xdr:row>
      <xdr:rowOff>172401</xdr:rowOff>
    </xdr:from>
    <xdr:to>
      <xdr:col>35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D46357-4634-DA76-F338-7C7E194C6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128</xdr:row>
      <xdr:rowOff>8571</xdr:rowOff>
    </xdr:from>
    <xdr:to>
      <xdr:col>41</xdr:col>
      <xdr:colOff>447675</xdr:colOff>
      <xdr:row>181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69</xdr:row>
      <xdr:rowOff>952</xdr:rowOff>
    </xdr:from>
    <xdr:to>
      <xdr:col>37</xdr:col>
      <xdr:colOff>628650</xdr:colOff>
      <xdr:row>125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B3910-E8A9-43B6-565A-7D51EF3CC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629601</xdr:colOff>
      <xdr:row>1</xdr:row>
      <xdr:rowOff>951</xdr:rowOff>
    </xdr:from>
    <xdr:to>
      <xdr:col>37</xdr:col>
      <xdr:colOff>11429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F96C65-0F9A-D24D-A321-DC4AD97A6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10477</xdr:rowOff>
    </xdr:from>
    <xdr:to>
      <xdr:col>36</xdr:col>
      <xdr:colOff>628650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340E4F-867B-C5EE-10C0-D0B5D5952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619125</xdr:colOff>
      <xdr:row>125</xdr:row>
      <xdr:rowOff>951</xdr:rowOff>
    </xdr:from>
    <xdr:to>
      <xdr:col>35</xdr:col>
      <xdr:colOff>609600</xdr:colOff>
      <xdr:row>171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626745</xdr:colOff>
      <xdr:row>70</xdr:row>
      <xdr:rowOff>20002</xdr:rowOff>
    </xdr:from>
    <xdr:to>
      <xdr:col>35</xdr:col>
      <xdr:colOff>0</xdr:colOff>
      <xdr:row>123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3C2A2-F6BE-54FA-ADFF-0D2EEB160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</xdr:colOff>
      <xdr:row>1</xdr:row>
      <xdr:rowOff>952</xdr:rowOff>
    </xdr:from>
    <xdr:to>
      <xdr:col>37</xdr:col>
      <xdr:colOff>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F2C86-43CB-5886-40A0-29797BC42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628650</xdr:colOff>
      <xdr:row>65</xdr:row>
      <xdr:rowOff>8571</xdr:rowOff>
    </xdr:from>
    <xdr:to>
      <xdr:col>37</xdr:col>
      <xdr:colOff>47625</xdr:colOff>
      <xdr:row>117</xdr:row>
      <xdr:rowOff>40004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28575</xdr:colOff>
      <xdr:row>2</xdr:row>
      <xdr:rowOff>8571</xdr:rowOff>
    </xdr:from>
    <xdr:to>
      <xdr:col>40</xdr:col>
      <xdr:colOff>9525</xdr:colOff>
      <xdr:row>54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C4D12-84D5-BB4B-6A1D-25E6F92AF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usgs.gov/publication/wri20014266" TargetMode="External"/><Relationship Id="rId2" Type="http://schemas.openxmlformats.org/officeDocument/2006/relationships/hyperlink" Target="https://www.americasquarterly.org/article/central-america-is-still-recovering-from-hurricane-mitch" TargetMode="External"/><Relationship Id="rId1" Type="http://schemas.openxmlformats.org/officeDocument/2006/relationships/hyperlink" Target="https://hurricanescience.org/history/storms/1970s/fifi/index.html" TargetMode="External"/><Relationship Id="rId4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9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0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3" workbookViewId="0">
      <selection activeCell="B55" sqref="B55:B57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topLeftCell="A130" workbookViewId="0">
      <selection activeCell="A172" sqref="A172:J185"/>
    </sheetView>
  </sheetViews>
  <sheetFormatPr defaultRowHeight="14.4" x14ac:dyDescent="0.55000000000000004"/>
  <cols>
    <col min="3" max="3" width="29.41796875" customWidth="1"/>
  </cols>
  <sheetData>
    <row r="1" spans="1:4" ht="20.399999999999999" x14ac:dyDescent="0.75">
      <c r="A1" s="28" t="s">
        <v>398</v>
      </c>
    </row>
    <row r="3" spans="1:4" x14ac:dyDescent="0.55000000000000004">
      <c r="B3" s="3" t="s">
        <v>117</v>
      </c>
    </row>
    <row r="4" spans="1:4" x14ac:dyDescent="0.55000000000000004">
      <c r="B4" s="3" t="s">
        <v>118</v>
      </c>
    </row>
    <row r="5" spans="1:4" x14ac:dyDescent="0.55000000000000004">
      <c r="B5" s="3" t="s">
        <v>119</v>
      </c>
    </row>
    <row r="7" spans="1:4" x14ac:dyDescent="0.55000000000000004">
      <c r="A7" t="s">
        <v>153</v>
      </c>
      <c r="B7" t="s">
        <v>399</v>
      </c>
      <c r="C7" t="s">
        <v>400</v>
      </c>
      <c r="D7" t="s">
        <v>401</v>
      </c>
    </row>
    <row r="8" spans="1:4" x14ac:dyDescent="0.55000000000000004">
      <c r="A8" t="s">
        <v>402</v>
      </c>
      <c r="B8" t="s">
        <v>403</v>
      </c>
      <c r="C8" t="s">
        <v>404</v>
      </c>
      <c r="D8" t="s">
        <v>405</v>
      </c>
    </row>
    <row r="9" spans="1:4" x14ac:dyDescent="0.55000000000000004">
      <c r="A9" t="s">
        <v>84</v>
      </c>
      <c r="B9" t="s">
        <v>406</v>
      </c>
      <c r="C9" t="s">
        <v>407</v>
      </c>
      <c r="D9" t="s">
        <v>408</v>
      </c>
    </row>
    <row r="10" spans="1:4" x14ac:dyDescent="0.55000000000000004">
      <c r="A10" t="s">
        <v>85</v>
      </c>
      <c r="B10" t="s">
        <v>409</v>
      </c>
      <c r="C10" t="s">
        <v>410</v>
      </c>
      <c r="D10" t="s">
        <v>411</v>
      </c>
    </row>
    <row r="11" spans="1:4" x14ac:dyDescent="0.55000000000000004">
      <c r="A11" t="s">
        <v>88</v>
      </c>
      <c r="B11" t="s">
        <v>412</v>
      </c>
      <c r="C11" t="s">
        <v>413</v>
      </c>
      <c r="D11" t="s">
        <v>414</v>
      </c>
    </row>
    <row r="12" spans="1:4" x14ac:dyDescent="0.55000000000000004">
      <c r="A12" t="s">
        <v>415</v>
      </c>
      <c r="B12" t="s">
        <v>416</v>
      </c>
      <c r="C12" t="s">
        <v>417</v>
      </c>
      <c r="D12" t="s">
        <v>418</v>
      </c>
    </row>
    <row r="13" spans="1:4" x14ac:dyDescent="0.55000000000000004">
      <c r="A13" t="s">
        <v>419</v>
      </c>
      <c r="B13" t="s">
        <v>420</v>
      </c>
      <c r="C13" t="s">
        <v>421</v>
      </c>
      <c r="D13" t="s">
        <v>422</v>
      </c>
    </row>
    <row r="14" spans="1:4" x14ac:dyDescent="0.55000000000000004">
      <c r="A14" t="s">
        <v>423</v>
      </c>
      <c r="B14" t="s">
        <v>424</v>
      </c>
      <c r="C14" t="s">
        <v>425</v>
      </c>
      <c r="D14" t="s">
        <v>426</v>
      </c>
    </row>
    <row r="15" spans="1:4" x14ac:dyDescent="0.55000000000000004">
      <c r="A15" t="s">
        <v>427</v>
      </c>
      <c r="B15" t="s">
        <v>428</v>
      </c>
      <c r="C15" t="s">
        <v>429</v>
      </c>
      <c r="D15" t="s">
        <v>430</v>
      </c>
    </row>
    <row r="17" spans="1:13" x14ac:dyDescent="0.55000000000000004">
      <c r="A17" t="s">
        <v>431</v>
      </c>
    </row>
    <row r="19" spans="1:13" x14ac:dyDescent="0.55000000000000004">
      <c r="A19" s="29" t="s">
        <v>2</v>
      </c>
    </row>
    <row r="21" spans="1:13" x14ac:dyDescent="0.55000000000000004">
      <c r="A21" s="13" t="s">
        <v>73</v>
      </c>
      <c r="B21" s="30" t="s">
        <v>153</v>
      </c>
      <c r="C21" s="13" t="s">
        <v>402</v>
      </c>
      <c r="D21" s="7" t="s">
        <v>84</v>
      </c>
      <c r="E21" s="7" t="s">
        <v>85</v>
      </c>
      <c r="F21" s="7" t="s">
        <v>88</v>
      </c>
      <c r="G21" s="7" t="s">
        <v>415</v>
      </c>
      <c r="H21" s="7" t="s">
        <v>419</v>
      </c>
      <c r="I21" s="7" t="s">
        <v>423</v>
      </c>
      <c r="J21" s="13" t="s">
        <v>427</v>
      </c>
      <c r="L21" s="13"/>
      <c r="M21" s="4"/>
    </row>
    <row r="22" spans="1:13" x14ac:dyDescent="0.55000000000000004">
      <c r="A22" s="1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1">
        <v>323</v>
      </c>
      <c r="L22" s="27"/>
      <c r="M22" s="21"/>
    </row>
    <row r="23" spans="1:13" x14ac:dyDescent="0.55000000000000004">
      <c r="A23" s="1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1">
        <v>322</v>
      </c>
      <c r="L23" s="27"/>
      <c r="M23" s="21"/>
    </row>
    <row r="24" spans="1:13" x14ac:dyDescent="0.55000000000000004">
      <c r="A24" s="1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1">
        <v>321</v>
      </c>
      <c r="L24" s="27"/>
      <c r="M24" s="21"/>
    </row>
    <row r="25" spans="1:13" x14ac:dyDescent="0.55000000000000004">
      <c r="A25" s="1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1">
        <v>320</v>
      </c>
      <c r="L25" s="27"/>
      <c r="M25" s="21"/>
    </row>
    <row r="26" spans="1:13" x14ac:dyDescent="0.55000000000000004">
      <c r="A26" s="1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1">
        <v>260</v>
      </c>
      <c r="L26" s="27"/>
      <c r="M26" s="21"/>
    </row>
    <row r="27" spans="1:13" x14ac:dyDescent="0.55000000000000004">
      <c r="A27" s="1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1">
        <v>205</v>
      </c>
      <c r="L27" s="27"/>
      <c r="M27" s="21"/>
    </row>
    <row r="28" spans="1:13" x14ac:dyDescent="0.55000000000000004">
      <c r="A28" s="1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1">
        <v>427</v>
      </c>
      <c r="L28" s="27"/>
      <c r="M28" s="21"/>
    </row>
    <row r="29" spans="1:13" x14ac:dyDescent="0.55000000000000004">
      <c r="A29" s="1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1">
        <v>210</v>
      </c>
      <c r="L29" s="27"/>
      <c r="M29" s="21"/>
    </row>
    <row r="30" spans="1:13" x14ac:dyDescent="0.55000000000000004">
      <c r="A30" s="1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1">
        <v>207</v>
      </c>
      <c r="L30" s="27"/>
      <c r="M30" s="21"/>
    </row>
    <row r="31" spans="1:13" x14ac:dyDescent="0.55000000000000004">
      <c r="A31" s="1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1">
        <v>215</v>
      </c>
      <c r="L31" s="27"/>
      <c r="M31" s="21"/>
    </row>
    <row r="32" spans="1:13" x14ac:dyDescent="0.55000000000000004">
      <c r="A32" s="1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1">
        <v>305</v>
      </c>
      <c r="L32" s="27"/>
      <c r="M32" s="21"/>
    </row>
    <row r="33" spans="1:13" x14ac:dyDescent="0.55000000000000004">
      <c r="A33" s="1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1">
        <v>323</v>
      </c>
      <c r="L33" s="27"/>
      <c r="M33" s="21"/>
    </row>
    <row r="34" spans="1:13" x14ac:dyDescent="0.55000000000000004">
      <c r="A34" s="1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1">
        <v>247</v>
      </c>
      <c r="L34" s="27"/>
      <c r="M34" s="21"/>
    </row>
    <row r="35" spans="1:13" x14ac:dyDescent="0.55000000000000004">
      <c r="A35" s="1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1">
        <v>233</v>
      </c>
      <c r="L35" s="27"/>
      <c r="M35" s="21"/>
    </row>
    <row r="36" spans="1:13" x14ac:dyDescent="0.55000000000000004">
      <c r="A36" s="1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1">
        <v>280</v>
      </c>
      <c r="L36" s="27"/>
      <c r="M36" s="21"/>
    </row>
    <row r="37" spans="1:13" x14ac:dyDescent="0.55000000000000004">
      <c r="A37" s="1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1">
        <v>249</v>
      </c>
      <c r="L37" s="27"/>
      <c r="M37" s="21"/>
    </row>
    <row r="38" spans="1:13" x14ac:dyDescent="0.55000000000000004">
      <c r="A38" s="1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1">
        <v>263</v>
      </c>
      <c r="L38" s="27"/>
      <c r="M38" s="21"/>
    </row>
    <row r="39" spans="1:13" x14ac:dyDescent="0.55000000000000004">
      <c r="A39" s="1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1">
        <v>211</v>
      </c>
      <c r="L39" s="27"/>
      <c r="M39" s="21"/>
    </row>
    <row r="40" spans="1:13" x14ac:dyDescent="0.55000000000000004">
      <c r="A40" s="1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1">
        <v>207</v>
      </c>
      <c r="L40" s="27"/>
      <c r="M40" s="21"/>
    </row>
    <row r="41" spans="1:13" x14ac:dyDescent="0.55000000000000004">
      <c r="A41" s="1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1">
        <v>188</v>
      </c>
      <c r="L41" s="27"/>
      <c r="M41" s="21"/>
    </row>
    <row r="42" spans="1:13" x14ac:dyDescent="0.55000000000000004">
      <c r="A42" s="1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1">
        <v>270</v>
      </c>
      <c r="L42" s="27"/>
      <c r="M42" s="21"/>
    </row>
    <row r="43" spans="1:13" x14ac:dyDescent="0.55000000000000004">
      <c r="A43" s="1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1">
        <v>368</v>
      </c>
      <c r="L43" s="27"/>
      <c r="M43" s="21"/>
    </row>
    <row r="44" spans="1:13" x14ac:dyDescent="0.55000000000000004">
      <c r="A44" s="1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1">
        <v>261</v>
      </c>
      <c r="L44" s="27"/>
      <c r="M44" s="21"/>
    </row>
    <row r="45" spans="1:13" x14ac:dyDescent="0.55000000000000004">
      <c r="A45" s="1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1">
        <v>264</v>
      </c>
      <c r="L45" s="27"/>
      <c r="M45" s="21"/>
    </row>
    <row r="46" spans="1:13" x14ac:dyDescent="0.55000000000000004">
      <c r="A46" s="1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1">
        <v>253</v>
      </c>
      <c r="L46" s="27"/>
      <c r="M46" s="21"/>
    </row>
    <row r="47" spans="1:13" x14ac:dyDescent="0.55000000000000004">
      <c r="A47" s="1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1">
        <v>237</v>
      </c>
      <c r="L47" s="27"/>
      <c r="M47" s="21"/>
    </row>
    <row r="48" spans="1:13" x14ac:dyDescent="0.55000000000000004">
      <c r="A48" s="1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1">
        <v>223</v>
      </c>
      <c r="L48" s="27"/>
      <c r="M48" s="21"/>
    </row>
    <row r="49" spans="1:13" x14ac:dyDescent="0.55000000000000004">
      <c r="A49" s="1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1">
        <v>236</v>
      </c>
      <c r="L49" s="27"/>
      <c r="M49" s="21"/>
    </row>
    <row r="50" spans="1:13" x14ac:dyDescent="0.55000000000000004">
      <c r="A50" s="1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1">
        <v>294</v>
      </c>
      <c r="L50" s="27"/>
      <c r="M50" s="21"/>
    </row>
    <row r="51" spans="1:13" x14ac:dyDescent="0.55000000000000004">
      <c r="A51" s="1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1">
        <v>306</v>
      </c>
      <c r="L51" s="27"/>
      <c r="M51" s="21"/>
    </row>
    <row r="52" spans="1:13" x14ac:dyDescent="0.55000000000000004">
      <c r="A52" s="1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1">
        <v>295</v>
      </c>
      <c r="L52" s="27"/>
      <c r="M52" s="21"/>
    </row>
    <row r="53" spans="1:13" x14ac:dyDescent="0.55000000000000004">
      <c r="A53" s="1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1">
        <v>305</v>
      </c>
      <c r="L53" s="27"/>
      <c r="M53" s="21"/>
    </row>
    <row r="54" spans="1:13" x14ac:dyDescent="0.55000000000000004">
      <c r="A54" s="1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1">
        <v>280</v>
      </c>
      <c r="L54" s="27"/>
      <c r="M54" s="21"/>
    </row>
    <row r="55" spans="1:13" x14ac:dyDescent="0.55000000000000004">
      <c r="A55" s="1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1">
        <v>302</v>
      </c>
      <c r="L55" s="27"/>
      <c r="M55" s="21"/>
    </row>
    <row r="56" spans="1:13" x14ac:dyDescent="0.55000000000000004">
      <c r="A56" s="1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1">
        <v>285</v>
      </c>
      <c r="L56" s="27"/>
      <c r="M56" s="21"/>
    </row>
    <row r="57" spans="1:13" x14ac:dyDescent="0.55000000000000004">
      <c r="A57" s="1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1">
        <v>260</v>
      </c>
      <c r="L57" s="27"/>
      <c r="M57" s="21"/>
    </row>
    <row r="58" spans="1:13" x14ac:dyDescent="0.55000000000000004">
      <c r="A58" s="1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1">
        <v>234</v>
      </c>
      <c r="L58" s="27"/>
      <c r="M58" s="21"/>
    </row>
    <row r="59" spans="1:13" x14ac:dyDescent="0.55000000000000004">
      <c r="A59" s="1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1">
        <v>216</v>
      </c>
      <c r="L59" s="27"/>
      <c r="M59" s="21"/>
    </row>
    <row r="60" spans="1:13" x14ac:dyDescent="0.55000000000000004">
      <c r="A60" s="1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1">
        <v>195</v>
      </c>
      <c r="L60" s="27"/>
      <c r="M60" s="21"/>
    </row>
    <row r="61" spans="1:13" x14ac:dyDescent="0.55000000000000004">
      <c r="A61" s="1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1">
        <v>148</v>
      </c>
      <c r="L61" s="27"/>
      <c r="M61" s="21"/>
    </row>
    <row r="62" spans="1:13" x14ac:dyDescent="0.55000000000000004">
      <c r="A62" s="1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1">
        <v>199</v>
      </c>
      <c r="L62" s="27"/>
      <c r="M62" s="21"/>
    </row>
    <row r="63" spans="1:13" x14ac:dyDescent="0.55000000000000004">
      <c r="B63" s="25"/>
      <c r="C63" s="3"/>
      <c r="D63" s="26"/>
      <c r="E63" s="26"/>
      <c r="F63" s="26"/>
      <c r="G63" s="26"/>
      <c r="H63" s="26"/>
      <c r="I63" s="26"/>
      <c r="J63" s="1"/>
      <c r="L63" s="27"/>
    </row>
    <row r="64" spans="1:13" x14ac:dyDescent="0.55000000000000004">
      <c r="A64" s="29" t="s">
        <v>12</v>
      </c>
      <c r="B64" s="25"/>
      <c r="C64" s="3"/>
      <c r="D64" s="26"/>
      <c r="E64" s="26"/>
      <c r="F64" s="26"/>
      <c r="G64" s="26"/>
      <c r="H64" s="26"/>
      <c r="I64" s="26"/>
      <c r="J64" s="1"/>
      <c r="L64" s="27"/>
    </row>
    <row r="65" spans="1:12" x14ac:dyDescent="0.55000000000000004">
      <c r="B65" s="25"/>
      <c r="C65" s="3"/>
      <c r="D65" s="26"/>
      <c r="E65" s="26"/>
      <c r="F65" s="26"/>
      <c r="G65" s="26"/>
      <c r="H65" s="26"/>
      <c r="I65" s="26"/>
      <c r="J65" s="1"/>
      <c r="L65" s="27"/>
    </row>
    <row r="66" spans="1:12" x14ac:dyDescent="0.55000000000000004">
      <c r="A66" s="13" t="s">
        <v>73</v>
      </c>
      <c r="B66" s="30" t="s">
        <v>153</v>
      </c>
      <c r="C66" s="7" t="s">
        <v>402</v>
      </c>
      <c r="D66" s="7" t="s">
        <v>84</v>
      </c>
      <c r="E66" s="7" t="s">
        <v>85</v>
      </c>
      <c r="F66" s="7" t="s">
        <v>88</v>
      </c>
      <c r="G66" s="7" t="s">
        <v>415</v>
      </c>
      <c r="H66" s="7" t="s">
        <v>419</v>
      </c>
      <c r="I66" s="7" t="s">
        <v>423</v>
      </c>
      <c r="J66" s="13" t="s">
        <v>427</v>
      </c>
      <c r="L66" s="27"/>
    </row>
    <row r="67" spans="1:12" x14ac:dyDescent="0.55000000000000004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1">
        <v>284</v>
      </c>
      <c r="L67" s="27"/>
    </row>
    <row r="68" spans="1:12" x14ac:dyDescent="0.55000000000000004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1">
        <v>267</v>
      </c>
      <c r="L68" s="27"/>
    </row>
    <row r="69" spans="1:12" x14ac:dyDescent="0.55000000000000004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1">
        <v>267</v>
      </c>
      <c r="L69" s="27"/>
    </row>
    <row r="70" spans="1:12" x14ac:dyDescent="0.55000000000000004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1">
        <v>273</v>
      </c>
      <c r="L70" s="27"/>
    </row>
    <row r="71" spans="1:12" x14ac:dyDescent="0.55000000000000004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1">
        <v>260</v>
      </c>
      <c r="L71" s="27"/>
    </row>
    <row r="72" spans="1:12" x14ac:dyDescent="0.55000000000000004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1">
        <v>266</v>
      </c>
      <c r="L72" s="27"/>
    </row>
    <row r="73" spans="1:12" x14ac:dyDescent="0.55000000000000004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1">
        <v>234</v>
      </c>
      <c r="L73" s="27"/>
    </row>
    <row r="74" spans="1:12" x14ac:dyDescent="0.55000000000000004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1">
        <v>210</v>
      </c>
      <c r="L74" s="27"/>
    </row>
    <row r="75" spans="1:12" x14ac:dyDescent="0.55000000000000004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1">
        <v>181</v>
      </c>
      <c r="L75" s="27"/>
    </row>
    <row r="76" spans="1:12" x14ac:dyDescent="0.55000000000000004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1">
        <v>163</v>
      </c>
      <c r="L76" s="27"/>
    </row>
    <row r="77" spans="1:12" x14ac:dyDescent="0.55000000000000004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1">
        <v>136</v>
      </c>
      <c r="L77" s="27"/>
    </row>
    <row r="78" spans="1:12" x14ac:dyDescent="0.55000000000000004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1">
        <v>122</v>
      </c>
      <c r="L78" s="27"/>
    </row>
    <row r="79" spans="1:12" x14ac:dyDescent="0.55000000000000004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1">
        <v>112</v>
      </c>
      <c r="L79" s="27"/>
    </row>
    <row r="80" spans="1:12" x14ac:dyDescent="0.55000000000000004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1">
        <v>112</v>
      </c>
      <c r="L80" s="27"/>
    </row>
    <row r="81" spans="1:12" x14ac:dyDescent="0.55000000000000004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1">
        <v>850</v>
      </c>
      <c r="L81" s="27"/>
    </row>
    <row r="82" spans="1:12" x14ac:dyDescent="0.55000000000000004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1">
        <v>70</v>
      </c>
      <c r="L82" s="27"/>
    </row>
    <row r="83" spans="1:12" x14ac:dyDescent="0.55000000000000004">
      <c r="B83" s="25"/>
      <c r="C83" s="3"/>
      <c r="D83" s="26"/>
      <c r="E83" s="26"/>
      <c r="F83" s="26"/>
      <c r="G83" s="26"/>
      <c r="H83" s="26"/>
      <c r="I83" s="26"/>
      <c r="J83" s="1"/>
      <c r="L83" s="27"/>
    </row>
    <row r="84" spans="1:12" x14ac:dyDescent="0.55000000000000004">
      <c r="A84" s="29" t="s">
        <v>11</v>
      </c>
      <c r="B84" s="25"/>
      <c r="C84" s="3"/>
      <c r="D84" s="26"/>
      <c r="E84" s="26"/>
      <c r="F84" s="26"/>
      <c r="G84" s="26"/>
      <c r="H84" s="26"/>
      <c r="I84" s="26"/>
      <c r="J84" s="1"/>
      <c r="L84" s="27"/>
    </row>
    <row r="85" spans="1:12" x14ac:dyDescent="0.55000000000000004">
      <c r="A85" s="4"/>
      <c r="B85" s="25"/>
      <c r="C85" s="3"/>
      <c r="D85" s="26"/>
      <c r="E85" s="26"/>
      <c r="F85" s="26"/>
      <c r="G85" s="26"/>
      <c r="H85" s="26"/>
      <c r="I85" s="26"/>
      <c r="J85" s="1"/>
      <c r="L85" s="27"/>
    </row>
    <row r="86" spans="1:12" x14ac:dyDescent="0.55000000000000004">
      <c r="A86" s="13" t="s">
        <v>73</v>
      </c>
      <c r="B86" s="30" t="s">
        <v>153</v>
      </c>
      <c r="C86" s="7" t="s">
        <v>402</v>
      </c>
      <c r="D86" s="7" t="s">
        <v>84</v>
      </c>
      <c r="E86" s="7" t="s">
        <v>85</v>
      </c>
      <c r="F86" s="7" t="s">
        <v>88</v>
      </c>
      <c r="G86" s="7" t="s">
        <v>415</v>
      </c>
      <c r="H86" s="7" t="s">
        <v>419</v>
      </c>
      <c r="I86" s="7" t="s">
        <v>423</v>
      </c>
      <c r="J86" s="13" t="s">
        <v>427</v>
      </c>
      <c r="L86" s="27"/>
    </row>
    <row r="87" spans="1:12" x14ac:dyDescent="0.55000000000000004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1">
        <v>331</v>
      </c>
      <c r="L87" s="27"/>
    </row>
    <row r="88" spans="1:12" x14ac:dyDescent="0.55000000000000004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1">
        <v>322</v>
      </c>
      <c r="L88" s="27"/>
    </row>
    <row r="89" spans="1:12" x14ac:dyDescent="0.55000000000000004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1">
        <v>319</v>
      </c>
      <c r="L89" s="27"/>
    </row>
    <row r="90" spans="1:12" x14ac:dyDescent="0.55000000000000004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1">
        <v>322</v>
      </c>
      <c r="L90" s="27"/>
    </row>
    <row r="91" spans="1:12" x14ac:dyDescent="0.55000000000000004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1">
        <v>315</v>
      </c>
      <c r="L91" s="27"/>
    </row>
    <row r="92" spans="1:12" x14ac:dyDescent="0.55000000000000004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1">
        <v>319</v>
      </c>
      <c r="L92" s="27"/>
    </row>
    <row r="93" spans="1:12" x14ac:dyDescent="0.55000000000000004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1">
        <v>314</v>
      </c>
      <c r="L93" s="27"/>
    </row>
    <row r="94" spans="1:12" x14ac:dyDescent="0.55000000000000004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1">
        <v>310</v>
      </c>
      <c r="L94" s="27"/>
    </row>
    <row r="95" spans="1:12" x14ac:dyDescent="0.55000000000000004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1">
        <v>307</v>
      </c>
      <c r="L95" s="27"/>
    </row>
    <row r="96" spans="1:12" x14ac:dyDescent="0.55000000000000004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1">
        <v>288</v>
      </c>
      <c r="L96" s="27"/>
    </row>
    <row r="97" spans="1:12" x14ac:dyDescent="0.55000000000000004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1">
        <v>300</v>
      </c>
      <c r="L97" s="27"/>
    </row>
    <row r="98" spans="1:12" x14ac:dyDescent="0.55000000000000004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1">
        <v>316</v>
      </c>
      <c r="L98" s="27"/>
    </row>
    <row r="99" spans="1:12" x14ac:dyDescent="0.55000000000000004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1">
        <v>301</v>
      </c>
      <c r="L99" s="27"/>
    </row>
    <row r="100" spans="1:12" x14ac:dyDescent="0.55000000000000004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1">
        <v>299</v>
      </c>
      <c r="L100" s="27"/>
    </row>
    <row r="101" spans="1:12" x14ac:dyDescent="0.55000000000000004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1">
        <v>304</v>
      </c>
      <c r="L101" s="27"/>
    </row>
    <row r="102" spans="1:12" x14ac:dyDescent="0.55000000000000004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1">
        <v>254</v>
      </c>
      <c r="L102" s="27"/>
    </row>
    <row r="103" spans="1:12" x14ac:dyDescent="0.55000000000000004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1">
        <v>240</v>
      </c>
      <c r="L103" s="27"/>
    </row>
    <row r="104" spans="1:12" x14ac:dyDescent="0.55000000000000004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1">
        <v>237</v>
      </c>
      <c r="L104" s="27"/>
    </row>
    <row r="105" spans="1:12" x14ac:dyDescent="0.55000000000000004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1">
        <v>200</v>
      </c>
      <c r="L105" s="27"/>
    </row>
    <row r="106" spans="1:12" x14ac:dyDescent="0.55000000000000004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1">
        <v>173</v>
      </c>
      <c r="L106" s="27"/>
    </row>
    <row r="107" spans="1:12" x14ac:dyDescent="0.55000000000000004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1">
        <v>132</v>
      </c>
      <c r="L107" s="27"/>
    </row>
    <row r="108" spans="1:12" x14ac:dyDescent="0.55000000000000004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1">
        <v>117</v>
      </c>
      <c r="L108" s="27"/>
    </row>
    <row r="109" spans="1:12" x14ac:dyDescent="0.55000000000000004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1">
        <v>110</v>
      </c>
      <c r="L109" s="27"/>
    </row>
    <row r="110" spans="1:12" x14ac:dyDescent="0.55000000000000004">
      <c r="B110" s="25"/>
      <c r="C110" s="3"/>
      <c r="D110" s="26"/>
      <c r="E110" s="26"/>
      <c r="F110" s="26"/>
      <c r="G110" s="26"/>
      <c r="H110" s="26"/>
      <c r="I110" s="26"/>
      <c r="J110" s="1"/>
      <c r="L110" s="27"/>
    </row>
    <row r="111" spans="1:12" x14ac:dyDescent="0.55000000000000004">
      <c r="A111" s="29" t="s">
        <v>13</v>
      </c>
      <c r="B111" s="25"/>
      <c r="C111" s="3"/>
      <c r="D111" s="26"/>
      <c r="E111" s="26"/>
      <c r="F111" s="26"/>
      <c r="G111" s="26"/>
      <c r="H111" s="26"/>
      <c r="I111" s="26"/>
      <c r="J111" s="1"/>
      <c r="L111" s="27"/>
    </row>
    <row r="112" spans="1:12" x14ac:dyDescent="0.55000000000000004">
      <c r="A112" s="4"/>
      <c r="B112" s="25"/>
      <c r="C112" s="3"/>
      <c r="D112" s="26"/>
      <c r="E112" s="26"/>
      <c r="F112" s="26"/>
      <c r="G112" s="26"/>
      <c r="H112" s="26"/>
      <c r="I112" s="26"/>
      <c r="J112" s="1"/>
      <c r="L112" s="27"/>
    </row>
    <row r="113" spans="1:15" x14ac:dyDescent="0.55000000000000004">
      <c r="A113" s="13" t="s">
        <v>73</v>
      </c>
      <c r="B113" s="30" t="s">
        <v>153</v>
      </c>
      <c r="C113" s="7" t="s">
        <v>402</v>
      </c>
      <c r="D113" s="7" t="s">
        <v>84</v>
      </c>
      <c r="E113" s="7" t="s">
        <v>85</v>
      </c>
      <c r="F113" s="7" t="s">
        <v>88</v>
      </c>
      <c r="G113" s="7" t="s">
        <v>415</v>
      </c>
      <c r="H113" s="7" t="s">
        <v>419</v>
      </c>
      <c r="I113" s="7" t="s">
        <v>423</v>
      </c>
      <c r="J113" s="13" t="s">
        <v>427</v>
      </c>
      <c r="L113" s="27"/>
      <c r="O113" s="31"/>
    </row>
    <row r="114" spans="1:15" x14ac:dyDescent="0.55000000000000004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1">
        <v>308</v>
      </c>
      <c r="L114" s="27"/>
    </row>
    <row r="115" spans="1:15" x14ac:dyDescent="0.55000000000000004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1">
        <v>300</v>
      </c>
      <c r="L115" s="27"/>
    </row>
    <row r="116" spans="1:15" x14ac:dyDescent="0.55000000000000004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1">
        <v>296</v>
      </c>
      <c r="L116" s="27"/>
    </row>
    <row r="117" spans="1:15" x14ac:dyDescent="0.55000000000000004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1">
        <v>423</v>
      </c>
      <c r="L117" s="27"/>
    </row>
    <row r="118" spans="1:15" x14ac:dyDescent="0.55000000000000004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2">
        <v>456</v>
      </c>
      <c r="L118" s="27"/>
    </row>
    <row r="119" spans="1:15" x14ac:dyDescent="0.55000000000000004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1">
        <v>259</v>
      </c>
      <c r="L119" s="27"/>
    </row>
    <row r="120" spans="1:15" x14ac:dyDescent="0.55000000000000004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1">
        <v>234</v>
      </c>
      <c r="L120" s="27"/>
    </row>
    <row r="121" spans="1:15" x14ac:dyDescent="0.55000000000000004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1">
        <v>233</v>
      </c>
      <c r="L121" s="27"/>
    </row>
    <row r="122" spans="1:15" x14ac:dyDescent="0.55000000000000004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1">
        <v>203</v>
      </c>
      <c r="L122" s="27"/>
    </row>
    <row r="123" spans="1:15" x14ac:dyDescent="0.55000000000000004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1">
        <v>186</v>
      </c>
      <c r="L123" s="27"/>
    </row>
    <row r="124" spans="1:15" x14ac:dyDescent="0.55000000000000004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1">
        <v>148</v>
      </c>
      <c r="L124" s="27"/>
    </row>
    <row r="125" spans="1:15" x14ac:dyDescent="0.55000000000000004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1">
        <v>137</v>
      </c>
      <c r="L125" s="27"/>
    </row>
    <row r="126" spans="1:15" x14ac:dyDescent="0.55000000000000004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1">
        <v>108</v>
      </c>
      <c r="L126" s="27"/>
    </row>
    <row r="127" spans="1:15" x14ac:dyDescent="0.55000000000000004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1">
        <v>91</v>
      </c>
      <c r="L127" s="27"/>
    </row>
    <row r="128" spans="1:15" x14ac:dyDescent="0.55000000000000004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1">
        <v>83</v>
      </c>
      <c r="L128" s="27"/>
    </row>
    <row r="129" spans="1:12" x14ac:dyDescent="0.55000000000000004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1">
        <v>75</v>
      </c>
      <c r="L129" s="27"/>
    </row>
    <row r="130" spans="1:12" x14ac:dyDescent="0.55000000000000004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1">
        <v>67</v>
      </c>
      <c r="L130" s="27"/>
    </row>
    <row r="131" spans="1:12" x14ac:dyDescent="0.55000000000000004">
      <c r="B131" s="25"/>
      <c r="C131" s="3"/>
      <c r="D131" s="26"/>
      <c r="E131" s="26"/>
      <c r="F131" s="26"/>
      <c r="G131" s="26"/>
      <c r="H131" s="26"/>
      <c r="I131" s="26"/>
      <c r="J131" s="1"/>
      <c r="L131" s="27"/>
    </row>
    <row r="132" spans="1:12" x14ac:dyDescent="0.55000000000000004">
      <c r="A132" s="29" t="s">
        <v>14</v>
      </c>
      <c r="B132" s="25"/>
      <c r="C132" s="3"/>
      <c r="D132" s="26"/>
      <c r="E132" s="26"/>
      <c r="F132" s="26"/>
      <c r="G132" s="26"/>
      <c r="H132" s="26"/>
      <c r="I132" s="26"/>
      <c r="J132" s="1"/>
      <c r="L132" s="27"/>
    </row>
    <row r="133" spans="1:12" x14ac:dyDescent="0.55000000000000004">
      <c r="B133" s="25"/>
      <c r="C133" s="3"/>
      <c r="D133" s="26"/>
      <c r="E133" s="26"/>
      <c r="F133" s="26"/>
      <c r="G133" s="26"/>
      <c r="H133" s="26"/>
      <c r="I133" s="26"/>
      <c r="J133" s="1"/>
      <c r="L133" s="27"/>
    </row>
    <row r="134" spans="1:12" x14ac:dyDescent="0.55000000000000004">
      <c r="A134" s="13" t="s">
        <v>73</v>
      </c>
      <c r="B134" s="30" t="s">
        <v>153</v>
      </c>
      <c r="C134" s="7" t="s">
        <v>402</v>
      </c>
      <c r="D134" s="7" t="s">
        <v>84</v>
      </c>
      <c r="E134" s="7" t="s">
        <v>85</v>
      </c>
      <c r="F134" s="7" t="s">
        <v>88</v>
      </c>
      <c r="G134" s="7" t="s">
        <v>415</v>
      </c>
      <c r="H134" s="7" t="s">
        <v>419</v>
      </c>
      <c r="I134" s="7" t="s">
        <v>423</v>
      </c>
      <c r="J134" s="13" t="s">
        <v>427</v>
      </c>
      <c r="L134" s="27"/>
    </row>
    <row r="135" spans="1:12" x14ac:dyDescent="0.55000000000000004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1">
        <v>221</v>
      </c>
      <c r="L135" s="27"/>
    </row>
    <row r="136" spans="1:12" x14ac:dyDescent="0.55000000000000004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1">
        <v>214</v>
      </c>
      <c r="L136" s="27"/>
    </row>
    <row r="137" spans="1:12" x14ac:dyDescent="0.55000000000000004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1">
        <v>196</v>
      </c>
      <c r="L137" s="27"/>
    </row>
    <row r="138" spans="1:12" x14ac:dyDescent="0.55000000000000004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1">
        <v>211</v>
      </c>
      <c r="L138" s="27"/>
    </row>
    <row r="139" spans="1:12" x14ac:dyDescent="0.55000000000000004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1">
        <v>188</v>
      </c>
      <c r="L139" s="27"/>
    </row>
    <row r="140" spans="1:12" x14ac:dyDescent="0.55000000000000004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1">
        <v>149</v>
      </c>
      <c r="L140" s="27"/>
    </row>
    <row r="141" spans="1:12" x14ac:dyDescent="0.55000000000000004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1">
        <v>128</v>
      </c>
      <c r="L141" s="27"/>
    </row>
    <row r="142" spans="1:12" x14ac:dyDescent="0.55000000000000004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1">
        <v>118</v>
      </c>
      <c r="L142" s="27"/>
    </row>
    <row r="143" spans="1:12" x14ac:dyDescent="0.55000000000000004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1">
        <v>91</v>
      </c>
      <c r="L143" s="27"/>
    </row>
    <row r="144" spans="1:12" x14ac:dyDescent="0.55000000000000004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1">
        <v>62</v>
      </c>
      <c r="L144" s="27"/>
    </row>
    <row r="145" spans="1:12" x14ac:dyDescent="0.55000000000000004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1">
        <v>43</v>
      </c>
      <c r="L145" s="27"/>
    </row>
    <row r="146" spans="1:12" x14ac:dyDescent="0.55000000000000004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1">
        <v>37</v>
      </c>
      <c r="L146" s="27"/>
    </row>
    <row r="147" spans="1:12" x14ac:dyDescent="0.55000000000000004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1">
        <v>32</v>
      </c>
      <c r="L147" s="27"/>
    </row>
    <row r="148" spans="1:12" x14ac:dyDescent="0.55000000000000004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1">
        <v>28</v>
      </c>
      <c r="L148" s="27"/>
    </row>
    <row r="149" spans="1:12" x14ac:dyDescent="0.55000000000000004">
      <c r="B149" s="25"/>
      <c r="C149" s="3"/>
      <c r="D149" s="26"/>
      <c r="E149" s="26"/>
      <c r="F149" s="26"/>
      <c r="G149" s="26"/>
      <c r="H149" s="26"/>
      <c r="I149" s="26"/>
      <c r="J149" s="1"/>
      <c r="L149" s="27"/>
    </row>
    <row r="150" spans="1:12" x14ac:dyDescent="0.55000000000000004">
      <c r="A150" s="29" t="s">
        <v>432</v>
      </c>
      <c r="B150" s="25"/>
      <c r="C150" s="3"/>
      <c r="D150" s="26"/>
      <c r="E150" s="26"/>
      <c r="F150" s="26"/>
      <c r="G150" s="26"/>
      <c r="H150" s="26"/>
      <c r="I150" s="26"/>
      <c r="J150" s="1"/>
      <c r="L150" s="27"/>
    </row>
    <row r="151" spans="1:12" x14ac:dyDescent="0.55000000000000004">
      <c r="B151" s="25"/>
      <c r="C151" s="3"/>
      <c r="D151" s="26"/>
      <c r="E151" s="26"/>
      <c r="F151" s="26"/>
      <c r="G151" s="26"/>
      <c r="H151" s="26"/>
      <c r="I151" s="26"/>
      <c r="J151" s="1"/>
      <c r="L151" s="27"/>
    </row>
    <row r="152" spans="1:12" x14ac:dyDescent="0.55000000000000004">
      <c r="A152" s="13" t="s">
        <v>73</v>
      </c>
      <c r="B152" s="30" t="s">
        <v>153</v>
      </c>
      <c r="C152" s="7" t="s">
        <v>402</v>
      </c>
      <c r="D152" s="7" t="s">
        <v>84</v>
      </c>
      <c r="E152" s="7" t="s">
        <v>85</v>
      </c>
      <c r="F152" s="7" t="s">
        <v>88</v>
      </c>
      <c r="G152" s="7" t="s">
        <v>415</v>
      </c>
      <c r="H152" s="7" t="s">
        <v>419</v>
      </c>
      <c r="I152" s="7" t="s">
        <v>423</v>
      </c>
      <c r="J152" s="13" t="s">
        <v>427</v>
      </c>
      <c r="L152" s="27"/>
    </row>
    <row r="153" spans="1:12" x14ac:dyDescent="0.55000000000000004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1">
        <v>314</v>
      </c>
      <c r="L153" s="27"/>
    </row>
    <row r="154" spans="1:12" x14ac:dyDescent="0.55000000000000004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1">
        <v>278</v>
      </c>
      <c r="L154" s="27"/>
    </row>
    <row r="155" spans="1:12" x14ac:dyDescent="0.55000000000000004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1">
        <v>291</v>
      </c>
      <c r="L155" s="27"/>
    </row>
    <row r="156" spans="1:12" x14ac:dyDescent="0.55000000000000004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1">
        <v>292</v>
      </c>
      <c r="L156" s="27"/>
    </row>
    <row r="157" spans="1:12" x14ac:dyDescent="0.55000000000000004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1">
        <v>294</v>
      </c>
      <c r="L157" s="27"/>
    </row>
    <row r="158" spans="1:12" x14ac:dyDescent="0.55000000000000004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1">
        <v>274</v>
      </c>
      <c r="L158" s="27"/>
    </row>
    <row r="159" spans="1:12" x14ac:dyDescent="0.55000000000000004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1">
        <v>292</v>
      </c>
      <c r="L159" s="27"/>
    </row>
    <row r="160" spans="1:12" x14ac:dyDescent="0.55000000000000004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1">
        <v>246</v>
      </c>
      <c r="L160" s="27"/>
    </row>
    <row r="161" spans="1:12" x14ac:dyDescent="0.55000000000000004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1">
        <v>225</v>
      </c>
      <c r="L161" s="27"/>
    </row>
    <row r="162" spans="1:12" x14ac:dyDescent="0.55000000000000004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1">
        <v>206</v>
      </c>
      <c r="L162" s="27"/>
    </row>
    <row r="163" spans="1:12" x14ac:dyDescent="0.55000000000000004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1">
        <v>198</v>
      </c>
      <c r="L163" s="27"/>
    </row>
    <row r="164" spans="1:12" x14ac:dyDescent="0.55000000000000004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1">
        <v>183</v>
      </c>
      <c r="L164" s="27"/>
    </row>
    <row r="165" spans="1:12" x14ac:dyDescent="0.55000000000000004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1">
        <v>147</v>
      </c>
      <c r="L165" s="27"/>
    </row>
    <row r="166" spans="1:12" x14ac:dyDescent="0.55000000000000004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1">
        <v>109</v>
      </c>
      <c r="L166" s="27"/>
    </row>
    <row r="167" spans="1:12" x14ac:dyDescent="0.55000000000000004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1">
        <v>94</v>
      </c>
      <c r="L167" s="27"/>
    </row>
    <row r="168" spans="1:12" x14ac:dyDescent="0.55000000000000004">
      <c r="B168" s="25"/>
      <c r="C168" s="3"/>
      <c r="D168" s="26"/>
      <c r="E168" s="26"/>
      <c r="F168" s="26"/>
      <c r="G168" s="26"/>
      <c r="H168" s="26"/>
      <c r="I168" s="26"/>
      <c r="J168" s="1"/>
      <c r="L168" s="27"/>
    </row>
    <row r="169" spans="1:12" x14ac:dyDescent="0.55000000000000004">
      <c r="A169" s="29" t="s">
        <v>18</v>
      </c>
      <c r="B169" s="25"/>
      <c r="C169" s="3"/>
      <c r="D169" s="26"/>
      <c r="E169" s="26"/>
      <c r="F169" s="26"/>
      <c r="G169" s="26"/>
      <c r="H169" s="26"/>
      <c r="I169" s="26"/>
      <c r="J169" s="1"/>
      <c r="L169" s="27"/>
    </row>
    <row r="170" spans="1:12" x14ac:dyDescent="0.55000000000000004">
      <c r="B170" s="25"/>
      <c r="C170" s="3"/>
      <c r="D170" s="26"/>
      <c r="E170" s="26"/>
      <c r="F170" s="26"/>
      <c r="G170" s="26"/>
      <c r="H170" s="26"/>
      <c r="I170" s="26"/>
      <c r="J170" s="1"/>
      <c r="L170" s="27"/>
    </row>
    <row r="171" spans="1:12" x14ac:dyDescent="0.55000000000000004">
      <c r="A171" s="13" t="s">
        <v>73</v>
      </c>
      <c r="B171" s="30" t="s">
        <v>153</v>
      </c>
      <c r="C171" s="7" t="s">
        <v>402</v>
      </c>
      <c r="D171" s="7" t="s">
        <v>84</v>
      </c>
      <c r="E171" s="7" t="s">
        <v>85</v>
      </c>
      <c r="F171" s="7" t="s">
        <v>88</v>
      </c>
      <c r="G171" s="7" t="s">
        <v>415</v>
      </c>
      <c r="H171" s="7" t="s">
        <v>419</v>
      </c>
      <c r="I171" s="7" t="s">
        <v>423</v>
      </c>
      <c r="J171" s="13" t="s">
        <v>427</v>
      </c>
      <c r="L171" s="27"/>
    </row>
    <row r="172" spans="1:12" x14ac:dyDescent="0.55000000000000004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1">
        <v>139</v>
      </c>
      <c r="L172" s="27"/>
    </row>
    <row r="173" spans="1:12" x14ac:dyDescent="0.55000000000000004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1">
        <v>126</v>
      </c>
      <c r="L173" s="27"/>
    </row>
    <row r="174" spans="1:12" x14ac:dyDescent="0.55000000000000004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1">
        <v>127</v>
      </c>
      <c r="L174" s="27"/>
    </row>
    <row r="175" spans="1:12" x14ac:dyDescent="0.55000000000000004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1">
        <v>121</v>
      </c>
      <c r="L175" s="27"/>
    </row>
    <row r="176" spans="1:12" x14ac:dyDescent="0.55000000000000004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1">
        <v>131</v>
      </c>
      <c r="L176" s="27"/>
    </row>
    <row r="177" spans="1:12" x14ac:dyDescent="0.55000000000000004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1">
        <v>116</v>
      </c>
      <c r="L177" s="27"/>
    </row>
    <row r="178" spans="1:12" x14ac:dyDescent="0.55000000000000004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1">
        <v>106</v>
      </c>
      <c r="L178" s="27"/>
    </row>
    <row r="179" spans="1:12" x14ac:dyDescent="0.55000000000000004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1">
        <v>100</v>
      </c>
      <c r="L179" s="27"/>
    </row>
    <row r="180" spans="1:12" x14ac:dyDescent="0.55000000000000004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1">
        <v>95</v>
      </c>
      <c r="L180" s="27"/>
    </row>
    <row r="181" spans="1:12" x14ac:dyDescent="0.55000000000000004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1">
        <v>81</v>
      </c>
      <c r="L181" s="27"/>
    </row>
    <row r="182" spans="1:12" x14ac:dyDescent="0.55000000000000004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1">
        <v>60</v>
      </c>
      <c r="L182" s="27"/>
    </row>
    <row r="183" spans="1:12" x14ac:dyDescent="0.55000000000000004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1">
        <v>45</v>
      </c>
      <c r="L183" s="27"/>
    </row>
    <row r="184" spans="1:12" x14ac:dyDescent="0.55000000000000004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1">
        <v>41</v>
      </c>
      <c r="L184" s="27"/>
    </row>
    <row r="185" spans="1:12" x14ac:dyDescent="0.55000000000000004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1">
        <v>33</v>
      </c>
      <c r="L185" s="2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4.4" x14ac:dyDescent="0.55000000000000004"/>
  <cols>
    <col min="1" max="1" width="9.15625" style="1"/>
    <col min="3" max="3" width="9.15625" style="21" customWidth="1"/>
    <col min="4" max="4" width="9.15625" style="21"/>
  </cols>
  <sheetData>
    <row r="1" spans="1:5" x14ac:dyDescent="0.55000000000000004">
      <c r="A1" s="34" t="s">
        <v>440</v>
      </c>
    </row>
    <row r="2" spans="1:5" x14ac:dyDescent="0.55000000000000004">
      <c r="A2" s="34"/>
    </row>
    <row r="3" spans="1:5" x14ac:dyDescent="0.55000000000000004">
      <c r="A3" s="34" t="s">
        <v>415</v>
      </c>
      <c r="B3" t="s">
        <v>416</v>
      </c>
      <c r="C3" s="21" t="s">
        <v>433</v>
      </c>
    </row>
    <row r="4" spans="1:5" x14ac:dyDescent="0.55000000000000004">
      <c r="A4" s="34" t="s">
        <v>419</v>
      </c>
      <c r="B4" t="s">
        <v>420</v>
      </c>
      <c r="C4" s="21" t="s">
        <v>434</v>
      </c>
    </row>
    <row r="5" spans="1:5" x14ac:dyDescent="0.55000000000000004">
      <c r="A5" s="34" t="s">
        <v>423</v>
      </c>
      <c r="B5" t="s">
        <v>424</v>
      </c>
      <c r="C5" s="21" t="s">
        <v>435</v>
      </c>
    </row>
    <row r="6" spans="1:5" x14ac:dyDescent="0.55000000000000004">
      <c r="A6" s="34" t="s">
        <v>427</v>
      </c>
      <c r="B6" t="s">
        <v>428</v>
      </c>
      <c r="C6" s="21" t="s">
        <v>436</v>
      </c>
    </row>
    <row r="8" spans="1:5" x14ac:dyDescent="0.55000000000000004">
      <c r="A8" s="36" t="s">
        <v>2</v>
      </c>
    </row>
    <row r="10" spans="1:5" x14ac:dyDescent="0.55000000000000004">
      <c r="A10" s="13" t="s">
        <v>73</v>
      </c>
      <c r="B10" s="7" t="s">
        <v>415</v>
      </c>
      <c r="C10" s="35" t="s">
        <v>419</v>
      </c>
      <c r="D10" s="35" t="s">
        <v>423</v>
      </c>
      <c r="E10" s="7" t="s">
        <v>427</v>
      </c>
    </row>
    <row r="11" spans="1:5" x14ac:dyDescent="0.55000000000000004">
      <c r="A11" s="1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 x14ac:dyDescent="0.55000000000000004">
      <c r="A12" s="1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 x14ac:dyDescent="0.55000000000000004">
      <c r="A13" s="1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 x14ac:dyDescent="0.55000000000000004">
      <c r="A14" s="1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 x14ac:dyDescent="0.55000000000000004">
      <c r="A15" s="1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 x14ac:dyDescent="0.55000000000000004">
      <c r="A16" s="1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 x14ac:dyDescent="0.55000000000000004">
      <c r="A17" s="1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 x14ac:dyDescent="0.55000000000000004">
      <c r="A18" s="1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 x14ac:dyDescent="0.55000000000000004">
      <c r="A19" s="1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 x14ac:dyDescent="0.55000000000000004">
      <c r="A20" s="1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 x14ac:dyDescent="0.55000000000000004">
      <c r="A21" s="1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 x14ac:dyDescent="0.55000000000000004">
      <c r="A22" s="1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 x14ac:dyDescent="0.55000000000000004">
      <c r="A23" s="1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 x14ac:dyDescent="0.55000000000000004">
      <c r="A24" s="1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 x14ac:dyDescent="0.55000000000000004">
      <c r="A25" s="1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 x14ac:dyDescent="0.55000000000000004">
      <c r="A26" s="1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 x14ac:dyDescent="0.55000000000000004">
      <c r="A27" s="1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 x14ac:dyDescent="0.55000000000000004">
      <c r="A28" s="1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 x14ac:dyDescent="0.55000000000000004">
      <c r="A29" s="1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 x14ac:dyDescent="0.55000000000000004">
      <c r="A30" s="1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 x14ac:dyDescent="0.55000000000000004">
      <c r="A31" s="1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 x14ac:dyDescent="0.55000000000000004">
      <c r="A32" s="1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 x14ac:dyDescent="0.55000000000000004">
      <c r="A33" s="1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 x14ac:dyDescent="0.55000000000000004">
      <c r="A34" s="1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 x14ac:dyDescent="0.55000000000000004">
      <c r="A35" s="1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 x14ac:dyDescent="0.55000000000000004">
      <c r="A36" s="1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 x14ac:dyDescent="0.55000000000000004">
      <c r="A37" s="1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 x14ac:dyDescent="0.55000000000000004">
      <c r="A38" s="1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 x14ac:dyDescent="0.55000000000000004">
      <c r="A39" s="1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 x14ac:dyDescent="0.55000000000000004">
      <c r="A40" s="1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 x14ac:dyDescent="0.55000000000000004">
      <c r="A41" s="1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 x14ac:dyDescent="0.55000000000000004">
      <c r="A42" s="1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 x14ac:dyDescent="0.55000000000000004">
      <c r="A43" s="1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 x14ac:dyDescent="0.55000000000000004">
      <c r="A44" s="1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 x14ac:dyDescent="0.55000000000000004">
      <c r="A45" s="1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 x14ac:dyDescent="0.55000000000000004">
      <c r="A46" s="1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 x14ac:dyDescent="0.55000000000000004">
      <c r="A47" s="1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 x14ac:dyDescent="0.55000000000000004">
      <c r="A48" s="1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 x14ac:dyDescent="0.55000000000000004">
      <c r="A49" s="1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 x14ac:dyDescent="0.55000000000000004">
      <c r="A50" s="1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 x14ac:dyDescent="0.55000000000000004">
      <c r="A51" s="1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 x14ac:dyDescent="0.55000000000000004">
      <c r="A52" s="1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 x14ac:dyDescent="0.55000000000000004">
      <c r="A53" s="1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 x14ac:dyDescent="0.55000000000000004">
      <c r="A54" s="1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 x14ac:dyDescent="0.55000000000000004">
      <c r="A55" s="1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 x14ac:dyDescent="0.55000000000000004">
      <c r="A56" s="1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 x14ac:dyDescent="0.55000000000000004">
      <c r="A57" s="1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 x14ac:dyDescent="0.55000000000000004">
      <c r="A58" s="1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 x14ac:dyDescent="0.55000000000000004">
      <c r="A59" s="1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 x14ac:dyDescent="0.55000000000000004">
      <c r="A60" s="1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 x14ac:dyDescent="0.55000000000000004">
      <c r="A61" s="1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 x14ac:dyDescent="0.55000000000000004">
      <c r="A62" s="1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 x14ac:dyDescent="0.55000000000000004">
      <c r="A63" s="1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 x14ac:dyDescent="0.55000000000000004">
      <c r="A64" s="1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 x14ac:dyDescent="0.55000000000000004">
      <c r="A65" s="1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 x14ac:dyDescent="0.55000000000000004">
      <c r="A66" s="1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 x14ac:dyDescent="0.55000000000000004">
      <c r="A67" s="1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 x14ac:dyDescent="0.55000000000000004">
      <c r="A68" s="1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 x14ac:dyDescent="0.55000000000000004">
      <c r="A69" s="1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 x14ac:dyDescent="0.55000000000000004">
      <c r="A70" s="1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 x14ac:dyDescent="0.55000000000000004">
      <c r="A71" s="1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 x14ac:dyDescent="0.55000000000000004">
      <c r="A72" s="1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 x14ac:dyDescent="0.55000000000000004">
      <c r="A73" s="1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 x14ac:dyDescent="0.55000000000000004">
      <c r="A74" s="1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 x14ac:dyDescent="0.55000000000000004">
      <c r="A75" s="1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 x14ac:dyDescent="0.55000000000000004">
      <c r="A76" s="1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 x14ac:dyDescent="0.55000000000000004">
      <c r="A77" s="1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 x14ac:dyDescent="0.55000000000000004">
      <c r="A78" s="1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 x14ac:dyDescent="0.55000000000000004">
      <c r="A79" s="1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 x14ac:dyDescent="0.55000000000000004">
      <c r="A80" s="1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 x14ac:dyDescent="0.55000000000000004">
      <c r="A81" s="1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 x14ac:dyDescent="0.55000000000000004">
      <c r="A82" s="1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 x14ac:dyDescent="0.55000000000000004">
      <c r="A83" s="1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 x14ac:dyDescent="0.55000000000000004">
      <c r="A84" s="1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 x14ac:dyDescent="0.55000000000000004">
      <c r="A85" s="1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 x14ac:dyDescent="0.55000000000000004">
      <c r="A86" s="1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 x14ac:dyDescent="0.55000000000000004">
      <c r="A87" s="1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 x14ac:dyDescent="0.55000000000000004">
      <c r="A88" s="1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 x14ac:dyDescent="0.55000000000000004">
      <c r="A89" s="1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 x14ac:dyDescent="0.55000000000000004">
      <c r="A90" s="1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 x14ac:dyDescent="0.55000000000000004">
      <c r="A91" s="1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 x14ac:dyDescent="0.55000000000000004">
      <c r="A92" s="1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 x14ac:dyDescent="0.55000000000000004">
      <c r="A93" s="1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 x14ac:dyDescent="0.55000000000000004">
      <c r="A94" s="1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 x14ac:dyDescent="0.55000000000000004">
      <c r="A95" s="1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 x14ac:dyDescent="0.55000000000000004">
      <c r="A96" s="1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 x14ac:dyDescent="0.55000000000000004">
      <c r="A97" s="1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 x14ac:dyDescent="0.55000000000000004">
      <c r="A98" s="1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 x14ac:dyDescent="0.55000000000000004">
      <c r="A99" s="1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 x14ac:dyDescent="0.55000000000000004">
      <c r="A100" s="1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 x14ac:dyDescent="0.55000000000000004">
      <c r="A101" s="1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 x14ac:dyDescent="0.55000000000000004">
      <c r="A102" s="1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 x14ac:dyDescent="0.55000000000000004">
      <c r="A103" s="1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 x14ac:dyDescent="0.55000000000000004">
      <c r="A104" s="1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 x14ac:dyDescent="0.55000000000000004">
      <c r="A105" s="1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 x14ac:dyDescent="0.55000000000000004">
      <c r="A106" s="1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 x14ac:dyDescent="0.55000000000000004">
      <c r="A107" s="1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 x14ac:dyDescent="0.55000000000000004">
      <c r="A108" s="1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 x14ac:dyDescent="0.55000000000000004">
      <c r="A109" s="1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 x14ac:dyDescent="0.55000000000000004">
      <c r="A110" s="1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 x14ac:dyDescent="0.55000000000000004">
      <c r="A111" s="1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 x14ac:dyDescent="0.55000000000000004">
      <c r="B112" s="3"/>
      <c r="E112" s="3"/>
    </row>
    <row r="113" spans="1:5" x14ac:dyDescent="0.55000000000000004">
      <c r="A113" s="36" t="s">
        <v>12</v>
      </c>
      <c r="B113" s="3"/>
      <c r="E113" s="3"/>
    </row>
    <row r="114" spans="1:5" x14ac:dyDescent="0.55000000000000004">
      <c r="B114" s="3"/>
      <c r="E114" s="3"/>
    </row>
    <row r="115" spans="1:5" x14ac:dyDescent="0.55000000000000004">
      <c r="A115" s="13" t="s">
        <v>73</v>
      </c>
      <c r="B115" s="7" t="s">
        <v>415</v>
      </c>
      <c r="C115" s="35" t="s">
        <v>419</v>
      </c>
      <c r="D115" s="35" t="s">
        <v>423</v>
      </c>
      <c r="E115" s="7" t="s">
        <v>427</v>
      </c>
    </row>
    <row r="116" spans="1:5" x14ac:dyDescent="0.55000000000000004">
      <c r="A116" s="1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 x14ac:dyDescent="0.55000000000000004">
      <c r="A117" s="1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 x14ac:dyDescent="0.55000000000000004">
      <c r="A118" s="1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 x14ac:dyDescent="0.55000000000000004">
      <c r="A119" s="1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 x14ac:dyDescent="0.55000000000000004">
      <c r="A120" s="1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 x14ac:dyDescent="0.55000000000000004">
      <c r="A121" s="1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 x14ac:dyDescent="0.55000000000000004">
      <c r="A122" s="1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 x14ac:dyDescent="0.55000000000000004">
      <c r="A123" s="1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 x14ac:dyDescent="0.55000000000000004">
      <c r="A124" s="1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 x14ac:dyDescent="0.55000000000000004">
      <c r="A125" s="1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 x14ac:dyDescent="0.55000000000000004">
      <c r="A126" s="1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 x14ac:dyDescent="0.55000000000000004">
      <c r="A127" s="1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 x14ac:dyDescent="0.55000000000000004">
      <c r="A128" s="1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 x14ac:dyDescent="0.55000000000000004">
      <c r="A129" s="1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 x14ac:dyDescent="0.55000000000000004">
      <c r="A130" s="1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 x14ac:dyDescent="0.55000000000000004">
      <c r="A131" s="1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 x14ac:dyDescent="0.55000000000000004">
      <c r="A132" s="1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 x14ac:dyDescent="0.55000000000000004">
      <c r="A133" s="1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 x14ac:dyDescent="0.55000000000000004">
      <c r="A134" s="1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 x14ac:dyDescent="0.55000000000000004">
      <c r="A135" s="1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 x14ac:dyDescent="0.55000000000000004">
      <c r="A136" s="1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 x14ac:dyDescent="0.55000000000000004">
      <c r="A137" s="1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 x14ac:dyDescent="0.55000000000000004">
      <c r="A138" s="1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 x14ac:dyDescent="0.55000000000000004">
      <c r="A139" s="1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 x14ac:dyDescent="0.55000000000000004">
      <c r="A140" s="1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 x14ac:dyDescent="0.55000000000000004">
      <c r="A141" s="1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 x14ac:dyDescent="0.55000000000000004">
      <c r="A142" s="1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 x14ac:dyDescent="0.55000000000000004">
      <c r="A143" s="1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 x14ac:dyDescent="0.55000000000000004">
      <c r="A144" s="1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 x14ac:dyDescent="0.55000000000000004">
      <c r="A145" s="1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 x14ac:dyDescent="0.55000000000000004">
      <c r="A146" s="1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 x14ac:dyDescent="0.55000000000000004">
      <c r="A147" s="1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 x14ac:dyDescent="0.55000000000000004">
      <c r="A148" s="1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 x14ac:dyDescent="0.55000000000000004">
      <c r="A149" s="1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 x14ac:dyDescent="0.55000000000000004">
      <c r="A150" s="1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 x14ac:dyDescent="0.55000000000000004">
      <c r="A151" s="1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 x14ac:dyDescent="0.55000000000000004">
      <c r="A152" s="1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 x14ac:dyDescent="0.55000000000000004">
      <c r="A153" s="1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 x14ac:dyDescent="0.55000000000000004">
      <c r="A154" s="1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 x14ac:dyDescent="0.55000000000000004">
      <c r="A155" s="1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 x14ac:dyDescent="0.55000000000000004">
      <c r="A156" s="1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 x14ac:dyDescent="0.55000000000000004">
      <c r="A157" s="1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 x14ac:dyDescent="0.55000000000000004">
      <c r="A158" s="1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 x14ac:dyDescent="0.55000000000000004">
      <c r="A159" s="1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 x14ac:dyDescent="0.55000000000000004">
      <c r="A160" s="1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 x14ac:dyDescent="0.55000000000000004">
      <c r="A161" s="1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 x14ac:dyDescent="0.55000000000000004">
      <c r="A162" s="1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 x14ac:dyDescent="0.55000000000000004">
      <c r="A163" s="1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 x14ac:dyDescent="0.55000000000000004">
      <c r="A164" s="1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 x14ac:dyDescent="0.55000000000000004">
      <c r="A165" s="1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 x14ac:dyDescent="0.55000000000000004">
      <c r="A166" s="1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 x14ac:dyDescent="0.55000000000000004">
      <c r="A167" s="1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 x14ac:dyDescent="0.55000000000000004">
      <c r="A168" s="1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 x14ac:dyDescent="0.55000000000000004">
      <c r="A169" s="1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 x14ac:dyDescent="0.55000000000000004">
      <c r="A170" s="1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 x14ac:dyDescent="0.55000000000000004">
      <c r="A171" s="1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 x14ac:dyDescent="0.55000000000000004">
      <c r="A172" s="1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 x14ac:dyDescent="0.55000000000000004">
      <c r="A173" s="1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 x14ac:dyDescent="0.55000000000000004">
      <c r="A174" s="1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 x14ac:dyDescent="0.55000000000000004">
      <c r="A175" s="1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 x14ac:dyDescent="0.55000000000000004">
      <c r="A176" s="1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 x14ac:dyDescent="0.55000000000000004">
      <c r="A177" s="1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 x14ac:dyDescent="0.55000000000000004">
      <c r="A178" s="1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 x14ac:dyDescent="0.55000000000000004">
      <c r="A179" s="1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 x14ac:dyDescent="0.55000000000000004">
      <c r="A180" s="1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 x14ac:dyDescent="0.55000000000000004">
      <c r="A181" s="1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 x14ac:dyDescent="0.55000000000000004">
      <c r="A182" s="1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 x14ac:dyDescent="0.55000000000000004">
      <c r="A183" s="1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 x14ac:dyDescent="0.55000000000000004">
      <c r="A184" s="1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 x14ac:dyDescent="0.55000000000000004">
      <c r="A185" s="1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 x14ac:dyDescent="0.55000000000000004">
      <c r="A186" s="1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 x14ac:dyDescent="0.55000000000000004">
      <c r="A187" s="1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 x14ac:dyDescent="0.55000000000000004">
      <c r="A188" s="1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 x14ac:dyDescent="0.55000000000000004">
      <c r="A189" s="1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 x14ac:dyDescent="0.55000000000000004">
      <c r="A190" s="1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 x14ac:dyDescent="0.55000000000000004">
      <c r="A191" s="1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 x14ac:dyDescent="0.55000000000000004">
      <c r="B192" s="3"/>
      <c r="E192" s="3"/>
    </row>
    <row r="193" spans="1:5" x14ac:dyDescent="0.55000000000000004">
      <c r="A193" s="36" t="s">
        <v>11</v>
      </c>
      <c r="B193" s="3"/>
      <c r="E193" s="3"/>
    </row>
    <row r="194" spans="1:5" x14ac:dyDescent="0.55000000000000004">
      <c r="B194" s="3"/>
      <c r="E194" s="3"/>
    </row>
    <row r="195" spans="1:5" x14ac:dyDescent="0.55000000000000004">
      <c r="A195" s="13" t="s">
        <v>73</v>
      </c>
      <c r="B195" s="7" t="s">
        <v>415</v>
      </c>
      <c r="C195" s="35" t="s">
        <v>419</v>
      </c>
      <c r="D195" s="35" t="s">
        <v>423</v>
      </c>
      <c r="E195" s="7" t="s">
        <v>427</v>
      </c>
    </row>
    <row r="196" spans="1:5" x14ac:dyDescent="0.55000000000000004">
      <c r="A196" s="1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 x14ac:dyDescent="0.55000000000000004">
      <c r="A197" s="1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 x14ac:dyDescent="0.55000000000000004">
      <c r="A198" s="1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 x14ac:dyDescent="0.55000000000000004">
      <c r="A199" s="1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 x14ac:dyDescent="0.55000000000000004">
      <c r="A200" s="1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 x14ac:dyDescent="0.55000000000000004">
      <c r="A201" s="1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 x14ac:dyDescent="0.55000000000000004">
      <c r="A202" s="1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 x14ac:dyDescent="0.55000000000000004">
      <c r="A203" s="1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 x14ac:dyDescent="0.55000000000000004">
      <c r="A204" s="1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 x14ac:dyDescent="0.55000000000000004">
      <c r="A205" s="1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 x14ac:dyDescent="0.55000000000000004">
      <c r="A206" s="1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 x14ac:dyDescent="0.55000000000000004">
      <c r="A207" s="1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 x14ac:dyDescent="0.55000000000000004">
      <c r="A208" s="1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 x14ac:dyDescent="0.55000000000000004">
      <c r="A209" s="1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 x14ac:dyDescent="0.55000000000000004">
      <c r="A210" s="1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 x14ac:dyDescent="0.55000000000000004">
      <c r="A211" s="1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 x14ac:dyDescent="0.55000000000000004">
      <c r="A212" s="1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 x14ac:dyDescent="0.55000000000000004">
      <c r="A213" s="1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 x14ac:dyDescent="0.55000000000000004">
      <c r="A214" s="1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 x14ac:dyDescent="0.55000000000000004">
      <c r="A215" s="1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 x14ac:dyDescent="0.55000000000000004">
      <c r="A216" s="1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 x14ac:dyDescent="0.55000000000000004">
      <c r="A217" s="1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 x14ac:dyDescent="0.55000000000000004">
      <c r="A218" s="1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 x14ac:dyDescent="0.55000000000000004">
      <c r="A219" s="1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 x14ac:dyDescent="0.55000000000000004">
      <c r="A220" s="1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 x14ac:dyDescent="0.55000000000000004">
      <c r="A221" s="1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 x14ac:dyDescent="0.55000000000000004">
      <c r="A222" s="1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 x14ac:dyDescent="0.55000000000000004">
      <c r="A223" s="1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 x14ac:dyDescent="0.55000000000000004">
      <c r="A224" s="1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 x14ac:dyDescent="0.55000000000000004">
      <c r="A225" s="1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 x14ac:dyDescent="0.55000000000000004">
      <c r="A226" s="1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 x14ac:dyDescent="0.55000000000000004">
      <c r="A227" s="1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 x14ac:dyDescent="0.55000000000000004">
      <c r="A228" s="1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 x14ac:dyDescent="0.55000000000000004">
      <c r="A229" s="1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 x14ac:dyDescent="0.55000000000000004">
      <c r="A230" s="1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 x14ac:dyDescent="0.55000000000000004">
      <c r="A231" s="1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 x14ac:dyDescent="0.55000000000000004">
      <c r="A232" s="1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 x14ac:dyDescent="0.55000000000000004">
      <c r="A233" s="1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 x14ac:dyDescent="0.55000000000000004">
      <c r="A234" s="1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 x14ac:dyDescent="0.55000000000000004">
      <c r="A235" s="1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 x14ac:dyDescent="0.55000000000000004">
      <c r="A236" s="1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 x14ac:dyDescent="0.55000000000000004">
      <c r="A237" s="1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 x14ac:dyDescent="0.55000000000000004">
      <c r="A238" s="1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 x14ac:dyDescent="0.55000000000000004">
      <c r="A239" s="1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 x14ac:dyDescent="0.55000000000000004">
      <c r="A240" s="1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 x14ac:dyDescent="0.55000000000000004">
      <c r="A241" s="1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 x14ac:dyDescent="0.55000000000000004">
      <c r="A242" s="1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 x14ac:dyDescent="0.55000000000000004">
      <c r="A243" s="1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 x14ac:dyDescent="0.55000000000000004">
      <c r="A244" s="1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 x14ac:dyDescent="0.55000000000000004">
      <c r="A245" s="1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 x14ac:dyDescent="0.55000000000000004">
      <c r="A246" s="1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 x14ac:dyDescent="0.55000000000000004">
      <c r="A247" s="1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 x14ac:dyDescent="0.55000000000000004">
      <c r="A248" s="1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 x14ac:dyDescent="0.55000000000000004">
      <c r="A249" s="1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 x14ac:dyDescent="0.55000000000000004">
      <c r="A250" s="1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 x14ac:dyDescent="0.55000000000000004">
      <c r="A251" s="1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 x14ac:dyDescent="0.55000000000000004">
      <c r="A252" s="1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 x14ac:dyDescent="0.55000000000000004">
      <c r="A253" s="1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 x14ac:dyDescent="0.55000000000000004">
      <c r="A254" s="1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 x14ac:dyDescent="0.55000000000000004">
      <c r="A255" s="1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 x14ac:dyDescent="0.55000000000000004">
      <c r="A256" s="1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 x14ac:dyDescent="0.55000000000000004">
      <c r="A257" s="1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 x14ac:dyDescent="0.55000000000000004">
      <c r="A258" s="1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 x14ac:dyDescent="0.55000000000000004">
      <c r="A259" s="1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 x14ac:dyDescent="0.55000000000000004">
      <c r="A260" s="1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 x14ac:dyDescent="0.55000000000000004">
      <c r="A261" s="1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 x14ac:dyDescent="0.55000000000000004">
      <c r="A262" s="1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 x14ac:dyDescent="0.55000000000000004">
      <c r="A263" s="1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 x14ac:dyDescent="0.55000000000000004">
      <c r="A264" s="1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 x14ac:dyDescent="0.55000000000000004">
      <c r="A265" s="1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 x14ac:dyDescent="0.55000000000000004">
      <c r="A266" s="1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 x14ac:dyDescent="0.55000000000000004">
      <c r="A267" s="1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 x14ac:dyDescent="0.55000000000000004">
      <c r="A268" s="1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 x14ac:dyDescent="0.55000000000000004">
      <c r="A269" s="1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 x14ac:dyDescent="0.55000000000000004">
      <c r="A270" s="1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 x14ac:dyDescent="0.55000000000000004">
      <c r="A271" s="1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 x14ac:dyDescent="0.55000000000000004">
      <c r="A272" s="1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 x14ac:dyDescent="0.55000000000000004">
      <c r="A273" s="1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 x14ac:dyDescent="0.55000000000000004">
      <c r="A274" s="1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 x14ac:dyDescent="0.55000000000000004">
      <c r="A275" s="1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 x14ac:dyDescent="0.55000000000000004">
      <c r="A276" s="1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 x14ac:dyDescent="0.55000000000000004">
      <c r="A277" s="1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 x14ac:dyDescent="0.55000000000000004">
      <c r="A278" s="1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 x14ac:dyDescent="0.55000000000000004">
      <c r="A279" s="1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 x14ac:dyDescent="0.55000000000000004">
      <c r="A280" s="1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 x14ac:dyDescent="0.55000000000000004">
      <c r="A281" s="1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 x14ac:dyDescent="0.55000000000000004">
      <c r="A282" s="1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 x14ac:dyDescent="0.55000000000000004">
      <c r="A283" s="1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 x14ac:dyDescent="0.55000000000000004">
      <c r="A284" s="1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 x14ac:dyDescent="0.55000000000000004">
      <c r="A285" s="1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 x14ac:dyDescent="0.55000000000000004">
      <c r="A286" s="1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 x14ac:dyDescent="0.55000000000000004">
      <c r="A287" s="1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 x14ac:dyDescent="0.55000000000000004">
      <c r="A288" s="1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 x14ac:dyDescent="0.55000000000000004">
      <c r="A289" s="1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 x14ac:dyDescent="0.55000000000000004">
      <c r="A290" s="1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 x14ac:dyDescent="0.55000000000000004">
      <c r="A291" s="1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 x14ac:dyDescent="0.55000000000000004">
      <c r="A292" s="1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 x14ac:dyDescent="0.55000000000000004">
      <c r="A293" s="1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 x14ac:dyDescent="0.55000000000000004">
      <c r="A294" s="1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 x14ac:dyDescent="0.55000000000000004">
      <c r="A295" s="1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 x14ac:dyDescent="0.55000000000000004">
      <c r="A296" s="1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 x14ac:dyDescent="0.55000000000000004">
      <c r="A297" s="1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 x14ac:dyDescent="0.55000000000000004">
      <c r="A298" s="1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 x14ac:dyDescent="0.55000000000000004">
      <c r="A299" s="1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 x14ac:dyDescent="0.55000000000000004">
      <c r="A300" s="1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 x14ac:dyDescent="0.55000000000000004">
      <c r="A301" s="1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 x14ac:dyDescent="0.55000000000000004">
      <c r="A302" s="1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 x14ac:dyDescent="0.55000000000000004">
      <c r="A303" s="1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 x14ac:dyDescent="0.55000000000000004">
      <c r="A304" s="1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 x14ac:dyDescent="0.55000000000000004">
      <c r="A305" s="1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 x14ac:dyDescent="0.55000000000000004">
      <c r="A306" s="1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 x14ac:dyDescent="0.55000000000000004">
      <c r="B307" s="3"/>
      <c r="E307" s="3"/>
    </row>
    <row r="308" spans="1:5" x14ac:dyDescent="0.55000000000000004">
      <c r="A308" s="33" t="s">
        <v>13</v>
      </c>
      <c r="B308" s="3"/>
      <c r="E308" s="3"/>
    </row>
    <row r="309" spans="1:5" x14ac:dyDescent="0.55000000000000004">
      <c r="A309" s="33"/>
      <c r="B309" s="3"/>
      <c r="E309" s="3"/>
    </row>
    <row r="310" spans="1:5" x14ac:dyDescent="0.55000000000000004">
      <c r="A310" s="13" t="s">
        <v>73</v>
      </c>
      <c r="B310" s="7" t="s">
        <v>415</v>
      </c>
      <c r="C310" s="35" t="s">
        <v>419</v>
      </c>
      <c r="D310" s="35" t="s">
        <v>423</v>
      </c>
      <c r="E310" s="7" t="s">
        <v>427</v>
      </c>
    </row>
    <row r="311" spans="1:5" x14ac:dyDescent="0.55000000000000004">
      <c r="A311" s="1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 x14ac:dyDescent="0.55000000000000004">
      <c r="A312" s="1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 x14ac:dyDescent="0.55000000000000004">
      <c r="A313" s="1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 x14ac:dyDescent="0.55000000000000004">
      <c r="A314" s="1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 x14ac:dyDescent="0.55000000000000004">
      <c r="A315" s="1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 x14ac:dyDescent="0.55000000000000004">
      <c r="A316" s="1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 x14ac:dyDescent="0.55000000000000004">
      <c r="A317" s="1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 x14ac:dyDescent="0.55000000000000004">
      <c r="A318" s="1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 x14ac:dyDescent="0.55000000000000004">
      <c r="A319" s="1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 x14ac:dyDescent="0.55000000000000004">
      <c r="A320" s="1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 x14ac:dyDescent="0.55000000000000004">
      <c r="A321" s="1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 x14ac:dyDescent="0.55000000000000004">
      <c r="A322" s="1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 x14ac:dyDescent="0.55000000000000004">
      <c r="A323" s="1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 x14ac:dyDescent="0.55000000000000004">
      <c r="A324" s="1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 x14ac:dyDescent="0.55000000000000004">
      <c r="A325" s="1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 x14ac:dyDescent="0.55000000000000004">
      <c r="A326" s="1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 x14ac:dyDescent="0.55000000000000004">
      <c r="A327" s="1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 x14ac:dyDescent="0.55000000000000004">
      <c r="A328" s="1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 x14ac:dyDescent="0.55000000000000004">
      <c r="A329" s="1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 x14ac:dyDescent="0.55000000000000004">
      <c r="A330" s="1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 x14ac:dyDescent="0.55000000000000004">
      <c r="A331" s="1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 x14ac:dyDescent="0.55000000000000004">
      <c r="A332" s="1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 x14ac:dyDescent="0.55000000000000004">
      <c r="A333" s="1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 x14ac:dyDescent="0.55000000000000004">
      <c r="A334" s="1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 x14ac:dyDescent="0.55000000000000004">
      <c r="A335" s="1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 x14ac:dyDescent="0.55000000000000004">
      <c r="A336" s="1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 x14ac:dyDescent="0.55000000000000004">
      <c r="A337" s="1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 x14ac:dyDescent="0.55000000000000004">
      <c r="A338" s="1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 x14ac:dyDescent="0.55000000000000004">
      <c r="A339" s="1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 x14ac:dyDescent="0.55000000000000004">
      <c r="A340" s="1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 x14ac:dyDescent="0.55000000000000004">
      <c r="A341" s="1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 x14ac:dyDescent="0.55000000000000004">
      <c r="A342" s="1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 x14ac:dyDescent="0.55000000000000004">
      <c r="A343" s="1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 x14ac:dyDescent="0.55000000000000004">
      <c r="A344" s="1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 x14ac:dyDescent="0.55000000000000004">
      <c r="A345" s="1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 x14ac:dyDescent="0.55000000000000004">
      <c r="A346" s="1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 x14ac:dyDescent="0.55000000000000004">
      <c r="A347" s="1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 x14ac:dyDescent="0.55000000000000004">
      <c r="A348" s="1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 x14ac:dyDescent="0.55000000000000004">
      <c r="A349" s="1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 x14ac:dyDescent="0.55000000000000004">
      <c r="A350" s="1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 x14ac:dyDescent="0.55000000000000004">
      <c r="A351" s="1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 x14ac:dyDescent="0.55000000000000004">
      <c r="A352" s="1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 x14ac:dyDescent="0.55000000000000004">
      <c r="A353" s="1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 x14ac:dyDescent="0.55000000000000004">
      <c r="A354" s="1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 x14ac:dyDescent="0.55000000000000004">
      <c r="A355" s="1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 x14ac:dyDescent="0.55000000000000004">
      <c r="A356" s="1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 x14ac:dyDescent="0.55000000000000004">
      <c r="A357" s="1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 x14ac:dyDescent="0.55000000000000004">
      <c r="A358" s="1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 x14ac:dyDescent="0.55000000000000004">
      <c r="A359" s="1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 x14ac:dyDescent="0.55000000000000004">
      <c r="A360" s="1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 x14ac:dyDescent="0.55000000000000004">
      <c r="A361" s="1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 x14ac:dyDescent="0.55000000000000004">
      <c r="A362" s="1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 x14ac:dyDescent="0.55000000000000004">
      <c r="A363" s="1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 x14ac:dyDescent="0.55000000000000004">
      <c r="A364" s="1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 x14ac:dyDescent="0.55000000000000004">
      <c r="A365" s="1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 x14ac:dyDescent="0.55000000000000004">
      <c r="A366" s="1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 x14ac:dyDescent="0.55000000000000004">
      <c r="A367" s="1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 x14ac:dyDescent="0.55000000000000004">
      <c r="A368" s="1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 x14ac:dyDescent="0.55000000000000004">
      <c r="A369" s="1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 x14ac:dyDescent="0.55000000000000004">
      <c r="A370" s="1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 x14ac:dyDescent="0.55000000000000004">
      <c r="A371" s="1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 x14ac:dyDescent="0.55000000000000004">
      <c r="A372" s="1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 x14ac:dyDescent="0.55000000000000004">
      <c r="A373" s="1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 x14ac:dyDescent="0.55000000000000004">
      <c r="A374" s="1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 x14ac:dyDescent="0.55000000000000004">
      <c r="A375" s="1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 x14ac:dyDescent="0.55000000000000004">
      <c r="A376" s="1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 x14ac:dyDescent="0.55000000000000004">
      <c r="A377" s="1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 x14ac:dyDescent="0.55000000000000004">
      <c r="A378" s="1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 x14ac:dyDescent="0.55000000000000004">
      <c r="A379" s="1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 x14ac:dyDescent="0.55000000000000004">
      <c r="A380" s="1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 x14ac:dyDescent="0.55000000000000004">
      <c r="A381" s="1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 x14ac:dyDescent="0.55000000000000004">
      <c r="A382" s="1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 x14ac:dyDescent="0.55000000000000004">
      <c r="A383" s="1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 x14ac:dyDescent="0.55000000000000004">
      <c r="A384" s="1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 x14ac:dyDescent="0.55000000000000004">
      <c r="A385" s="1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 x14ac:dyDescent="0.55000000000000004">
      <c r="A386" s="1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 x14ac:dyDescent="0.55000000000000004">
      <c r="A387" s="1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 x14ac:dyDescent="0.55000000000000004">
      <c r="A388" s="1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 x14ac:dyDescent="0.55000000000000004">
      <c r="A389" s="1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 x14ac:dyDescent="0.55000000000000004">
      <c r="A390" s="1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 x14ac:dyDescent="0.55000000000000004">
      <c r="A391" s="1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 x14ac:dyDescent="0.55000000000000004">
      <c r="B392" s="3"/>
      <c r="E392" s="3"/>
    </row>
    <row r="393" spans="1:5" x14ac:dyDescent="0.55000000000000004">
      <c r="A393" s="36" t="s">
        <v>14</v>
      </c>
      <c r="B393" s="3"/>
      <c r="E393" s="3"/>
    </row>
    <row r="394" spans="1:5" x14ac:dyDescent="0.55000000000000004">
      <c r="B394" s="3"/>
      <c r="E394" s="3"/>
    </row>
    <row r="395" spans="1:5" x14ac:dyDescent="0.55000000000000004">
      <c r="A395" s="13" t="s">
        <v>73</v>
      </c>
      <c r="B395" s="7" t="s">
        <v>415</v>
      </c>
      <c r="C395" s="35" t="s">
        <v>419</v>
      </c>
      <c r="D395" s="35" t="s">
        <v>423</v>
      </c>
      <c r="E395" s="7" t="s">
        <v>427</v>
      </c>
    </row>
    <row r="396" spans="1:5" x14ac:dyDescent="0.55000000000000004">
      <c r="A396" s="1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 x14ac:dyDescent="0.55000000000000004">
      <c r="A397" s="1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 x14ac:dyDescent="0.55000000000000004">
      <c r="A398" s="1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 x14ac:dyDescent="0.55000000000000004">
      <c r="A399" s="1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 x14ac:dyDescent="0.55000000000000004">
      <c r="A400" s="1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 x14ac:dyDescent="0.55000000000000004">
      <c r="A401" s="1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 x14ac:dyDescent="0.55000000000000004">
      <c r="A402" s="1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 x14ac:dyDescent="0.55000000000000004">
      <c r="A403" s="1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 x14ac:dyDescent="0.55000000000000004">
      <c r="A404" s="1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 x14ac:dyDescent="0.55000000000000004">
      <c r="A405" s="1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 x14ac:dyDescent="0.55000000000000004">
      <c r="A406" s="1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 x14ac:dyDescent="0.55000000000000004">
      <c r="A407" s="1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 x14ac:dyDescent="0.55000000000000004">
      <c r="A408" s="1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 x14ac:dyDescent="0.55000000000000004">
      <c r="A409" s="1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 x14ac:dyDescent="0.55000000000000004">
      <c r="A410" s="1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 x14ac:dyDescent="0.55000000000000004">
      <c r="A411" s="1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 x14ac:dyDescent="0.55000000000000004">
      <c r="A412" s="1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 x14ac:dyDescent="0.55000000000000004">
      <c r="A413" s="1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 x14ac:dyDescent="0.55000000000000004">
      <c r="A414" s="1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 x14ac:dyDescent="0.55000000000000004">
      <c r="A415" s="1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 x14ac:dyDescent="0.55000000000000004">
      <c r="A416" s="1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 x14ac:dyDescent="0.55000000000000004">
      <c r="A417" s="1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 x14ac:dyDescent="0.55000000000000004">
      <c r="A418" s="1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 x14ac:dyDescent="0.55000000000000004">
      <c r="A419" s="1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 x14ac:dyDescent="0.55000000000000004">
      <c r="A420" s="1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 x14ac:dyDescent="0.55000000000000004">
      <c r="A421" s="1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 x14ac:dyDescent="0.55000000000000004">
      <c r="A422" s="1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 x14ac:dyDescent="0.55000000000000004">
      <c r="A423" s="1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 x14ac:dyDescent="0.55000000000000004">
      <c r="A424" s="1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 x14ac:dyDescent="0.55000000000000004">
      <c r="A425" s="1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 x14ac:dyDescent="0.55000000000000004">
      <c r="A426" s="1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 x14ac:dyDescent="0.55000000000000004">
      <c r="A427" s="1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 x14ac:dyDescent="0.55000000000000004">
      <c r="A428" s="1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 x14ac:dyDescent="0.55000000000000004">
      <c r="A429" s="1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 x14ac:dyDescent="0.55000000000000004">
      <c r="A430" s="1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 x14ac:dyDescent="0.55000000000000004">
      <c r="A431" s="1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 x14ac:dyDescent="0.55000000000000004">
      <c r="A432" s="1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 x14ac:dyDescent="0.55000000000000004">
      <c r="A433" s="1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 x14ac:dyDescent="0.55000000000000004">
      <c r="A434" s="1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 x14ac:dyDescent="0.55000000000000004">
      <c r="A435" s="1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 x14ac:dyDescent="0.55000000000000004">
      <c r="A436" s="1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 x14ac:dyDescent="0.55000000000000004">
      <c r="A437" s="1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 x14ac:dyDescent="0.55000000000000004">
      <c r="A438" s="1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 x14ac:dyDescent="0.55000000000000004">
      <c r="A439" s="1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 x14ac:dyDescent="0.55000000000000004">
      <c r="A440" s="1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 x14ac:dyDescent="0.55000000000000004">
      <c r="A441" s="1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 x14ac:dyDescent="0.55000000000000004">
      <c r="A442" s="1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 x14ac:dyDescent="0.55000000000000004">
      <c r="A443" s="1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 x14ac:dyDescent="0.55000000000000004">
      <c r="A444" s="1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 x14ac:dyDescent="0.55000000000000004">
      <c r="A445" s="1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 x14ac:dyDescent="0.55000000000000004">
      <c r="A446" s="1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 x14ac:dyDescent="0.55000000000000004">
      <c r="A447" s="1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 x14ac:dyDescent="0.55000000000000004">
      <c r="A448" s="1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 x14ac:dyDescent="0.55000000000000004">
      <c r="A449" s="1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 x14ac:dyDescent="0.55000000000000004">
      <c r="A450" s="1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 x14ac:dyDescent="0.55000000000000004">
      <c r="A451" s="1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 x14ac:dyDescent="0.55000000000000004">
      <c r="A452" s="1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 x14ac:dyDescent="0.55000000000000004">
      <c r="A453" s="1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 x14ac:dyDescent="0.55000000000000004">
      <c r="A454" s="1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 x14ac:dyDescent="0.55000000000000004">
      <c r="A455" s="1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 x14ac:dyDescent="0.55000000000000004">
      <c r="A456" s="1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 x14ac:dyDescent="0.55000000000000004">
      <c r="A457" s="1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 x14ac:dyDescent="0.55000000000000004">
      <c r="A458" s="1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 x14ac:dyDescent="0.55000000000000004">
      <c r="A459" s="1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 x14ac:dyDescent="0.55000000000000004">
      <c r="A460" s="1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 x14ac:dyDescent="0.55000000000000004">
      <c r="A461" s="1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 x14ac:dyDescent="0.55000000000000004">
      <c r="B462" s="3"/>
      <c r="E462" s="3"/>
    </row>
    <row r="463" spans="1:5" x14ac:dyDescent="0.55000000000000004">
      <c r="A463" s="36" t="s">
        <v>432</v>
      </c>
      <c r="B463" s="3"/>
      <c r="E463" s="3"/>
    </row>
    <row r="464" spans="1:5" x14ac:dyDescent="0.55000000000000004">
      <c r="B464" s="3"/>
      <c r="E464" s="3"/>
    </row>
    <row r="465" spans="1:5" x14ac:dyDescent="0.55000000000000004">
      <c r="A465" s="13" t="s">
        <v>73</v>
      </c>
      <c r="B465" s="7" t="s">
        <v>415</v>
      </c>
      <c r="C465" s="35" t="s">
        <v>419</v>
      </c>
      <c r="D465" s="35" t="s">
        <v>423</v>
      </c>
      <c r="E465" s="7" t="s">
        <v>427</v>
      </c>
    </row>
    <row r="466" spans="1:5" x14ac:dyDescent="0.55000000000000004">
      <c r="A466" s="1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 x14ac:dyDescent="0.55000000000000004">
      <c r="A467" s="1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 x14ac:dyDescent="0.55000000000000004">
      <c r="A468" s="1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 x14ac:dyDescent="0.55000000000000004">
      <c r="A469" s="1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 x14ac:dyDescent="0.55000000000000004">
      <c r="A470" s="1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 x14ac:dyDescent="0.55000000000000004">
      <c r="A471" s="1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 x14ac:dyDescent="0.55000000000000004">
      <c r="A472" s="1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 x14ac:dyDescent="0.55000000000000004">
      <c r="A473" s="1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 x14ac:dyDescent="0.55000000000000004">
      <c r="A474" s="1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 x14ac:dyDescent="0.55000000000000004">
      <c r="A475" s="1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 x14ac:dyDescent="0.55000000000000004">
      <c r="A476" s="1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 x14ac:dyDescent="0.55000000000000004">
      <c r="A477" s="1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 x14ac:dyDescent="0.55000000000000004">
      <c r="A478" s="1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 x14ac:dyDescent="0.55000000000000004">
      <c r="A479" s="1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 x14ac:dyDescent="0.55000000000000004">
      <c r="A480" s="1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 x14ac:dyDescent="0.55000000000000004">
      <c r="A481" s="1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 x14ac:dyDescent="0.55000000000000004">
      <c r="A482" s="1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 x14ac:dyDescent="0.55000000000000004">
      <c r="A483" s="1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 x14ac:dyDescent="0.55000000000000004">
      <c r="A484" s="1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 x14ac:dyDescent="0.55000000000000004">
      <c r="A485" s="1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 x14ac:dyDescent="0.55000000000000004">
      <c r="A486" s="1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 x14ac:dyDescent="0.55000000000000004">
      <c r="A487" s="1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 x14ac:dyDescent="0.55000000000000004">
      <c r="A488" s="1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 x14ac:dyDescent="0.55000000000000004">
      <c r="A489" s="1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 x14ac:dyDescent="0.55000000000000004">
      <c r="A490" s="1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 x14ac:dyDescent="0.55000000000000004">
      <c r="A491" s="1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 x14ac:dyDescent="0.55000000000000004">
      <c r="A492" s="1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 x14ac:dyDescent="0.55000000000000004">
      <c r="A493" s="1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 x14ac:dyDescent="0.55000000000000004">
      <c r="A494" s="1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 x14ac:dyDescent="0.55000000000000004">
      <c r="A495" s="1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 x14ac:dyDescent="0.55000000000000004">
      <c r="A496" s="1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 x14ac:dyDescent="0.55000000000000004">
      <c r="A497" s="1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 x14ac:dyDescent="0.55000000000000004">
      <c r="A498" s="1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 x14ac:dyDescent="0.55000000000000004">
      <c r="A499" s="1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 x14ac:dyDescent="0.55000000000000004">
      <c r="A500" s="1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 x14ac:dyDescent="0.55000000000000004">
      <c r="A501" s="1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 x14ac:dyDescent="0.55000000000000004">
      <c r="A502" s="1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 x14ac:dyDescent="0.55000000000000004">
      <c r="A503" s="1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 x14ac:dyDescent="0.55000000000000004">
      <c r="A504" s="1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 x14ac:dyDescent="0.55000000000000004">
      <c r="A505" s="1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 x14ac:dyDescent="0.55000000000000004">
      <c r="A506" s="1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 x14ac:dyDescent="0.55000000000000004">
      <c r="A507" s="1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 x14ac:dyDescent="0.55000000000000004">
      <c r="A508" s="1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 x14ac:dyDescent="0.55000000000000004">
      <c r="A509" s="1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 x14ac:dyDescent="0.55000000000000004">
      <c r="A510" s="1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 x14ac:dyDescent="0.55000000000000004">
      <c r="A511" s="1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 x14ac:dyDescent="0.55000000000000004">
      <c r="A512" s="1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 x14ac:dyDescent="0.55000000000000004">
      <c r="A513" s="1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 x14ac:dyDescent="0.55000000000000004">
      <c r="A514" s="1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 x14ac:dyDescent="0.55000000000000004">
      <c r="A515" s="1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 x14ac:dyDescent="0.55000000000000004">
      <c r="A516" s="1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 x14ac:dyDescent="0.55000000000000004">
      <c r="A517" s="1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 x14ac:dyDescent="0.55000000000000004">
      <c r="A518" s="1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 x14ac:dyDescent="0.55000000000000004">
      <c r="A519" s="1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 x14ac:dyDescent="0.55000000000000004">
      <c r="A520" s="1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 x14ac:dyDescent="0.55000000000000004">
      <c r="A521" s="1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 x14ac:dyDescent="0.55000000000000004">
      <c r="A522" s="1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 x14ac:dyDescent="0.55000000000000004">
      <c r="A523" s="1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 x14ac:dyDescent="0.55000000000000004">
      <c r="A524" s="1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 x14ac:dyDescent="0.55000000000000004">
      <c r="A525" s="1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 x14ac:dyDescent="0.55000000000000004">
      <c r="A526" s="1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 x14ac:dyDescent="0.55000000000000004">
      <c r="A527" s="1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 x14ac:dyDescent="0.55000000000000004">
      <c r="A528" s="1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 x14ac:dyDescent="0.55000000000000004">
      <c r="A529" s="1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 x14ac:dyDescent="0.55000000000000004">
      <c r="A530" s="1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 x14ac:dyDescent="0.55000000000000004">
      <c r="A531" s="1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 x14ac:dyDescent="0.55000000000000004">
      <c r="A532" s="1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 x14ac:dyDescent="0.55000000000000004">
      <c r="A533" s="1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 x14ac:dyDescent="0.55000000000000004">
      <c r="A534" s="1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 x14ac:dyDescent="0.55000000000000004">
      <c r="A535" s="1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 x14ac:dyDescent="0.55000000000000004">
      <c r="A536" s="1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 x14ac:dyDescent="0.55000000000000004">
      <c r="B537" s="3"/>
      <c r="E537" s="3"/>
    </row>
    <row r="538" spans="1:5" x14ac:dyDescent="0.55000000000000004">
      <c r="A538" s="33" t="s">
        <v>18</v>
      </c>
      <c r="B538" s="3"/>
      <c r="E538" s="3"/>
    </row>
    <row r="539" spans="1:5" x14ac:dyDescent="0.55000000000000004">
      <c r="B539" s="3"/>
      <c r="E539" s="3"/>
    </row>
    <row r="540" spans="1:5" x14ac:dyDescent="0.55000000000000004">
      <c r="A540" s="13" t="s">
        <v>73</v>
      </c>
      <c r="B540" s="7" t="s">
        <v>415</v>
      </c>
      <c r="C540" s="35" t="s">
        <v>419</v>
      </c>
      <c r="D540" s="35" t="s">
        <v>423</v>
      </c>
      <c r="E540" s="7" t="s">
        <v>427</v>
      </c>
    </row>
    <row r="541" spans="1:5" x14ac:dyDescent="0.55000000000000004">
      <c r="A541" s="1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 x14ac:dyDescent="0.55000000000000004">
      <c r="A542" s="1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 x14ac:dyDescent="0.55000000000000004">
      <c r="A543" s="1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 x14ac:dyDescent="0.55000000000000004">
      <c r="A544" s="1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 x14ac:dyDescent="0.55000000000000004">
      <c r="A545" s="1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 x14ac:dyDescent="0.55000000000000004">
      <c r="A546" s="1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 x14ac:dyDescent="0.55000000000000004">
      <c r="A547" s="1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 x14ac:dyDescent="0.55000000000000004">
      <c r="A548" s="1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 x14ac:dyDescent="0.55000000000000004">
      <c r="A549" s="1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 x14ac:dyDescent="0.55000000000000004">
      <c r="A550" s="1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 x14ac:dyDescent="0.55000000000000004">
      <c r="A551" s="1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 x14ac:dyDescent="0.55000000000000004">
      <c r="A552" s="1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 x14ac:dyDescent="0.55000000000000004">
      <c r="A553" s="1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 x14ac:dyDescent="0.55000000000000004">
      <c r="A554" s="1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 x14ac:dyDescent="0.55000000000000004">
      <c r="A555" s="1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 x14ac:dyDescent="0.55000000000000004">
      <c r="A556" s="1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 x14ac:dyDescent="0.55000000000000004">
      <c r="A557" s="1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 x14ac:dyDescent="0.55000000000000004">
      <c r="A558" s="1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 x14ac:dyDescent="0.55000000000000004">
      <c r="A559" s="1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 x14ac:dyDescent="0.55000000000000004">
      <c r="A560" s="1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 x14ac:dyDescent="0.55000000000000004">
      <c r="A561" s="1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 x14ac:dyDescent="0.55000000000000004">
      <c r="A562" s="1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 x14ac:dyDescent="0.55000000000000004">
      <c r="A563" s="1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 x14ac:dyDescent="0.55000000000000004">
      <c r="A564" s="1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 x14ac:dyDescent="0.55000000000000004">
      <c r="A565" s="1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 x14ac:dyDescent="0.55000000000000004">
      <c r="A566" s="1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 x14ac:dyDescent="0.55000000000000004">
      <c r="A567" s="1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 x14ac:dyDescent="0.55000000000000004">
      <c r="A568" s="1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 x14ac:dyDescent="0.55000000000000004">
      <c r="A569" s="1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 x14ac:dyDescent="0.55000000000000004">
      <c r="A570" s="1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 x14ac:dyDescent="0.55000000000000004">
      <c r="A571" s="1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 x14ac:dyDescent="0.55000000000000004">
      <c r="A572" s="1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 x14ac:dyDescent="0.55000000000000004">
      <c r="A573" s="1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 x14ac:dyDescent="0.55000000000000004">
      <c r="A574" s="1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 x14ac:dyDescent="0.55000000000000004">
      <c r="A575" s="1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 x14ac:dyDescent="0.55000000000000004">
      <c r="A576" s="1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 x14ac:dyDescent="0.55000000000000004">
      <c r="A577" s="1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 x14ac:dyDescent="0.55000000000000004">
      <c r="A578" s="1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 x14ac:dyDescent="0.55000000000000004">
      <c r="A579" s="1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 x14ac:dyDescent="0.55000000000000004">
      <c r="A580" s="1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 x14ac:dyDescent="0.55000000000000004">
      <c r="A581" s="1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 x14ac:dyDescent="0.55000000000000004">
      <c r="A582" s="1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 x14ac:dyDescent="0.55000000000000004">
      <c r="A583" s="1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 x14ac:dyDescent="0.55000000000000004">
      <c r="A584" s="1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 x14ac:dyDescent="0.55000000000000004">
      <c r="A585" s="1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 x14ac:dyDescent="0.55000000000000004">
      <c r="A586" s="1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 x14ac:dyDescent="0.55000000000000004">
      <c r="A587" s="1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 x14ac:dyDescent="0.55000000000000004">
      <c r="A588" s="1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 x14ac:dyDescent="0.55000000000000004">
      <c r="A589" s="1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 x14ac:dyDescent="0.55000000000000004">
      <c r="A590" s="1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 x14ac:dyDescent="0.55000000000000004">
      <c r="A591" s="1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 x14ac:dyDescent="0.55000000000000004">
      <c r="A592" s="1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 x14ac:dyDescent="0.55000000000000004">
      <c r="A593" s="1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 x14ac:dyDescent="0.55000000000000004">
      <c r="A594" s="1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 x14ac:dyDescent="0.55000000000000004">
      <c r="A595" s="1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 x14ac:dyDescent="0.55000000000000004">
      <c r="A596" s="1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 x14ac:dyDescent="0.55000000000000004">
      <c r="A597" s="1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 x14ac:dyDescent="0.55000000000000004">
      <c r="A598" s="1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 x14ac:dyDescent="0.55000000000000004">
      <c r="A599" s="1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 x14ac:dyDescent="0.55000000000000004">
      <c r="A600" s="1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 x14ac:dyDescent="0.55000000000000004">
      <c r="A601" s="1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 x14ac:dyDescent="0.55000000000000004">
      <c r="A602" s="1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 x14ac:dyDescent="0.55000000000000004">
      <c r="A603" s="1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 x14ac:dyDescent="0.55000000000000004">
      <c r="A604" s="1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 x14ac:dyDescent="0.55000000000000004">
      <c r="A605" s="1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 x14ac:dyDescent="0.55000000000000004">
      <c r="A606" s="1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AH27" sqref="AH27:AI100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40" t="s">
        <v>20</v>
      </c>
      <c r="C1" s="40"/>
      <c r="D1" s="40" t="s">
        <v>21</v>
      </c>
      <c r="E1" s="40"/>
      <c r="F1" s="40" t="s">
        <v>22</v>
      </c>
      <c r="G1" s="40"/>
      <c r="H1" s="40" t="s">
        <v>23</v>
      </c>
      <c r="I1" s="40"/>
      <c r="J1" s="40" t="s">
        <v>24</v>
      </c>
      <c r="K1" s="40"/>
      <c r="L1" s="40" t="s">
        <v>25</v>
      </c>
      <c r="M1" s="40"/>
      <c r="N1" s="40" t="s">
        <v>26</v>
      </c>
      <c r="O1" s="40"/>
      <c r="P1" s="40" t="s">
        <v>27</v>
      </c>
      <c r="Q1" s="40"/>
      <c r="R1" s="40" t="s">
        <v>28</v>
      </c>
      <c r="S1" s="40"/>
      <c r="T1" s="40" t="s">
        <v>57</v>
      </c>
      <c r="U1" s="40"/>
      <c r="V1" s="40" t="s">
        <v>29</v>
      </c>
      <c r="W1" s="40"/>
      <c r="X1" s="40" t="s">
        <v>30</v>
      </c>
      <c r="Y1" s="40"/>
      <c r="Z1" s="40" t="s">
        <v>31</v>
      </c>
      <c r="AA1" s="40"/>
      <c r="AB1" s="40" t="s">
        <v>32</v>
      </c>
      <c r="AC1" s="40"/>
      <c r="AD1" s="40" t="s">
        <v>33</v>
      </c>
      <c r="AE1" s="40"/>
      <c r="AF1" s="19" t="s">
        <v>34</v>
      </c>
      <c r="AG1" s="19"/>
      <c r="AH1" s="40" t="s">
        <v>35</v>
      </c>
      <c r="AI1" s="40"/>
      <c r="AJ1" s="40" t="s">
        <v>36</v>
      </c>
      <c r="AK1" s="40"/>
      <c r="AL1" s="40" t="s">
        <v>93</v>
      </c>
      <c r="AM1" s="40"/>
    </row>
    <row r="2" spans="1:39" x14ac:dyDescent="0.55000000000000004">
      <c r="A2" s="20" t="s">
        <v>92</v>
      </c>
      <c r="B2" s="39" t="s">
        <v>1</v>
      </c>
      <c r="C2" s="39"/>
      <c r="D2" s="39" t="s">
        <v>2</v>
      </c>
      <c r="E2" s="39"/>
      <c r="F2" s="39" t="s">
        <v>3</v>
      </c>
      <c r="G2" s="39"/>
      <c r="H2" s="39" t="s">
        <v>4</v>
      </c>
      <c r="I2" s="39"/>
      <c r="J2" s="39" t="s">
        <v>5</v>
      </c>
      <c r="K2" s="39"/>
      <c r="L2" s="39" t="s">
        <v>6</v>
      </c>
      <c r="M2" s="39"/>
      <c r="N2" s="39" t="s">
        <v>7</v>
      </c>
      <c r="O2" s="39"/>
      <c r="P2" s="39" t="s">
        <v>8</v>
      </c>
      <c r="Q2" s="39"/>
      <c r="R2" s="39" t="s">
        <v>9</v>
      </c>
      <c r="S2" s="39"/>
      <c r="T2" s="39" t="s">
        <v>10</v>
      </c>
      <c r="U2" s="39"/>
      <c r="V2" s="39" t="s">
        <v>11</v>
      </c>
      <c r="W2" s="39"/>
      <c r="X2" s="39" t="s">
        <v>12</v>
      </c>
      <c r="Y2" s="39"/>
      <c r="Z2" s="39" t="s">
        <v>13</v>
      </c>
      <c r="AA2" s="39"/>
      <c r="AB2" s="39" t="s">
        <v>14</v>
      </c>
      <c r="AC2" s="39"/>
      <c r="AD2" s="39" t="s">
        <v>15</v>
      </c>
      <c r="AE2" s="39"/>
      <c r="AF2" s="39" t="s">
        <v>16</v>
      </c>
      <c r="AG2" s="39"/>
      <c r="AH2" s="39" t="s">
        <v>17</v>
      </c>
      <c r="AI2" s="39"/>
      <c r="AJ2" s="39" t="s">
        <v>18</v>
      </c>
      <c r="AK2" s="39"/>
      <c r="AL2" s="39" t="s">
        <v>19</v>
      </c>
      <c r="AM2" s="3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40" t="s">
        <v>20</v>
      </c>
      <c r="C1" s="40"/>
      <c r="D1" s="40" t="s">
        <v>21</v>
      </c>
      <c r="E1" s="40"/>
      <c r="F1" s="40" t="s">
        <v>22</v>
      </c>
      <c r="G1" s="40"/>
      <c r="H1" s="40" t="s">
        <v>23</v>
      </c>
      <c r="I1" s="40"/>
      <c r="J1" s="40" t="s">
        <v>24</v>
      </c>
      <c r="K1" s="40"/>
      <c r="L1" s="40" t="s">
        <v>25</v>
      </c>
      <c r="M1" s="40"/>
      <c r="N1" s="40" t="s">
        <v>26</v>
      </c>
      <c r="O1" s="40"/>
      <c r="P1" s="40" t="s">
        <v>27</v>
      </c>
      <c r="Q1" s="40"/>
      <c r="R1" s="40" t="s">
        <v>28</v>
      </c>
      <c r="S1" s="40"/>
      <c r="T1" s="40" t="s">
        <v>57</v>
      </c>
      <c r="U1" s="40"/>
      <c r="V1" s="40" t="s">
        <v>29</v>
      </c>
      <c r="W1" s="40"/>
      <c r="X1" s="40" t="s">
        <v>30</v>
      </c>
      <c r="Y1" s="40"/>
      <c r="Z1" s="40" t="s">
        <v>31</v>
      </c>
      <c r="AA1" s="40"/>
      <c r="AB1" s="40" t="s">
        <v>32</v>
      </c>
      <c r="AC1" s="40"/>
      <c r="AD1" s="40" t="s">
        <v>33</v>
      </c>
      <c r="AE1" s="40"/>
      <c r="AF1" s="19" t="s">
        <v>34</v>
      </c>
      <c r="AG1" s="19"/>
      <c r="AH1" s="40" t="s">
        <v>35</v>
      </c>
      <c r="AI1" s="40"/>
      <c r="AJ1" s="40" t="s">
        <v>36</v>
      </c>
      <c r="AK1" s="40"/>
      <c r="AL1" s="40" t="s">
        <v>93</v>
      </c>
      <c r="AM1" s="40"/>
    </row>
    <row r="2" spans="1:39" x14ac:dyDescent="0.55000000000000004">
      <c r="A2" s="20" t="s">
        <v>92</v>
      </c>
      <c r="B2" s="39" t="s">
        <v>1</v>
      </c>
      <c r="C2" s="39"/>
      <c r="D2" s="39" t="s">
        <v>2</v>
      </c>
      <c r="E2" s="39"/>
      <c r="F2" s="39" t="s">
        <v>3</v>
      </c>
      <c r="G2" s="39"/>
      <c r="H2" s="39" t="s">
        <v>4</v>
      </c>
      <c r="I2" s="39"/>
      <c r="J2" s="39" t="s">
        <v>5</v>
      </c>
      <c r="K2" s="39"/>
      <c r="L2" s="39" t="s">
        <v>6</v>
      </c>
      <c r="M2" s="39"/>
      <c r="N2" s="39" t="s">
        <v>7</v>
      </c>
      <c r="O2" s="39"/>
      <c r="P2" s="39" t="s">
        <v>8</v>
      </c>
      <c r="Q2" s="39"/>
      <c r="R2" s="39" t="s">
        <v>9</v>
      </c>
      <c r="S2" s="39"/>
      <c r="T2" s="39" t="s">
        <v>10</v>
      </c>
      <c r="U2" s="39"/>
      <c r="V2" s="39" t="s">
        <v>11</v>
      </c>
      <c r="W2" s="39"/>
      <c r="X2" s="39" t="s">
        <v>12</v>
      </c>
      <c r="Y2" s="39"/>
      <c r="Z2" s="39" t="s">
        <v>13</v>
      </c>
      <c r="AA2" s="39"/>
      <c r="AB2" s="39" t="s">
        <v>14</v>
      </c>
      <c r="AC2" s="39"/>
      <c r="AD2" s="39" t="s">
        <v>15</v>
      </c>
      <c r="AE2" s="39"/>
      <c r="AF2" s="39" t="s">
        <v>16</v>
      </c>
      <c r="AG2" s="39"/>
      <c r="AH2" s="39" t="s">
        <v>17</v>
      </c>
      <c r="AI2" s="39"/>
      <c r="AJ2" s="39" t="s">
        <v>18</v>
      </c>
      <c r="AK2" s="39"/>
      <c r="AL2" s="39" t="s">
        <v>19</v>
      </c>
      <c r="AM2" s="3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38" t="s">
        <v>115</v>
      </c>
      <c r="C1" s="38"/>
      <c r="D1" s="38" t="s">
        <v>75</v>
      </c>
      <c r="E1" s="38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38" t="s">
        <v>100</v>
      </c>
      <c r="C1" s="38"/>
      <c r="D1" s="38" t="s">
        <v>75</v>
      </c>
      <c r="E1" s="3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38" t="s">
        <v>75</v>
      </c>
      <c r="C1" s="38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38" t="s">
        <v>74</v>
      </c>
      <c r="C1" s="38"/>
      <c r="D1" s="38" t="s">
        <v>75</v>
      </c>
      <c r="E1" s="38"/>
      <c r="G1" s="38" t="s">
        <v>86</v>
      </c>
      <c r="H1" s="38"/>
      <c r="J1" s="38" t="s">
        <v>87</v>
      </c>
      <c r="K1" s="38"/>
      <c r="L1" s="38"/>
      <c r="M1" s="38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O28" sqref="AO28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75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P146"/>
  <sheetViews>
    <sheetView workbookViewId="0">
      <selection activeCell="AP46" sqref="AP46"/>
    </sheetView>
  </sheetViews>
  <sheetFormatPr defaultRowHeight="14.4" x14ac:dyDescent="0.55000000000000004"/>
  <cols>
    <col min="8" max="8" width="8.83984375" style="44"/>
    <col min="10" max="10" width="8.83984375" style="1"/>
    <col min="11" max="11" width="12.68359375" style="3" bestFit="1" customWidth="1"/>
    <col min="12" max="12" width="10.578125" style="3" bestFit="1" customWidth="1"/>
    <col min="13" max="13" width="4.15625" style="3" bestFit="1" customWidth="1"/>
  </cols>
  <sheetData>
    <row r="1" spans="1:39" x14ac:dyDescent="0.55000000000000004">
      <c r="A1" s="1"/>
      <c r="B1" s="38" t="s">
        <v>115</v>
      </c>
      <c r="C1" s="38"/>
      <c r="D1" s="38" t="s">
        <v>370</v>
      </c>
      <c r="E1" s="38"/>
      <c r="F1" s="38" t="s">
        <v>75</v>
      </c>
      <c r="G1" s="38"/>
    </row>
    <row r="2" spans="1:39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383</v>
      </c>
    </row>
    <row r="3" spans="1:39" x14ac:dyDescent="0.55000000000000004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  <c r="H3" s="44">
        <v>0</v>
      </c>
      <c r="J3" s="1">
        <f>A3</f>
        <v>1880</v>
      </c>
      <c r="K3" s="3">
        <f>D3*(1-H3)+F3*H3</f>
        <v>43.379300000000001</v>
      </c>
      <c r="L3" s="3">
        <f>E3*(1-H3)+G3*H3</f>
        <v>30.333100000000002</v>
      </c>
      <c r="M3" s="3">
        <f>K3-L3</f>
        <v>13.046199999999999</v>
      </c>
    </row>
    <row r="4" spans="1:39" x14ac:dyDescent="0.55000000000000004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H4" s="44">
        <v>0</v>
      </c>
      <c r="J4" s="1">
        <f t="shared" ref="J4:J67" si="0">A4</f>
        <v>1881</v>
      </c>
      <c r="K4" s="3">
        <f t="shared" ref="K4:K67" si="1">D4*(1-H4)+F4*H4</f>
        <v>43.813499999999998</v>
      </c>
      <c r="L4" s="3">
        <f t="shared" ref="L4:L67" si="2">E4*(1-H4)+G4*H4</f>
        <v>34.009500000000003</v>
      </c>
      <c r="M4" s="3">
        <f t="shared" ref="M4:M67" si="3">K4-L4</f>
        <v>9.8039999999999949</v>
      </c>
      <c r="AM4" t="s">
        <v>371</v>
      </c>
    </row>
    <row r="5" spans="1:39" x14ac:dyDescent="0.55000000000000004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H5" s="44">
        <v>0</v>
      </c>
      <c r="J5" s="1">
        <f t="shared" si="0"/>
        <v>1882</v>
      </c>
      <c r="K5" s="3">
        <f t="shared" si="1"/>
        <v>44.447899999999997</v>
      </c>
      <c r="L5" s="3">
        <f t="shared" si="2"/>
        <v>37.767200000000003</v>
      </c>
      <c r="M5" s="3">
        <f t="shared" si="3"/>
        <v>6.6806999999999945</v>
      </c>
      <c r="AM5" t="s">
        <v>372</v>
      </c>
    </row>
    <row r="6" spans="1:39" x14ac:dyDescent="0.55000000000000004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H6" s="44">
        <v>0</v>
      </c>
      <c r="J6" s="1">
        <f t="shared" si="0"/>
        <v>1883</v>
      </c>
      <c r="K6" s="3">
        <f t="shared" si="1"/>
        <v>45.344900000000003</v>
      </c>
      <c r="L6" s="3">
        <f t="shared" si="2"/>
        <v>40.325699999999998</v>
      </c>
      <c r="M6" s="3">
        <f t="shared" si="3"/>
        <v>5.019200000000005</v>
      </c>
      <c r="AM6" t="s">
        <v>373</v>
      </c>
    </row>
    <row r="7" spans="1:39" x14ac:dyDescent="0.55000000000000004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H7" s="44">
        <v>0</v>
      </c>
      <c r="J7" s="1">
        <f t="shared" si="0"/>
        <v>1884</v>
      </c>
      <c r="K7" s="3">
        <f t="shared" si="1"/>
        <v>46.570900000000002</v>
      </c>
      <c r="L7" s="3">
        <f t="shared" si="2"/>
        <v>39.365200000000002</v>
      </c>
      <c r="M7" s="3">
        <f t="shared" si="3"/>
        <v>7.2057000000000002</v>
      </c>
      <c r="AM7" t="s">
        <v>374</v>
      </c>
    </row>
    <row r="8" spans="1:39" x14ac:dyDescent="0.55000000000000004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H8" s="44">
        <v>0</v>
      </c>
      <c r="J8" s="1">
        <f t="shared" si="0"/>
        <v>1885</v>
      </c>
      <c r="K8" s="3">
        <f t="shared" si="1"/>
        <v>47.2941</v>
      </c>
      <c r="L8" s="3">
        <f t="shared" si="2"/>
        <v>35.314399999999999</v>
      </c>
      <c r="M8" s="3">
        <f t="shared" si="3"/>
        <v>11.979700000000001</v>
      </c>
      <c r="AM8" t="s">
        <v>375</v>
      </c>
    </row>
    <row r="9" spans="1:39" x14ac:dyDescent="0.55000000000000004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H9" s="44">
        <v>0</v>
      </c>
      <c r="J9" s="1">
        <f t="shared" si="0"/>
        <v>1886</v>
      </c>
      <c r="K9" s="3">
        <f t="shared" si="1"/>
        <v>46.985700000000001</v>
      </c>
      <c r="L9" s="3">
        <f t="shared" si="2"/>
        <v>31.775400000000001</v>
      </c>
      <c r="M9" s="3">
        <f t="shared" si="3"/>
        <v>15.2103</v>
      </c>
      <c r="AM9" t="s">
        <v>376</v>
      </c>
    </row>
    <row r="10" spans="1:39" x14ac:dyDescent="0.55000000000000004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H10" s="44">
        <v>0</v>
      </c>
      <c r="J10" s="1">
        <f t="shared" si="0"/>
        <v>1887</v>
      </c>
      <c r="K10" s="3">
        <f t="shared" si="1"/>
        <v>46.315399999999997</v>
      </c>
      <c r="L10" s="3">
        <f t="shared" si="2"/>
        <v>30.635000000000002</v>
      </c>
      <c r="M10" s="3">
        <f t="shared" si="3"/>
        <v>15.680399999999995</v>
      </c>
      <c r="AM10" t="s">
        <v>377</v>
      </c>
    </row>
    <row r="11" spans="1:39" x14ac:dyDescent="0.55000000000000004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  <c r="H11" s="44">
        <v>0</v>
      </c>
      <c r="J11" s="1">
        <f t="shared" si="0"/>
        <v>1888</v>
      </c>
      <c r="K11" s="3">
        <f t="shared" si="1"/>
        <v>45.851199999999999</v>
      </c>
      <c r="L11" s="3">
        <f t="shared" si="2"/>
        <v>32.391199999999998</v>
      </c>
      <c r="M11" s="3">
        <f t="shared" si="3"/>
        <v>13.46</v>
      </c>
    </row>
    <row r="12" spans="1:39" x14ac:dyDescent="0.55000000000000004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H12" s="44">
        <v>0</v>
      </c>
      <c r="J12" s="1">
        <f t="shared" si="0"/>
        <v>1889</v>
      </c>
      <c r="K12" s="3">
        <f t="shared" si="1"/>
        <v>45.925800000000002</v>
      </c>
      <c r="L12" s="3">
        <f t="shared" si="2"/>
        <v>36.0608</v>
      </c>
      <c r="M12" s="3">
        <f t="shared" si="3"/>
        <v>9.865000000000002</v>
      </c>
      <c r="AM12" t="s">
        <v>378</v>
      </c>
    </row>
    <row r="13" spans="1:39" x14ac:dyDescent="0.55000000000000004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H13" s="44">
        <v>0</v>
      </c>
      <c r="J13" s="1">
        <f t="shared" si="0"/>
        <v>1890</v>
      </c>
      <c r="K13" s="3">
        <f t="shared" si="1"/>
        <v>46.578299999999999</v>
      </c>
      <c r="L13" s="3">
        <f t="shared" si="2"/>
        <v>39.488599999999998</v>
      </c>
      <c r="M13" s="3">
        <f t="shared" si="3"/>
        <v>7.0897000000000006</v>
      </c>
      <c r="AM13" t="s">
        <v>379</v>
      </c>
    </row>
    <row r="14" spans="1:39" x14ac:dyDescent="0.55000000000000004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H14" s="44">
        <v>0</v>
      </c>
      <c r="J14" s="1">
        <f t="shared" si="0"/>
        <v>1891</v>
      </c>
      <c r="K14" s="3">
        <f t="shared" si="1"/>
        <v>47.502499999999998</v>
      </c>
      <c r="L14" s="3">
        <f t="shared" si="2"/>
        <v>38.707000000000001</v>
      </c>
      <c r="M14" s="3">
        <f t="shared" si="3"/>
        <v>8.795499999999997</v>
      </c>
      <c r="AM14" t="s">
        <v>380</v>
      </c>
    </row>
    <row r="15" spans="1:39" x14ac:dyDescent="0.55000000000000004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H15" s="44">
        <v>0</v>
      </c>
      <c r="J15" s="1">
        <f t="shared" si="0"/>
        <v>1892</v>
      </c>
      <c r="K15" s="3">
        <f t="shared" si="1"/>
        <v>47.652799999999999</v>
      </c>
      <c r="L15" s="3">
        <f t="shared" si="2"/>
        <v>34.884799999999998</v>
      </c>
      <c r="M15" s="3">
        <f t="shared" si="3"/>
        <v>12.768000000000001</v>
      </c>
      <c r="AM15" t="s">
        <v>381</v>
      </c>
    </row>
    <row r="16" spans="1:39" x14ac:dyDescent="0.55000000000000004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H16" s="44">
        <v>0</v>
      </c>
      <c r="J16" s="1">
        <f t="shared" si="0"/>
        <v>1893</v>
      </c>
      <c r="K16" s="3">
        <f t="shared" si="1"/>
        <v>47.369399999999999</v>
      </c>
      <c r="L16" s="3">
        <f t="shared" si="2"/>
        <v>31.241299999999999</v>
      </c>
      <c r="M16" s="3">
        <f t="shared" si="3"/>
        <v>16.1281</v>
      </c>
      <c r="AM16" t="s">
        <v>382</v>
      </c>
    </row>
    <row r="17" spans="1:41" x14ac:dyDescent="0.55000000000000004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H17" s="44">
        <v>0</v>
      </c>
      <c r="J17" s="1">
        <f t="shared" si="0"/>
        <v>1894</v>
      </c>
      <c r="K17" s="3">
        <f t="shared" si="1"/>
        <v>47.168300000000002</v>
      </c>
      <c r="L17" s="3">
        <f t="shared" si="2"/>
        <v>29.048999999999999</v>
      </c>
      <c r="M17" s="3">
        <f t="shared" si="3"/>
        <v>18.119300000000003</v>
      </c>
      <c r="AM17" t="s">
        <v>257</v>
      </c>
    </row>
    <row r="18" spans="1:41" x14ac:dyDescent="0.55000000000000004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  <c r="H18" s="44">
        <v>0</v>
      </c>
      <c r="J18" s="1">
        <f t="shared" si="0"/>
        <v>1895</v>
      </c>
      <c r="K18" s="3">
        <f t="shared" si="1"/>
        <v>47.298999999999999</v>
      </c>
      <c r="L18" s="3">
        <f t="shared" si="2"/>
        <v>28.388100000000001</v>
      </c>
      <c r="M18" s="3">
        <f t="shared" si="3"/>
        <v>18.910899999999998</v>
      </c>
    </row>
    <row r="19" spans="1:41" x14ac:dyDescent="0.55000000000000004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  <c r="H19" s="44">
        <v>0</v>
      </c>
      <c r="J19" s="1">
        <f t="shared" si="0"/>
        <v>1896</v>
      </c>
      <c r="K19" s="3">
        <f t="shared" si="1"/>
        <v>47.2849</v>
      </c>
      <c r="L19" s="3">
        <f t="shared" si="2"/>
        <v>28.770800000000001</v>
      </c>
      <c r="M19" s="3">
        <f t="shared" si="3"/>
        <v>18.514099999999999</v>
      </c>
    </row>
    <row r="20" spans="1:41" x14ac:dyDescent="0.55000000000000004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  <c r="H20" s="44">
        <v>0</v>
      </c>
      <c r="J20" s="1">
        <f t="shared" si="0"/>
        <v>1897</v>
      </c>
      <c r="K20" s="3">
        <f t="shared" si="1"/>
        <v>47.026200000000003</v>
      </c>
      <c r="L20" s="3">
        <f t="shared" si="2"/>
        <v>29.392099999999999</v>
      </c>
      <c r="M20" s="3">
        <f t="shared" si="3"/>
        <v>17.634100000000004</v>
      </c>
      <c r="AM20" t="s">
        <v>442</v>
      </c>
    </row>
    <row r="21" spans="1:41" x14ac:dyDescent="0.55000000000000004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  <c r="H21" s="44">
        <v>0</v>
      </c>
      <c r="J21" s="1">
        <f t="shared" si="0"/>
        <v>1898</v>
      </c>
      <c r="K21" s="3">
        <f t="shared" si="1"/>
        <v>46.351799999999997</v>
      </c>
      <c r="L21" s="3">
        <f t="shared" si="2"/>
        <v>29.1464</v>
      </c>
      <c r="M21" s="3">
        <f t="shared" si="3"/>
        <v>17.205399999999997</v>
      </c>
      <c r="AM21" t="s">
        <v>444</v>
      </c>
    </row>
    <row r="22" spans="1:41" x14ac:dyDescent="0.55000000000000004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  <c r="H22" s="44">
        <v>0</v>
      </c>
      <c r="J22" s="1">
        <f t="shared" si="0"/>
        <v>1899</v>
      </c>
      <c r="K22" s="3">
        <f t="shared" si="1"/>
        <v>45.151600000000002</v>
      </c>
      <c r="L22" s="3">
        <f t="shared" si="2"/>
        <v>28.599900000000002</v>
      </c>
      <c r="M22" s="3">
        <f t="shared" si="3"/>
        <v>16.5517</v>
      </c>
      <c r="AM22" t="s">
        <v>443</v>
      </c>
      <c r="AN22" s="43"/>
      <c r="AO22" s="43"/>
    </row>
    <row r="23" spans="1:41" x14ac:dyDescent="0.55000000000000004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  <c r="H23" s="44">
        <v>0</v>
      </c>
      <c r="J23" s="1">
        <f t="shared" si="0"/>
        <v>1900</v>
      </c>
      <c r="K23" s="3">
        <f t="shared" si="1"/>
        <v>43.738399999999999</v>
      </c>
      <c r="L23" s="3">
        <f t="shared" si="2"/>
        <v>28.269500000000001</v>
      </c>
      <c r="M23" s="3">
        <f t="shared" si="3"/>
        <v>15.468899999999998</v>
      </c>
      <c r="AM23" t="s">
        <v>445</v>
      </c>
      <c r="AN23" s="42"/>
      <c r="AO23" s="42"/>
    </row>
    <row r="24" spans="1:41" x14ac:dyDescent="0.55000000000000004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  <c r="H24" s="44">
        <v>0</v>
      </c>
      <c r="J24" s="1">
        <f t="shared" si="0"/>
        <v>1901</v>
      </c>
      <c r="K24" s="3">
        <f t="shared" si="1"/>
        <v>42.281199999999998</v>
      </c>
      <c r="L24" s="3">
        <f t="shared" si="2"/>
        <v>28.084199999999999</v>
      </c>
      <c r="M24" s="3">
        <f t="shared" si="3"/>
        <v>14.196999999999999</v>
      </c>
      <c r="AM24" t="s">
        <v>446</v>
      </c>
      <c r="AN24" s="42"/>
      <c r="AO24" s="42"/>
    </row>
    <row r="25" spans="1:41" x14ac:dyDescent="0.55000000000000004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  <c r="H25" s="44">
        <v>0</v>
      </c>
      <c r="J25" s="1">
        <f t="shared" si="0"/>
        <v>1902</v>
      </c>
      <c r="K25" s="3">
        <f t="shared" si="1"/>
        <v>41.0259</v>
      </c>
      <c r="L25" s="3">
        <f t="shared" si="2"/>
        <v>27.988900000000001</v>
      </c>
      <c r="M25" s="3">
        <f t="shared" si="3"/>
        <v>13.036999999999999</v>
      </c>
      <c r="AN25" s="42"/>
      <c r="AO25" s="42"/>
    </row>
    <row r="26" spans="1:41" x14ac:dyDescent="0.55000000000000004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  <c r="H26" s="44">
        <v>0</v>
      </c>
      <c r="J26" s="1">
        <f t="shared" si="0"/>
        <v>1903</v>
      </c>
      <c r="K26" s="3">
        <f t="shared" si="1"/>
        <v>39.951700000000002</v>
      </c>
      <c r="L26" s="3">
        <f t="shared" si="2"/>
        <v>28.067900000000002</v>
      </c>
      <c r="M26" s="3">
        <f t="shared" si="3"/>
        <v>11.883800000000001</v>
      </c>
      <c r="AM26" t="s">
        <v>447</v>
      </c>
      <c r="AN26" s="42"/>
      <c r="AO26" s="42"/>
    </row>
    <row r="27" spans="1:41" x14ac:dyDescent="0.55000000000000004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  <c r="H27" s="44">
        <v>0</v>
      </c>
      <c r="J27" s="1">
        <f t="shared" si="0"/>
        <v>1904</v>
      </c>
      <c r="K27" s="3">
        <f t="shared" si="1"/>
        <v>38.702199999999998</v>
      </c>
      <c r="L27" s="3">
        <f t="shared" si="2"/>
        <v>27.845500000000001</v>
      </c>
      <c r="M27" s="3">
        <f t="shared" si="3"/>
        <v>10.856699999999996</v>
      </c>
      <c r="AM27" t="s">
        <v>448</v>
      </c>
      <c r="AN27" s="42"/>
      <c r="AO27" s="42"/>
    </row>
    <row r="28" spans="1:41" x14ac:dyDescent="0.55000000000000004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  <c r="H28" s="44">
        <v>0</v>
      </c>
      <c r="J28" s="1">
        <f t="shared" si="0"/>
        <v>1905</v>
      </c>
      <c r="K28" s="3">
        <f t="shared" si="1"/>
        <v>38.0139</v>
      </c>
      <c r="L28" s="3">
        <f t="shared" si="2"/>
        <v>27.854500000000002</v>
      </c>
      <c r="M28" s="3">
        <f t="shared" si="3"/>
        <v>10.159399999999998</v>
      </c>
      <c r="AM28" t="s">
        <v>451</v>
      </c>
      <c r="AN28" s="42"/>
      <c r="AO28" s="42"/>
    </row>
    <row r="29" spans="1:41" x14ac:dyDescent="0.55000000000000004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  <c r="H29" s="44">
        <v>0</v>
      </c>
      <c r="J29" s="1">
        <f t="shared" si="0"/>
        <v>1906</v>
      </c>
      <c r="K29" s="3">
        <f t="shared" si="1"/>
        <v>38.199199999999998</v>
      </c>
      <c r="L29" s="3">
        <f t="shared" si="2"/>
        <v>27.864599999999999</v>
      </c>
      <c r="M29" s="3">
        <f t="shared" si="3"/>
        <v>10.334599999999998</v>
      </c>
      <c r="AM29" t="s">
        <v>449</v>
      </c>
      <c r="AN29" s="42"/>
      <c r="AO29" s="42"/>
    </row>
    <row r="30" spans="1:41" x14ac:dyDescent="0.55000000000000004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  <c r="H30" s="44">
        <v>0</v>
      </c>
      <c r="J30" s="1">
        <f t="shared" si="0"/>
        <v>1907</v>
      </c>
      <c r="K30" s="3">
        <f t="shared" si="1"/>
        <v>39.102699999999999</v>
      </c>
      <c r="L30" s="3">
        <f t="shared" si="2"/>
        <v>27.822700000000001</v>
      </c>
      <c r="M30" s="3">
        <f t="shared" si="3"/>
        <v>11.279999999999998</v>
      </c>
      <c r="AM30" t="s">
        <v>450</v>
      </c>
      <c r="AN30" s="42"/>
      <c r="AO30" s="42"/>
    </row>
    <row r="31" spans="1:41" x14ac:dyDescent="0.55000000000000004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  <c r="H31" s="44">
        <v>0</v>
      </c>
      <c r="J31" s="1">
        <f t="shared" si="0"/>
        <v>1908</v>
      </c>
      <c r="K31" s="3">
        <f t="shared" si="1"/>
        <v>40.139000000000003</v>
      </c>
      <c r="L31" s="3">
        <f t="shared" si="2"/>
        <v>27.8047</v>
      </c>
      <c r="M31" s="3">
        <f t="shared" si="3"/>
        <v>12.334300000000002</v>
      </c>
      <c r="AN31" s="42"/>
      <c r="AO31" s="42"/>
    </row>
    <row r="32" spans="1:41" x14ac:dyDescent="0.55000000000000004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  <c r="H32" s="44">
        <v>0</v>
      </c>
      <c r="J32" s="1">
        <f t="shared" si="0"/>
        <v>1909</v>
      </c>
      <c r="K32" s="3">
        <f t="shared" si="1"/>
        <v>40.805300000000003</v>
      </c>
      <c r="L32" s="3">
        <f t="shared" si="2"/>
        <v>27.6859</v>
      </c>
      <c r="M32" s="3">
        <f t="shared" si="3"/>
        <v>13.119400000000002</v>
      </c>
      <c r="AN32" s="42"/>
      <c r="AO32" s="42"/>
    </row>
    <row r="33" spans="1:41" x14ac:dyDescent="0.55000000000000004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  <c r="H33" s="44">
        <v>0</v>
      </c>
      <c r="J33" s="1">
        <f t="shared" si="0"/>
        <v>1910</v>
      </c>
      <c r="K33" s="3">
        <f t="shared" si="1"/>
        <v>41.3324</v>
      </c>
      <c r="L33" s="3">
        <f t="shared" si="2"/>
        <v>26.878799999999998</v>
      </c>
      <c r="M33" s="3">
        <f t="shared" si="3"/>
        <v>14.453600000000002</v>
      </c>
      <c r="AM33" t="s">
        <v>476</v>
      </c>
      <c r="AN33" s="42"/>
      <c r="AO33" s="42"/>
    </row>
    <row r="34" spans="1:41" x14ac:dyDescent="0.55000000000000004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  <c r="H34" s="44">
        <v>0</v>
      </c>
      <c r="J34" s="1">
        <f t="shared" si="0"/>
        <v>1911</v>
      </c>
      <c r="K34" s="3">
        <f t="shared" si="1"/>
        <v>41.512700000000002</v>
      </c>
      <c r="L34" s="3">
        <f t="shared" si="2"/>
        <v>26.326499999999999</v>
      </c>
      <c r="M34" s="3">
        <f t="shared" si="3"/>
        <v>15.186200000000003</v>
      </c>
      <c r="AM34" t="s">
        <v>477</v>
      </c>
      <c r="AN34" s="42"/>
      <c r="AO34" s="42"/>
    </row>
    <row r="35" spans="1:41" x14ac:dyDescent="0.55000000000000004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  <c r="H35" s="44">
        <v>0</v>
      </c>
      <c r="J35" s="1">
        <f t="shared" si="0"/>
        <v>1912</v>
      </c>
      <c r="K35" s="3">
        <f t="shared" si="1"/>
        <v>41.3245</v>
      </c>
      <c r="L35" s="3">
        <f t="shared" si="2"/>
        <v>26.330500000000001</v>
      </c>
      <c r="M35" s="3">
        <f t="shared" si="3"/>
        <v>14.994</v>
      </c>
      <c r="AM35" t="s">
        <v>478</v>
      </c>
    </row>
    <row r="36" spans="1:41" x14ac:dyDescent="0.55000000000000004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  <c r="H36" s="44">
        <v>0</v>
      </c>
      <c r="J36" s="1">
        <f t="shared" si="0"/>
        <v>1913</v>
      </c>
      <c r="K36" s="3">
        <f t="shared" si="1"/>
        <v>40.968499999999999</v>
      </c>
      <c r="L36" s="3">
        <f t="shared" si="2"/>
        <v>26.815000000000001</v>
      </c>
      <c r="M36" s="3">
        <f t="shared" si="3"/>
        <v>14.153499999999998</v>
      </c>
      <c r="AM36" t="s">
        <v>479</v>
      </c>
    </row>
    <row r="37" spans="1:41" x14ac:dyDescent="0.55000000000000004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  <c r="H37" s="44">
        <v>0</v>
      </c>
      <c r="J37" s="1">
        <f t="shared" si="0"/>
        <v>1914</v>
      </c>
      <c r="K37" s="3">
        <f t="shared" si="1"/>
        <v>40.323900000000002</v>
      </c>
      <c r="L37" s="3">
        <f t="shared" si="2"/>
        <v>28.053999999999998</v>
      </c>
      <c r="M37" s="3">
        <f t="shared" si="3"/>
        <v>12.269900000000003</v>
      </c>
      <c r="AM37" t="s">
        <v>480</v>
      </c>
    </row>
    <row r="38" spans="1:41" x14ac:dyDescent="0.55000000000000004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  <c r="H38" s="44">
        <v>0</v>
      </c>
      <c r="J38" s="1">
        <f t="shared" si="0"/>
        <v>1915</v>
      </c>
      <c r="K38" s="3">
        <f t="shared" si="1"/>
        <v>39.366900000000001</v>
      </c>
      <c r="L38" s="3">
        <f t="shared" si="2"/>
        <v>29.8447</v>
      </c>
      <c r="M38" s="3">
        <f t="shared" si="3"/>
        <v>9.5222000000000016</v>
      </c>
      <c r="AM38" t="s">
        <v>481</v>
      </c>
    </row>
    <row r="39" spans="1:41" x14ac:dyDescent="0.55000000000000004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  <c r="H39" s="44">
        <v>0</v>
      </c>
      <c r="J39" s="1">
        <f t="shared" si="0"/>
        <v>1916</v>
      </c>
      <c r="K39" s="3">
        <f t="shared" si="1"/>
        <v>38.462699999999998</v>
      </c>
      <c r="L39" s="3">
        <f t="shared" si="2"/>
        <v>31.389199999999999</v>
      </c>
      <c r="M39" s="3">
        <f t="shared" si="3"/>
        <v>7.0734999999999992</v>
      </c>
    </row>
    <row r="40" spans="1:41" x14ac:dyDescent="0.55000000000000004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  <c r="H40" s="44">
        <v>0</v>
      </c>
      <c r="J40" s="1">
        <f t="shared" si="0"/>
        <v>1917</v>
      </c>
      <c r="K40" s="3">
        <f t="shared" si="1"/>
        <v>38.070599999999999</v>
      </c>
      <c r="L40" s="3">
        <f t="shared" si="2"/>
        <v>32.564900000000002</v>
      </c>
      <c r="M40" s="3">
        <f t="shared" si="3"/>
        <v>5.5056999999999974</v>
      </c>
      <c r="AM40" t="s">
        <v>482</v>
      </c>
    </row>
    <row r="41" spans="1:41" x14ac:dyDescent="0.55000000000000004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  <c r="H41" s="44">
        <v>0</v>
      </c>
      <c r="J41" s="1">
        <f t="shared" si="0"/>
        <v>1918</v>
      </c>
      <c r="K41" s="3">
        <f t="shared" si="1"/>
        <v>38.029299999999999</v>
      </c>
      <c r="L41" s="3">
        <f t="shared" si="2"/>
        <v>32.769399999999997</v>
      </c>
      <c r="M41" s="3">
        <f t="shared" si="3"/>
        <v>5.2599000000000018</v>
      </c>
      <c r="AM41" t="s">
        <v>483</v>
      </c>
    </row>
    <row r="42" spans="1:41" x14ac:dyDescent="0.55000000000000004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  <c r="H42" s="44">
        <v>0</v>
      </c>
      <c r="J42" s="1">
        <f t="shared" si="0"/>
        <v>1919</v>
      </c>
      <c r="K42" s="3">
        <f t="shared" si="1"/>
        <v>38.4803</v>
      </c>
      <c r="L42" s="3">
        <f t="shared" si="2"/>
        <v>31.0871</v>
      </c>
      <c r="M42" s="3">
        <f t="shared" si="3"/>
        <v>7.3932000000000002</v>
      </c>
      <c r="AM42" t="s">
        <v>484</v>
      </c>
    </row>
    <row r="43" spans="1:41" x14ac:dyDescent="0.55000000000000004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  <c r="H43" s="44">
        <v>0</v>
      </c>
      <c r="J43" s="1">
        <f t="shared" si="0"/>
        <v>1920</v>
      </c>
      <c r="K43" s="3">
        <f t="shared" si="1"/>
        <v>39.722299999999997</v>
      </c>
      <c r="L43" s="3">
        <f t="shared" si="2"/>
        <v>27.970600000000001</v>
      </c>
      <c r="M43" s="3">
        <f t="shared" si="3"/>
        <v>11.751699999999996</v>
      </c>
      <c r="AM43" t="s">
        <v>485</v>
      </c>
    </row>
    <row r="44" spans="1:41" x14ac:dyDescent="0.55000000000000004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  <c r="H44" s="44">
        <v>0</v>
      </c>
      <c r="J44" s="1">
        <f t="shared" si="0"/>
        <v>1921</v>
      </c>
      <c r="K44" s="3">
        <f t="shared" si="1"/>
        <v>40.726900000000001</v>
      </c>
      <c r="L44" s="3">
        <f t="shared" si="2"/>
        <v>25.417300000000001</v>
      </c>
      <c r="M44" s="3">
        <f t="shared" si="3"/>
        <v>15.3096</v>
      </c>
      <c r="AM44" t="s">
        <v>486</v>
      </c>
    </row>
    <row r="45" spans="1:41" x14ac:dyDescent="0.55000000000000004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  <c r="H45" s="44">
        <v>0</v>
      </c>
      <c r="J45" s="1">
        <f t="shared" si="0"/>
        <v>1922</v>
      </c>
      <c r="K45" s="3">
        <f t="shared" si="1"/>
        <v>41.4953</v>
      </c>
      <c r="L45" s="3">
        <f t="shared" si="2"/>
        <v>24.264099999999999</v>
      </c>
      <c r="M45" s="3">
        <f t="shared" si="3"/>
        <v>17.231200000000001</v>
      </c>
      <c r="AM45" t="s">
        <v>487</v>
      </c>
    </row>
    <row r="46" spans="1:41" x14ac:dyDescent="0.55000000000000004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  <c r="H46" s="44">
        <v>0</v>
      </c>
      <c r="J46" s="1">
        <f t="shared" si="0"/>
        <v>1923</v>
      </c>
      <c r="K46" s="3">
        <f t="shared" si="1"/>
        <v>42.109299999999998</v>
      </c>
      <c r="L46" s="3">
        <f t="shared" si="2"/>
        <v>24.3368</v>
      </c>
      <c r="M46" s="3">
        <f t="shared" si="3"/>
        <v>17.772499999999997</v>
      </c>
      <c r="AM46" t="s">
        <v>488</v>
      </c>
    </row>
    <row r="47" spans="1:41" x14ac:dyDescent="0.55000000000000004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  <c r="H47" s="44">
        <v>0</v>
      </c>
      <c r="J47" s="1">
        <f t="shared" si="0"/>
        <v>1924</v>
      </c>
      <c r="K47" s="3">
        <f t="shared" si="1"/>
        <v>42.496000000000002</v>
      </c>
      <c r="L47" s="3">
        <f t="shared" si="2"/>
        <v>25.388100000000001</v>
      </c>
      <c r="M47" s="3">
        <f t="shared" si="3"/>
        <v>17.107900000000001</v>
      </c>
    </row>
    <row r="48" spans="1:41" x14ac:dyDescent="0.55000000000000004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  <c r="H48" s="44">
        <v>0</v>
      </c>
      <c r="J48" s="1">
        <f t="shared" si="0"/>
        <v>1925</v>
      </c>
      <c r="K48" s="3">
        <f t="shared" si="1"/>
        <v>42.765999999999998</v>
      </c>
      <c r="L48" s="3">
        <f t="shared" si="2"/>
        <v>26.779499999999999</v>
      </c>
      <c r="M48" s="3">
        <f t="shared" si="3"/>
        <v>15.986499999999999</v>
      </c>
      <c r="AM48" t="s">
        <v>489</v>
      </c>
    </row>
    <row r="49" spans="1:39" x14ac:dyDescent="0.55000000000000004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  <c r="H49" s="44">
        <v>0</v>
      </c>
      <c r="J49" s="1">
        <f t="shared" si="0"/>
        <v>1926</v>
      </c>
      <c r="K49" s="3">
        <f t="shared" si="1"/>
        <v>43.094200000000001</v>
      </c>
      <c r="L49" s="3">
        <f t="shared" si="2"/>
        <v>27.462900000000001</v>
      </c>
      <c r="M49" s="3">
        <f t="shared" si="3"/>
        <v>15.6313</v>
      </c>
      <c r="AM49" t="s">
        <v>490</v>
      </c>
    </row>
    <row r="50" spans="1:39" x14ac:dyDescent="0.55000000000000004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  <c r="H50" s="44">
        <v>0</v>
      </c>
      <c r="J50" s="1">
        <f t="shared" si="0"/>
        <v>1927</v>
      </c>
      <c r="K50" s="3">
        <f t="shared" si="1"/>
        <v>43.250700000000002</v>
      </c>
      <c r="L50" s="3">
        <f t="shared" si="2"/>
        <v>27.254000000000001</v>
      </c>
      <c r="M50" s="3">
        <f t="shared" si="3"/>
        <v>15.996700000000001</v>
      </c>
      <c r="AM50" t="s">
        <v>491</v>
      </c>
    </row>
    <row r="51" spans="1:39" x14ac:dyDescent="0.55000000000000004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  <c r="H51" s="44">
        <v>0</v>
      </c>
      <c r="J51" s="1">
        <f t="shared" si="0"/>
        <v>1928</v>
      </c>
      <c r="K51" s="3">
        <f t="shared" si="1"/>
        <v>43.057200000000002</v>
      </c>
      <c r="L51" s="3">
        <f t="shared" si="2"/>
        <v>26.836400000000001</v>
      </c>
      <c r="M51" s="3">
        <f t="shared" si="3"/>
        <v>16.220800000000001</v>
      </c>
      <c r="AM51" t="s">
        <v>492</v>
      </c>
    </row>
    <row r="52" spans="1:39" x14ac:dyDescent="0.55000000000000004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  <c r="H52" s="44">
        <v>0</v>
      </c>
      <c r="J52" s="1">
        <f t="shared" si="0"/>
        <v>1929</v>
      </c>
      <c r="K52" s="3">
        <f t="shared" si="1"/>
        <v>42.501800000000003</v>
      </c>
      <c r="L52" s="3">
        <f t="shared" si="2"/>
        <v>26.456600000000002</v>
      </c>
      <c r="M52" s="3">
        <f t="shared" si="3"/>
        <v>16.045200000000001</v>
      </c>
      <c r="AM52" t="s">
        <v>493</v>
      </c>
    </row>
    <row r="53" spans="1:39" x14ac:dyDescent="0.55000000000000004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  <c r="H53" s="44">
        <v>0</v>
      </c>
      <c r="J53" s="1">
        <f t="shared" si="0"/>
        <v>1930</v>
      </c>
      <c r="K53" s="3">
        <f t="shared" si="1"/>
        <v>41.977200000000003</v>
      </c>
      <c r="L53" s="3">
        <f t="shared" si="2"/>
        <v>26.011700000000001</v>
      </c>
      <c r="M53" s="3">
        <f t="shared" si="3"/>
        <v>15.965500000000002</v>
      </c>
    </row>
    <row r="54" spans="1:39" x14ac:dyDescent="0.55000000000000004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  <c r="H54" s="44">
        <v>0</v>
      </c>
      <c r="J54" s="1">
        <f t="shared" si="0"/>
        <v>1931</v>
      </c>
      <c r="K54" s="3">
        <f t="shared" si="1"/>
        <v>41.0717</v>
      </c>
      <c r="L54" s="3">
        <f t="shared" si="2"/>
        <v>25.951799999999999</v>
      </c>
      <c r="M54" s="3">
        <f t="shared" si="3"/>
        <v>15.119900000000001</v>
      </c>
      <c r="AM54" t="s">
        <v>494</v>
      </c>
    </row>
    <row r="55" spans="1:39" x14ac:dyDescent="0.55000000000000004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  <c r="H55" s="44">
        <v>0</v>
      </c>
      <c r="J55" s="1">
        <f t="shared" si="0"/>
        <v>1932</v>
      </c>
      <c r="K55" s="3">
        <f t="shared" si="1"/>
        <v>39.854799999999997</v>
      </c>
      <c r="L55" s="3">
        <f t="shared" si="2"/>
        <v>26.430499999999999</v>
      </c>
      <c r="M55" s="3">
        <f t="shared" si="3"/>
        <v>13.424299999999999</v>
      </c>
      <c r="AM55" t="s">
        <v>495</v>
      </c>
    </row>
    <row r="56" spans="1:39" x14ac:dyDescent="0.55000000000000004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  <c r="H56" s="44">
        <v>0</v>
      </c>
      <c r="J56" s="1">
        <f t="shared" si="0"/>
        <v>1933</v>
      </c>
      <c r="K56" s="3">
        <f t="shared" si="1"/>
        <v>38.828899999999997</v>
      </c>
      <c r="L56" s="3">
        <f t="shared" si="2"/>
        <v>27.286999999999999</v>
      </c>
      <c r="M56" s="3">
        <f t="shared" si="3"/>
        <v>11.541899999999998</v>
      </c>
      <c r="AM56" t="s">
        <v>496</v>
      </c>
    </row>
    <row r="57" spans="1:39" x14ac:dyDescent="0.55000000000000004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  <c r="H57" s="44">
        <v>0</v>
      </c>
      <c r="J57" s="1">
        <f t="shared" si="0"/>
        <v>1934</v>
      </c>
      <c r="K57" s="3">
        <f t="shared" si="1"/>
        <v>38.347900000000003</v>
      </c>
      <c r="L57" s="3">
        <f t="shared" si="2"/>
        <v>27.968399999999999</v>
      </c>
      <c r="M57" s="3">
        <f t="shared" si="3"/>
        <v>10.379500000000004</v>
      </c>
    </row>
    <row r="58" spans="1:39" x14ac:dyDescent="0.55000000000000004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  <c r="H58" s="44">
        <v>0</v>
      </c>
      <c r="J58" s="1">
        <f t="shared" si="0"/>
        <v>1935</v>
      </c>
      <c r="K58" s="3">
        <f t="shared" si="1"/>
        <v>38.352699999999999</v>
      </c>
      <c r="L58" s="3">
        <f t="shared" si="2"/>
        <v>28.072500000000002</v>
      </c>
      <c r="M58" s="3">
        <f t="shared" si="3"/>
        <v>10.280199999999997</v>
      </c>
    </row>
    <row r="59" spans="1:39" x14ac:dyDescent="0.55000000000000004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  <c r="H59" s="44">
        <v>0</v>
      </c>
      <c r="J59" s="1">
        <f t="shared" si="0"/>
        <v>1936</v>
      </c>
      <c r="K59" s="3">
        <f t="shared" si="1"/>
        <v>38.484999999999999</v>
      </c>
      <c r="L59" s="3">
        <f t="shared" si="2"/>
        <v>27.945399999999999</v>
      </c>
      <c r="M59" s="3">
        <f t="shared" si="3"/>
        <v>10.5396</v>
      </c>
    </row>
    <row r="60" spans="1:39" x14ac:dyDescent="0.55000000000000004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  <c r="H60" s="44">
        <v>0</v>
      </c>
      <c r="J60" s="1">
        <f t="shared" si="0"/>
        <v>1937</v>
      </c>
      <c r="K60" s="3">
        <f t="shared" si="1"/>
        <v>38.662399999999998</v>
      </c>
      <c r="L60" s="3">
        <f t="shared" si="2"/>
        <v>28.070599999999999</v>
      </c>
      <c r="M60" s="3">
        <f t="shared" si="3"/>
        <v>10.591799999999999</v>
      </c>
    </row>
    <row r="61" spans="1:39" x14ac:dyDescent="0.55000000000000004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  <c r="H61" s="44">
        <v>0</v>
      </c>
      <c r="J61" s="1">
        <f t="shared" si="0"/>
        <v>1938</v>
      </c>
      <c r="K61" s="3">
        <f t="shared" si="1"/>
        <v>38.983899999999998</v>
      </c>
      <c r="L61" s="3">
        <f t="shared" si="2"/>
        <v>28.6007</v>
      </c>
      <c r="M61" s="3">
        <f t="shared" si="3"/>
        <v>10.383199999999999</v>
      </c>
    </row>
    <row r="62" spans="1:39" x14ac:dyDescent="0.55000000000000004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  <c r="H62" s="44">
        <v>0</v>
      </c>
      <c r="J62" s="1">
        <f t="shared" si="0"/>
        <v>1939</v>
      </c>
      <c r="K62" s="3">
        <f t="shared" si="1"/>
        <v>39.417900000000003</v>
      </c>
      <c r="L62" s="3">
        <f t="shared" si="2"/>
        <v>29.31</v>
      </c>
      <c r="M62" s="3">
        <f t="shared" si="3"/>
        <v>10.107900000000004</v>
      </c>
    </row>
    <row r="63" spans="1:39" x14ac:dyDescent="0.55000000000000004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  <c r="H63" s="44">
        <v>0</v>
      </c>
      <c r="J63" s="1">
        <f t="shared" si="0"/>
        <v>1940</v>
      </c>
      <c r="K63" s="3">
        <f t="shared" si="1"/>
        <v>39.794600000000003</v>
      </c>
      <c r="L63" s="3">
        <f t="shared" si="2"/>
        <v>29.942799999999998</v>
      </c>
      <c r="M63" s="3">
        <f t="shared" si="3"/>
        <v>9.8518000000000043</v>
      </c>
    </row>
    <row r="64" spans="1:39" x14ac:dyDescent="0.55000000000000004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  <c r="H64" s="44">
        <v>0</v>
      </c>
      <c r="J64" s="1">
        <f t="shared" si="0"/>
        <v>1941</v>
      </c>
      <c r="K64" s="3">
        <f t="shared" si="1"/>
        <v>40.041899999999998</v>
      </c>
      <c r="L64" s="3">
        <f t="shared" si="2"/>
        <v>30.8172</v>
      </c>
      <c r="M64" s="3">
        <f t="shared" si="3"/>
        <v>9.2246999999999986</v>
      </c>
    </row>
    <row r="65" spans="1:13" x14ac:dyDescent="0.55000000000000004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  <c r="H65" s="44">
        <v>0</v>
      </c>
      <c r="J65" s="1">
        <f t="shared" si="0"/>
        <v>1942</v>
      </c>
      <c r="K65" s="3">
        <f t="shared" si="1"/>
        <v>40.485799999999998</v>
      </c>
      <c r="L65" s="3">
        <f t="shared" si="2"/>
        <v>31.750800000000002</v>
      </c>
      <c r="M65" s="3">
        <f t="shared" si="3"/>
        <v>8.7349999999999959</v>
      </c>
    </row>
    <row r="66" spans="1:13" x14ac:dyDescent="0.55000000000000004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  <c r="H66" s="44">
        <v>0</v>
      </c>
      <c r="J66" s="1">
        <f t="shared" si="0"/>
        <v>1943</v>
      </c>
      <c r="K66" s="3">
        <f t="shared" si="1"/>
        <v>41.171900000000001</v>
      </c>
      <c r="L66" s="3">
        <f t="shared" si="2"/>
        <v>31.946000000000002</v>
      </c>
      <c r="M66" s="3">
        <f t="shared" si="3"/>
        <v>9.2258999999999993</v>
      </c>
    </row>
    <row r="67" spans="1:13" x14ac:dyDescent="0.55000000000000004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  <c r="H67" s="44">
        <v>0</v>
      </c>
      <c r="J67" s="1">
        <f t="shared" si="0"/>
        <v>1944</v>
      </c>
      <c r="K67" s="3">
        <f t="shared" si="1"/>
        <v>42.043799999999997</v>
      </c>
      <c r="L67" s="3">
        <f t="shared" si="2"/>
        <v>31.296800000000001</v>
      </c>
      <c r="M67" s="3">
        <f t="shared" si="3"/>
        <v>10.746999999999996</v>
      </c>
    </row>
    <row r="68" spans="1:13" x14ac:dyDescent="0.55000000000000004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  <c r="H68" s="44">
        <v>0</v>
      </c>
      <c r="J68" s="1">
        <f t="shared" ref="J68:J131" si="4">A68</f>
        <v>1945</v>
      </c>
      <c r="K68" s="3">
        <f t="shared" ref="K68:K131" si="5">D68*(1-H68)+F68*H68</f>
        <v>43.2545</v>
      </c>
      <c r="L68" s="3">
        <f t="shared" ref="L68:L131" si="6">E68*(1-H68)+G68*H68</f>
        <v>30.349900000000002</v>
      </c>
      <c r="M68" s="3">
        <f t="shared" ref="M68:M131" si="7">K68-L68</f>
        <v>12.904599999999999</v>
      </c>
    </row>
    <row r="69" spans="1:13" x14ac:dyDescent="0.55000000000000004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  <c r="H69" s="44">
        <v>0</v>
      </c>
      <c r="J69" s="1">
        <f t="shared" si="4"/>
        <v>1946</v>
      </c>
      <c r="K69" s="3">
        <f t="shared" si="5"/>
        <v>44.652500000000003</v>
      </c>
      <c r="L69" s="3">
        <f t="shared" si="6"/>
        <v>29.451000000000001</v>
      </c>
      <c r="M69" s="3">
        <f t="shared" si="7"/>
        <v>15.201500000000003</v>
      </c>
    </row>
    <row r="70" spans="1:13" x14ac:dyDescent="0.55000000000000004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  <c r="H70" s="44">
        <v>0</v>
      </c>
      <c r="J70" s="1">
        <f t="shared" si="4"/>
        <v>1947</v>
      </c>
      <c r="K70" s="3">
        <f t="shared" si="5"/>
        <v>46.154499999999999</v>
      </c>
      <c r="L70" s="3">
        <f t="shared" si="6"/>
        <v>28.551500000000001</v>
      </c>
      <c r="M70" s="3">
        <f t="shared" si="7"/>
        <v>17.602999999999998</v>
      </c>
    </row>
    <row r="71" spans="1:13" x14ac:dyDescent="0.55000000000000004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  <c r="H71" s="44">
        <v>0</v>
      </c>
      <c r="J71" s="1">
        <f t="shared" si="4"/>
        <v>1948</v>
      </c>
      <c r="K71" s="3">
        <f t="shared" si="5"/>
        <v>47.26</v>
      </c>
      <c r="L71" s="3">
        <f t="shared" si="6"/>
        <v>27.482700000000001</v>
      </c>
      <c r="M71" s="3">
        <f t="shared" si="7"/>
        <v>19.777299999999997</v>
      </c>
    </row>
    <row r="72" spans="1:13" x14ac:dyDescent="0.55000000000000004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  <c r="H72" s="44">
        <v>0</v>
      </c>
      <c r="J72" s="1">
        <f t="shared" si="4"/>
        <v>1949</v>
      </c>
      <c r="K72" s="3">
        <f t="shared" si="5"/>
        <v>47.9435</v>
      </c>
      <c r="L72" s="3">
        <f t="shared" si="6"/>
        <v>26.207699999999999</v>
      </c>
      <c r="M72" s="3">
        <f t="shared" si="7"/>
        <v>21.735800000000001</v>
      </c>
    </row>
    <row r="73" spans="1:13" x14ac:dyDescent="0.55000000000000004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  <c r="H73" s="46">
        <v>9.0909000000000004E-2</v>
      </c>
      <c r="J73" s="1">
        <f t="shared" si="4"/>
        <v>1950</v>
      </c>
      <c r="K73" s="3">
        <f t="shared" si="5"/>
        <v>48.557181603899998</v>
      </c>
      <c r="L73" s="3">
        <f t="shared" si="6"/>
        <v>24.917363538099998</v>
      </c>
      <c r="M73" s="3">
        <f t="shared" si="7"/>
        <v>23.6398180658</v>
      </c>
    </row>
    <row r="74" spans="1:13" x14ac:dyDescent="0.55000000000000004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  <c r="H74" s="46">
        <v>0.18181800000000001</v>
      </c>
      <c r="J74" s="1">
        <f t="shared" si="4"/>
        <v>1951</v>
      </c>
      <c r="K74" s="3">
        <f t="shared" si="5"/>
        <v>49.09954501</v>
      </c>
      <c r="L74" s="3">
        <f t="shared" si="6"/>
        <v>23.792845097399997</v>
      </c>
      <c r="M74" s="3">
        <f t="shared" si="7"/>
        <v>25.306699912600003</v>
      </c>
    </row>
    <row r="75" spans="1:13" x14ac:dyDescent="0.55000000000000004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  <c r="H75" s="46">
        <v>0.272727</v>
      </c>
      <c r="J75" s="1">
        <f t="shared" si="4"/>
        <v>1952</v>
      </c>
      <c r="K75" s="3">
        <f t="shared" si="5"/>
        <v>49.531781155100006</v>
      </c>
      <c r="L75" s="3">
        <f t="shared" si="6"/>
        <v>23.155344837800001</v>
      </c>
      <c r="M75" s="3">
        <f t="shared" si="7"/>
        <v>26.376436317300005</v>
      </c>
    </row>
    <row r="76" spans="1:13" x14ac:dyDescent="0.55000000000000004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  <c r="H76" s="46">
        <v>0.36363600000000001</v>
      </c>
      <c r="J76" s="1">
        <f t="shared" si="4"/>
        <v>1953</v>
      </c>
      <c r="K76" s="3">
        <f t="shared" si="5"/>
        <v>50.019762904799997</v>
      </c>
      <c r="L76" s="3">
        <f t="shared" si="6"/>
        <v>22.7166627316</v>
      </c>
      <c r="M76" s="3">
        <f t="shared" si="7"/>
        <v>27.303100173199997</v>
      </c>
    </row>
    <row r="77" spans="1:13" x14ac:dyDescent="0.55000000000000004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  <c r="H77" s="46">
        <v>0.45454499999999998</v>
      </c>
      <c r="J77" s="1">
        <f t="shared" si="4"/>
        <v>1954</v>
      </c>
      <c r="K77" s="3">
        <f t="shared" si="5"/>
        <v>50.513417693000001</v>
      </c>
      <c r="L77" s="3">
        <f t="shared" si="6"/>
        <v>22.403526108999998</v>
      </c>
      <c r="M77" s="3">
        <f t="shared" si="7"/>
        <v>28.109891584000003</v>
      </c>
    </row>
    <row r="78" spans="1:13" x14ac:dyDescent="0.55000000000000004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  <c r="H78" s="46">
        <v>0.54545500000000002</v>
      </c>
      <c r="J78" s="1">
        <f t="shared" si="4"/>
        <v>1955</v>
      </c>
      <c r="K78" s="3">
        <f t="shared" si="5"/>
        <v>50.919636343999997</v>
      </c>
      <c r="L78" s="3">
        <f t="shared" si="6"/>
        <v>22.227410063499999</v>
      </c>
      <c r="M78" s="3">
        <f t="shared" si="7"/>
        <v>28.692226280499998</v>
      </c>
    </row>
    <row r="79" spans="1:13" x14ac:dyDescent="0.55000000000000004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  <c r="H79" s="46">
        <v>0.63636400000000004</v>
      </c>
      <c r="J79" s="1">
        <f t="shared" si="4"/>
        <v>1956</v>
      </c>
      <c r="K79" s="3">
        <f t="shared" si="5"/>
        <v>50.985781432400003</v>
      </c>
      <c r="L79" s="3">
        <f t="shared" si="6"/>
        <v>22.003382414800001</v>
      </c>
      <c r="M79" s="3">
        <f t="shared" si="7"/>
        <v>28.982399017600002</v>
      </c>
    </row>
    <row r="80" spans="1:13" x14ac:dyDescent="0.55000000000000004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  <c r="H80" s="46">
        <v>0.72727299999999995</v>
      </c>
      <c r="J80" s="1">
        <f t="shared" si="4"/>
        <v>1957</v>
      </c>
      <c r="K80" s="3">
        <f t="shared" si="5"/>
        <v>50.798217683600001</v>
      </c>
      <c r="L80" s="3">
        <f t="shared" si="6"/>
        <v>21.660918520900001</v>
      </c>
      <c r="M80" s="3">
        <f t="shared" si="7"/>
        <v>29.1372991627</v>
      </c>
    </row>
    <row r="81" spans="1:13" x14ac:dyDescent="0.55000000000000004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  <c r="H81" s="46">
        <v>0.81818199999999996</v>
      </c>
      <c r="J81" s="1">
        <f t="shared" si="4"/>
        <v>1958</v>
      </c>
      <c r="K81" s="3">
        <f t="shared" si="5"/>
        <v>50.1811995188</v>
      </c>
      <c r="L81" s="3">
        <f t="shared" si="6"/>
        <v>20.781527391200001</v>
      </c>
      <c r="M81" s="3">
        <f t="shared" si="7"/>
        <v>29.399672127599999</v>
      </c>
    </row>
    <row r="82" spans="1:13" x14ac:dyDescent="0.55000000000000004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  <c r="H82" s="46">
        <v>0.90909099999999998</v>
      </c>
      <c r="J82" s="1">
        <f t="shared" si="4"/>
        <v>1959</v>
      </c>
      <c r="K82" s="3">
        <f t="shared" si="5"/>
        <v>49.403054242400003</v>
      </c>
      <c r="L82" s="3">
        <f t="shared" si="6"/>
        <v>19.855009135899998</v>
      </c>
      <c r="M82" s="3">
        <f t="shared" si="7"/>
        <v>29.548045106500005</v>
      </c>
    </row>
    <row r="83" spans="1:13" x14ac:dyDescent="0.55000000000000004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  <c r="H83" s="46">
        <v>1</v>
      </c>
      <c r="J83" s="1">
        <f t="shared" si="4"/>
        <v>1960</v>
      </c>
      <c r="K83" s="3">
        <f t="shared" si="5"/>
        <v>48.5</v>
      </c>
      <c r="L83" s="3">
        <f t="shared" si="6"/>
        <v>18.8</v>
      </c>
      <c r="M83" s="3">
        <f t="shared" si="7"/>
        <v>29.7</v>
      </c>
    </row>
    <row r="84" spans="1:13" x14ac:dyDescent="0.55000000000000004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  <c r="H84" s="46">
        <v>1</v>
      </c>
      <c r="J84" s="1">
        <f t="shared" si="4"/>
        <v>1961</v>
      </c>
      <c r="K84" s="3">
        <f t="shared" si="5"/>
        <v>48</v>
      </c>
      <c r="L84" s="3">
        <f t="shared" si="6"/>
        <v>18.5</v>
      </c>
      <c r="M84" s="3">
        <f t="shared" si="7"/>
        <v>29.5</v>
      </c>
    </row>
    <row r="85" spans="1:13" x14ac:dyDescent="0.55000000000000004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  <c r="H85" s="46">
        <v>1</v>
      </c>
      <c r="J85" s="1">
        <f t="shared" si="4"/>
        <v>1962</v>
      </c>
      <c r="K85" s="3">
        <f t="shared" si="5"/>
        <v>47.4</v>
      </c>
      <c r="L85" s="3">
        <f t="shared" si="6"/>
        <v>18.100000000000001</v>
      </c>
      <c r="M85" s="3">
        <f t="shared" si="7"/>
        <v>29.299999999999997</v>
      </c>
    </row>
    <row r="86" spans="1:13" x14ac:dyDescent="0.55000000000000004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  <c r="H86" s="46">
        <v>1</v>
      </c>
      <c r="J86" s="1">
        <f t="shared" si="4"/>
        <v>1963</v>
      </c>
      <c r="K86" s="3">
        <f t="shared" si="5"/>
        <v>46.9</v>
      </c>
      <c r="L86" s="3">
        <f t="shared" si="6"/>
        <v>17.8</v>
      </c>
      <c r="M86" s="3">
        <f t="shared" si="7"/>
        <v>29.099999999999998</v>
      </c>
    </row>
    <row r="87" spans="1:13" x14ac:dyDescent="0.55000000000000004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  <c r="H87" s="46">
        <v>1</v>
      </c>
      <c r="J87" s="1">
        <f t="shared" si="4"/>
        <v>1964</v>
      </c>
      <c r="K87" s="3">
        <f t="shared" si="5"/>
        <v>46.5</v>
      </c>
      <c r="L87" s="3">
        <f t="shared" si="6"/>
        <v>17.5</v>
      </c>
      <c r="M87" s="3">
        <f t="shared" si="7"/>
        <v>29</v>
      </c>
    </row>
    <row r="88" spans="1:13" x14ac:dyDescent="0.55000000000000004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  <c r="H88" s="46">
        <v>1</v>
      </c>
      <c r="J88" s="1">
        <f t="shared" si="4"/>
        <v>1965</v>
      </c>
      <c r="K88" s="3">
        <f t="shared" si="5"/>
        <v>46.2</v>
      </c>
      <c r="L88" s="3">
        <f t="shared" si="6"/>
        <v>17.3</v>
      </c>
      <c r="M88" s="3">
        <f t="shared" si="7"/>
        <v>28.900000000000002</v>
      </c>
    </row>
    <row r="89" spans="1:13" x14ac:dyDescent="0.55000000000000004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  <c r="H89" s="46">
        <v>1</v>
      </c>
      <c r="J89" s="1">
        <f t="shared" si="4"/>
        <v>1966</v>
      </c>
      <c r="K89" s="3">
        <f t="shared" si="5"/>
        <v>46</v>
      </c>
      <c r="L89" s="3">
        <f t="shared" si="6"/>
        <v>17</v>
      </c>
      <c r="M89" s="3">
        <f t="shared" si="7"/>
        <v>29</v>
      </c>
    </row>
    <row r="90" spans="1:13" x14ac:dyDescent="0.55000000000000004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  <c r="H90" s="46">
        <v>1</v>
      </c>
      <c r="J90" s="1">
        <f t="shared" si="4"/>
        <v>1967</v>
      </c>
      <c r="K90" s="3">
        <f t="shared" si="5"/>
        <v>45.6</v>
      </c>
      <c r="L90" s="3">
        <f t="shared" si="6"/>
        <v>16.7</v>
      </c>
      <c r="M90" s="3">
        <f t="shared" si="7"/>
        <v>28.900000000000002</v>
      </c>
    </row>
    <row r="91" spans="1:13" x14ac:dyDescent="0.55000000000000004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  <c r="H91" s="46">
        <v>1</v>
      </c>
      <c r="J91" s="1">
        <f t="shared" si="4"/>
        <v>1968</v>
      </c>
      <c r="K91" s="3">
        <f t="shared" si="5"/>
        <v>45.3</v>
      </c>
      <c r="L91" s="3">
        <f t="shared" si="6"/>
        <v>16.600000000000001</v>
      </c>
      <c r="M91" s="3">
        <f t="shared" si="7"/>
        <v>28.699999999999996</v>
      </c>
    </row>
    <row r="92" spans="1:13" x14ac:dyDescent="0.55000000000000004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  <c r="H92" s="46">
        <v>1</v>
      </c>
      <c r="J92" s="1">
        <f t="shared" si="4"/>
        <v>1969</v>
      </c>
      <c r="K92" s="3">
        <f t="shared" si="5"/>
        <v>45.1</v>
      </c>
      <c r="L92" s="3">
        <f t="shared" si="6"/>
        <v>16.7</v>
      </c>
      <c r="M92" s="3">
        <f t="shared" si="7"/>
        <v>28.400000000000002</v>
      </c>
    </row>
    <row r="93" spans="1:13" x14ac:dyDescent="0.55000000000000004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  <c r="H93" s="46">
        <v>1</v>
      </c>
      <c r="J93" s="1">
        <f t="shared" si="4"/>
        <v>1970</v>
      </c>
      <c r="K93" s="3">
        <f t="shared" si="5"/>
        <v>44.9</v>
      </c>
      <c r="L93" s="3">
        <f t="shared" si="6"/>
        <v>16</v>
      </c>
      <c r="M93" s="3">
        <f t="shared" si="7"/>
        <v>28.9</v>
      </c>
    </row>
    <row r="94" spans="1:13" x14ac:dyDescent="0.55000000000000004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  <c r="H94" s="46">
        <v>1</v>
      </c>
      <c r="J94" s="1">
        <f t="shared" si="4"/>
        <v>1971</v>
      </c>
      <c r="K94" s="3">
        <f t="shared" si="5"/>
        <v>44.7</v>
      </c>
      <c r="L94" s="3">
        <f t="shared" si="6"/>
        <v>14.9</v>
      </c>
      <c r="M94" s="3">
        <f t="shared" si="7"/>
        <v>29.800000000000004</v>
      </c>
    </row>
    <row r="95" spans="1:13" x14ac:dyDescent="0.55000000000000004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  <c r="H95" s="46">
        <v>1</v>
      </c>
      <c r="J95" s="1">
        <f t="shared" si="4"/>
        <v>1972</v>
      </c>
      <c r="K95" s="3">
        <f t="shared" si="5"/>
        <v>44.4</v>
      </c>
      <c r="L95" s="3">
        <f t="shared" si="6"/>
        <v>14</v>
      </c>
      <c r="M95" s="3">
        <f t="shared" si="7"/>
        <v>30.4</v>
      </c>
    </row>
    <row r="96" spans="1:13" x14ac:dyDescent="0.55000000000000004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  <c r="H96" s="46">
        <v>1</v>
      </c>
      <c r="J96" s="1">
        <f t="shared" si="4"/>
        <v>1973</v>
      </c>
      <c r="K96" s="3">
        <f t="shared" si="5"/>
        <v>44.2</v>
      </c>
      <c r="L96" s="3">
        <f t="shared" si="6"/>
        <v>13.4</v>
      </c>
      <c r="M96" s="3">
        <f t="shared" si="7"/>
        <v>30.800000000000004</v>
      </c>
    </row>
    <row r="97" spans="1:13" x14ac:dyDescent="0.55000000000000004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  <c r="H97" s="46">
        <v>1</v>
      </c>
      <c r="J97" s="1">
        <f t="shared" si="4"/>
        <v>1974</v>
      </c>
      <c r="K97" s="3">
        <f t="shared" si="5"/>
        <v>44.1</v>
      </c>
      <c r="L97" s="3">
        <f t="shared" si="6"/>
        <v>13.2</v>
      </c>
      <c r="M97" s="3">
        <f t="shared" si="7"/>
        <v>30.900000000000002</v>
      </c>
    </row>
    <row r="98" spans="1:13" x14ac:dyDescent="0.55000000000000004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  <c r="H98" s="46">
        <v>1</v>
      </c>
      <c r="J98" s="1">
        <f t="shared" si="4"/>
        <v>1975</v>
      </c>
      <c r="K98" s="3">
        <f t="shared" si="5"/>
        <v>44.1</v>
      </c>
      <c r="L98" s="3">
        <f t="shared" si="6"/>
        <v>13.3</v>
      </c>
      <c r="M98" s="3">
        <f t="shared" si="7"/>
        <v>30.8</v>
      </c>
    </row>
    <row r="99" spans="1:13" x14ac:dyDescent="0.55000000000000004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  <c r="H99" s="46">
        <v>1</v>
      </c>
      <c r="J99" s="1">
        <f t="shared" si="4"/>
        <v>1976</v>
      </c>
      <c r="K99" s="3">
        <f t="shared" si="5"/>
        <v>44</v>
      </c>
      <c r="L99" s="3">
        <f t="shared" si="6"/>
        <v>16.600000000000001</v>
      </c>
      <c r="M99" s="3">
        <f t="shared" si="7"/>
        <v>27.4</v>
      </c>
    </row>
    <row r="100" spans="1:13" x14ac:dyDescent="0.55000000000000004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  <c r="H100" s="46">
        <v>1</v>
      </c>
      <c r="J100" s="1">
        <f t="shared" si="4"/>
        <v>1977</v>
      </c>
      <c r="K100" s="3">
        <f t="shared" si="5"/>
        <v>43.9</v>
      </c>
      <c r="L100" s="3">
        <f t="shared" si="6"/>
        <v>12.1</v>
      </c>
      <c r="M100" s="3">
        <f t="shared" si="7"/>
        <v>31.799999999999997</v>
      </c>
    </row>
    <row r="101" spans="1:13" x14ac:dyDescent="0.55000000000000004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  <c r="H101" s="46">
        <v>1</v>
      </c>
      <c r="J101" s="1">
        <f t="shared" si="4"/>
        <v>1978</v>
      </c>
      <c r="K101" s="3">
        <f t="shared" si="5"/>
        <v>43.7</v>
      </c>
      <c r="L101" s="3">
        <f t="shared" si="6"/>
        <v>11.5</v>
      </c>
      <c r="M101" s="3">
        <f t="shared" si="7"/>
        <v>32.200000000000003</v>
      </c>
    </row>
    <row r="102" spans="1:13" x14ac:dyDescent="0.55000000000000004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  <c r="H102" s="46">
        <v>1</v>
      </c>
      <c r="J102" s="1">
        <f t="shared" si="4"/>
        <v>1979</v>
      </c>
      <c r="K102" s="3">
        <f t="shared" si="5"/>
        <v>43.6</v>
      </c>
      <c r="L102" s="3">
        <f t="shared" si="6"/>
        <v>11.4</v>
      </c>
      <c r="M102" s="3">
        <f t="shared" si="7"/>
        <v>32.200000000000003</v>
      </c>
    </row>
    <row r="103" spans="1:13" x14ac:dyDescent="0.55000000000000004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  <c r="H103" s="46">
        <v>1</v>
      </c>
      <c r="J103" s="1">
        <f t="shared" si="4"/>
        <v>1980</v>
      </c>
      <c r="K103" s="3">
        <f t="shared" si="5"/>
        <v>43.6</v>
      </c>
      <c r="L103" s="3">
        <f t="shared" si="6"/>
        <v>12</v>
      </c>
      <c r="M103" s="3">
        <f t="shared" si="7"/>
        <v>31.6</v>
      </c>
    </row>
    <row r="104" spans="1:13" x14ac:dyDescent="0.55000000000000004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  <c r="H104" s="46">
        <v>1</v>
      </c>
      <c r="J104" s="1">
        <f t="shared" si="4"/>
        <v>1981</v>
      </c>
      <c r="K104" s="3">
        <f t="shared" si="5"/>
        <v>43.4</v>
      </c>
      <c r="L104" s="3">
        <f t="shared" si="6"/>
        <v>12.2</v>
      </c>
      <c r="M104" s="3">
        <f t="shared" si="7"/>
        <v>31.2</v>
      </c>
    </row>
    <row r="105" spans="1:13" x14ac:dyDescent="0.55000000000000004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  <c r="H105" s="46">
        <v>1</v>
      </c>
      <c r="J105" s="1">
        <f t="shared" si="4"/>
        <v>1982</v>
      </c>
      <c r="K105" s="3">
        <f t="shared" si="5"/>
        <v>43.2</v>
      </c>
      <c r="L105" s="3">
        <f t="shared" si="6"/>
        <v>15.6</v>
      </c>
      <c r="M105" s="3">
        <f t="shared" si="7"/>
        <v>27.6</v>
      </c>
    </row>
    <row r="106" spans="1:13" x14ac:dyDescent="0.55000000000000004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  <c r="H106" s="46">
        <v>1</v>
      </c>
      <c r="J106" s="1">
        <f t="shared" si="4"/>
        <v>1983</v>
      </c>
      <c r="K106" s="3">
        <f t="shared" si="5"/>
        <v>42.8</v>
      </c>
      <c r="L106" s="3">
        <f t="shared" si="6"/>
        <v>10.7</v>
      </c>
      <c r="M106" s="3">
        <f t="shared" si="7"/>
        <v>32.099999999999994</v>
      </c>
    </row>
    <row r="107" spans="1:13" x14ac:dyDescent="0.55000000000000004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  <c r="H107" s="46">
        <v>1</v>
      </c>
      <c r="J107" s="1">
        <f t="shared" si="4"/>
        <v>1984</v>
      </c>
      <c r="K107" s="3">
        <f t="shared" si="5"/>
        <v>41.9</v>
      </c>
      <c r="L107" s="3">
        <f t="shared" si="6"/>
        <v>10.199999999999999</v>
      </c>
      <c r="M107" s="3">
        <f t="shared" si="7"/>
        <v>31.7</v>
      </c>
    </row>
    <row r="108" spans="1:13" x14ac:dyDescent="0.55000000000000004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  <c r="H108" s="46">
        <v>1</v>
      </c>
      <c r="J108" s="1">
        <f t="shared" si="4"/>
        <v>1985</v>
      </c>
      <c r="K108" s="3">
        <f t="shared" si="5"/>
        <v>41.1</v>
      </c>
      <c r="L108" s="3">
        <f t="shared" si="6"/>
        <v>9.8000000000000007</v>
      </c>
      <c r="M108" s="3">
        <f t="shared" si="7"/>
        <v>31.3</v>
      </c>
    </row>
    <row r="109" spans="1:13" x14ac:dyDescent="0.55000000000000004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  <c r="H109" s="46">
        <v>1</v>
      </c>
      <c r="J109" s="1">
        <f t="shared" si="4"/>
        <v>1986</v>
      </c>
      <c r="K109" s="3">
        <f t="shared" si="5"/>
        <v>40.799999999999997</v>
      </c>
      <c r="L109" s="3">
        <f t="shared" si="6"/>
        <v>9.5</v>
      </c>
      <c r="M109" s="3">
        <f t="shared" si="7"/>
        <v>31.299999999999997</v>
      </c>
    </row>
    <row r="110" spans="1:13" x14ac:dyDescent="0.55000000000000004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  <c r="H110" s="46">
        <v>1</v>
      </c>
      <c r="J110" s="1">
        <f t="shared" si="4"/>
        <v>1987</v>
      </c>
      <c r="K110" s="3">
        <f t="shared" si="5"/>
        <v>40.700000000000003</v>
      </c>
      <c r="L110" s="3">
        <f t="shared" si="6"/>
        <v>9.1999999999999993</v>
      </c>
      <c r="M110" s="3">
        <f t="shared" si="7"/>
        <v>31.500000000000004</v>
      </c>
    </row>
    <row r="111" spans="1:13" x14ac:dyDescent="0.55000000000000004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  <c r="H111" s="46">
        <v>1</v>
      </c>
      <c r="J111" s="1">
        <f t="shared" si="4"/>
        <v>1988</v>
      </c>
      <c r="K111" s="3">
        <f t="shared" si="5"/>
        <v>40.700000000000003</v>
      </c>
      <c r="L111" s="3">
        <f t="shared" si="6"/>
        <v>8.9</v>
      </c>
      <c r="M111" s="3">
        <f t="shared" si="7"/>
        <v>31.800000000000004</v>
      </c>
    </row>
    <row r="112" spans="1:13" x14ac:dyDescent="0.55000000000000004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  <c r="H112" s="46">
        <v>1</v>
      </c>
      <c r="J112" s="1">
        <f t="shared" si="4"/>
        <v>1989</v>
      </c>
      <c r="K112" s="3">
        <f t="shared" si="5"/>
        <v>40.299999999999997</v>
      </c>
      <c r="L112" s="3">
        <f t="shared" si="6"/>
        <v>8.8000000000000007</v>
      </c>
      <c r="M112" s="3">
        <f t="shared" si="7"/>
        <v>31.499999999999996</v>
      </c>
    </row>
    <row r="113" spans="1:42" x14ac:dyDescent="0.55000000000000004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  <c r="H113" s="46">
        <v>1</v>
      </c>
      <c r="J113" s="1">
        <f t="shared" si="4"/>
        <v>1990</v>
      </c>
      <c r="K113" s="3">
        <f t="shared" si="5"/>
        <v>39.799999999999997</v>
      </c>
      <c r="L113" s="3">
        <f t="shared" si="6"/>
        <v>8.8000000000000007</v>
      </c>
      <c r="M113" s="3">
        <f t="shared" si="7"/>
        <v>30.999999999999996</v>
      </c>
      <c r="AO113" s="43"/>
      <c r="AP113" s="43"/>
    </row>
    <row r="114" spans="1:42" x14ac:dyDescent="0.55000000000000004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  <c r="H114" s="46">
        <v>1</v>
      </c>
      <c r="J114" s="1">
        <f t="shared" si="4"/>
        <v>1991</v>
      </c>
      <c r="K114" s="3">
        <f t="shared" si="5"/>
        <v>39.299999999999997</v>
      </c>
      <c r="L114" s="3">
        <f t="shared" si="6"/>
        <v>8.6</v>
      </c>
      <c r="M114" s="3">
        <f t="shared" si="7"/>
        <v>30.699999999999996</v>
      </c>
      <c r="AO114" s="42"/>
      <c r="AP114" s="42"/>
    </row>
    <row r="115" spans="1:42" x14ac:dyDescent="0.55000000000000004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  <c r="H115" s="46">
        <v>1</v>
      </c>
      <c r="J115" s="1">
        <f t="shared" si="4"/>
        <v>1992</v>
      </c>
      <c r="K115" s="3">
        <f t="shared" si="5"/>
        <v>38.9</v>
      </c>
      <c r="L115" s="3">
        <f t="shared" si="6"/>
        <v>8.6</v>
      </c>
      <c r="M115" s="3">
        <f t="shared" si="7"/>
        <v>30.299999999999997</v>
      </c>
      <c r="AO115" s="42"/>
      <c r="AP115" s="42"/>
    </row>
    <row r="116" spans="1:42" x14ac:dyDescent="0.55000000000000004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  <c r="H116" s="46">
        <v>1</v>
      </c>
      <c r="J116" s="1">
        <f t="shared" si="4"/>
        <v>1993</v>
      </c>
      <c r="K116" s="3">
        <f t="shared" si="5"/>
        <v>38.6</v>
      </c>
      <c r="L116" s="3">
        <f t="shared" si="6"/>
        <v>8.4</v>
      </c>
      <c r="M116" s="3">
        <f t="shared" si="7"/>
        <v>30.200000000000003</v>
      </c>
      <c r="AO116" s="42"/>
      <c r="AP116" s="42"/>
    </row>
    <row r="117" spans="1:42" x14ac:dyDescent="0.55000000000000004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  <c r="H117" s="46">
        <v>1</v>
      </c>
      <c r="J117" s="1">
        <f t="shared" si="4"/>
        <v>1994</v>
      </c>
      <c r="K117" s="3">
        <f t="shared" si="5"/>
        <v>38.200000000000003</v>
      </c>
      <c r="L117" s="3">
        <f t="shared" si="6"/>
        <v>8.1</v>
      </c>
      <c r="M117" s="3">
        <f t="shared" si="7"/>
        <v>30.1</v>
      </c>
      <c r="AO117" s="42"/>
      <c r="AP117" s="42"/>
    </row>
    <row r="118" spans="1:42" x14ac:dyDescent="0.55000000000000004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  <c r="H118" s="46">
        <v>1</v>
      </c>
      <c r="J118" s="1">
        <f t="shared" si="4"/>
        <v>1995</v>
      </c>
      <c r="K118" s="3">
        <f t="shared" si="5"/>
        <v>37.799999999999997</v>
      </c>
      <c r="L118" s="3">
        <f t="shared" si="6"/>
        <v>7.8</v>
      </c>
      <c r="M118" s="3">
        <f t="shared" si="7"/>
        <v>29.999999999999996</v>
      </c>
      <c r="AO118" s="42"/>
      <c r="AP118" s="42"/>
    </row>
    <row r="119" spans="1:42" x14ac:dyDescent="0.55000000000000004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  <c r="H119" s="46">
        <v>1</v>
      </c>
      <c r="J119" s="1">
        <f t="shared" si="4"/>
        <v>1996</v>
      </c>
      <c r="K119" s="3">
        <f t="shared" si="5"/>
        <v>37.1</v>
      </c>
      <c r="L119" s="3">
        <f t="shared" si="6"/>
        <v>7.4</v>
      </c>
      <c r="M119" s="3">
        <f t="shared" si="7"/>
        <v>29.700000000000003</v>
      </c>
      <c r="AO119" s="42"/>
      <c r="AP119" s="42"/>
    </row>
    <row r="120" spans="1:42" x14ac:dyDescent="0.55000000000000004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  <c r="H120" s="46">
        <v>1</v>
      </c>
      <c r="J120" s="1">
        <f t="shared" si="4"/>
        <v>1997</v>
      </c>
      <c r="K120" s="3">
        <f t="shared" si="5"/>
        <v>36.5</v>
      </c>
      <c r="L120" s="3">
        <f t="shared" si="6"/>
        <v>7</v>
      </c>
      <c r="M120" s="3">
        <f t="shared" si="7"/>
        <v>29.5</v>
      </c>
      <c r="AO120" s="42"/>
      <c r="AP120" s="42"/>
    </row>
    <row r="121" spans="1:42" x14ac:dyDescent="0.55000000000000004">
      <c r="A121">
        <f t="shared" ref="A121:A146" si="8">A120+1</f>
        <v>1998</v>
      </c>
      <c r="B121" s="21"/>
      <c r="C121" s="21"/>
      <c r="D121" s="21"/>
      <c r="E121" s="21"/>
      <c r="F121" s="3">
        <v>35.9</v>
      </c>
      <c r="G121" s="3">
        <v>6.7</v>
      </c>
      <c r="H121" s="46">
        <v>1</v>
      </c>
      <c r="J121" s="1">
        <f t="shared" si="4"/>
        <v>1998</v>
      </c>
      <c r="K121" s="3">
        <f t="shared" si="5"/>
        <v>35.9</v>
      </c>
      <c r="L121" s="3">
        <f t="shared" si="6"/>
        <v>6.7</v>
      </c>
      <c r="M121" s="3">
        <f t="shared" si="7"/>
        <v>29.2</v>
      </c>
      <c r="AO121" s="42"/>
      <c r="AP121" s="42"/>
    </row>
    <row r="122" spans="1:42" x14ac:dyDescent="0.55000000000000004">
      <c r="A122">
        <f t="shared" si="8"/>
        <v>1999</v>
      </c>
      <c r="B122" s="21"/>
      <c r="C122" s="21"/>
      <c r="D122" s="21"/>
      <c r="E122" s="21"/>
      <c r="F122" s="3">
        <v>35.200000000000003</v>
      </c>
      <c r="G122" s="3">
        <v>6.4</v>
      </c>
      <c r="H122" s="46">
        <v>1</v>
      </c>
      <c r="J122" s="1">
        <f t="shared" si="4"/>
        <v>1999</v>
      </c>
      <c r="K122" s="3">
        <f t="shared" si="5"/>
        <v>35.200000000000003</v>
      </c>
      <c r="L122" s="3">
        <f t="shared" si="6"/>
        <v>6.4</v>
      </c>
      <c r="M122" s="3">
        <f t="shared" si="7"/>
        <v>28.800000000000004</v>
      </c>
    </row>
    <row r="123" spans="1:42" x14ac:dyDescent="0.55000000000000004">
      <c r="A123">
        <f t="shared" si="8"/>
        <v>2000</v>
      </c>
      <c r="B123" s="21"/>
      <c r="C123" s="21"/>
      <c r="D123" s="21"/>
      <c r="E123" s="21"/>
      <c r="F123" s="3">
        <v>34.700000000000003</v>
      </c>
      <c r="G123" s="3">
        <v>6.3</v>
      </c>
      <c r="H123" s="46">
        <v>1</v>
      </c>
      <c r="J123" s="1">
        <f t="shared" si="4"/>
        <v>2000</v>
      </c>
      <c r="K123" s="3">
        <f t="shared" si="5"/>
        <v>34.700000000000003</v>
      </c>
      <c r="L123" s="3">
        <f t="shared" si="6"/>
        <v>6.3</v>
      </c>
      <c r="M123" s="3">
        <f t="shared" si="7"/>
        <v>28.400000000000002</v>
      </c>
    </row>
    <row r="124" spans="1:42" x14ac:dyDescent="0.55000000000000004">
      <c r="A124">
        <f t="shared" si="8"/>
        <v>2001</v>
      </c>
      <c r="B124" s="21"/>
      <c r="C124" s="21"/>
      <c r="D124" s="21"/>
      <c r="E124" s="21"/>
      <c r="F124" s="3">
        <v>34.200000000000003</v>
      </c>
      <c r="G124" s="3">
        <v>6.1</v>
      </c>
      <c r="H124" s="46">
        <v>1</v>
      </c>
      <c r="J124" s="1">
        <f t="shared" si="4"/>
        <v>2001</v>
      </c>
      <c r="K124" s="3">
        <f t="shared" si="5"/>
        <v>34.200000000000003</v>
      </c>
      <c r="L124" s="3">
        <f t="shared" si="6"/>
        <v>6.1</v>
      </c>
      <c r="M124" s="3">
        <f t="shared" si="7"/>
        <v>28.1</v>
      </c>
    </row>
    <row r="125" spans="1:42" x14ac:dyDescent="0.55000000000000004">
      <c r="A125">
        <f t="shared" si="8"/>
        <v>2002</v>
      </c>
      <c r="B125" s="21"/>
      <c r="C125" s="21"/>
      <c r="D125" s="21"/>
      <c r="E125" s="21"/>
      <c r="F125" s="3">
        <v>33.299999999999997</v>
      </c>
      <c r="G125" s="3">
        <v>6</v>
      </c>
      <c r="H125" s="46">
        <v>1</v>
      </c>
      <c r="J125" s="1">
        <f t="shared" si="4"/>
        <v>2002</v>
      </c>
      <c r="K125" s="3">
        <f t="shared" si="5"/>
        <v>33.299999999999997</v>
      </c>
      <c r="L125" s="3">
        <f t="shared" si="6"/>
        <v>6</v>
      </c>
      <c r="M125" s="3">
        <f t="shared" si="7"/>
        <v>27.299999999999997</v>
      </c>
    </row>
    <row r="126" spans="1:42" x14ac:dyDescent="0.55000000000000004">
      <c r="A126">
        <f t="shared" si="8"/>
        <v>2003</v>
      </c>
      <c r="B126" s="21"/>
      <c r="C126" s="21"/>
      <c r="D126" s="21"/>
      <c r="E126" s="21"/>
      <c r="F126" s="3">
        <v>32.5</v>
      </c>
      <c r="G126" s="3">
        <v>5.8</v>
      </c>
      <c r="H126" s="46">
        <v>1</v>
      </c>
      <c r="J126" s="1">
        <f t="shared" si="4"/>
        <v>2003</v>
      </c>
      <c r="K126" s="3">
        <f t="shared" si="5"/>
        <v>32.5</v>
      </c>
      <c r="L126" s="3">
        <f t="shared" si="6"/>
        <v>5.8</v>
      </c>
      <c r="M126" s="3">
        <f t="shared" si="7"/>
        <v>26.7</v>
      </c>
    </row>
    <row r="127" spans="1:42" x14ac:dyDescent="0.55000000000000004">
      <c r="A127">
        <f t="shared" si="8"/>
        <v>2004</v>
      </c>
      <c r="B127" s="21"/>
      <c r="C127" s="21"/>
      <c r="D127" s="21"/>
      <c r="E127" s="21"/>
      <c r="F127" s="3">
        <v>31.7</v>
      </c>
      <c r="G127" s="3">
        <v>5.8</v>
      </c>
      <c r="H127" s="46">
        <v>1</v>
      </c>
      <c r="J127" s="1">
        <f t="shared" si="4"/>
        <v>2004</v>
      </c>
      <c r="K127" s="3">
        <f t="shared" si="5"/>
        <v>31.7</v>
      </c>
      <c r="L127" s="3">
        <f t="shared" si="6"/>
        <v>5.8</v>
      </c>
      <c r="M127" s="3">
        <f t="shared" si="7"/>
        <v>25.9</v>
      </c>
    </row>
    <row r="128" spans="1:42" x14ac:dyDescent="0.55000000000000004">
      <c r="A128">
        <f t="shared" si="8"/>
        <v>2005</v>
      </c>
      <c r="B128" s="21"/>
      <c r="C128" s="21"/>
      <c r="D128" s="21"/>
      <c r="E128" s="21"/>
      <c r="F128" s="3">
        <v>30.8</v>
      </c>
      <c r="G128" s="3">
        <v>5.9</v>
      </c>
      <c r="H128" s="46">
        <v>1</v>
      </c>
      <c r="J128" s="1">
        <f t="shared" si="4"/>
        <v>2005</v>
      </c>
      <c r="K128" s="3">
        <f t="shared" si="5"/>
        <v>30.8</v>
      </c>
      <c r="L128" s="3">
        <f t="shared" si="6"/>
        <v>5.9</v>
      </c>
      <c r="M128" s="3">
        <f t="shared" si="7"/>
        <v>24.9</v>
      </c>
    </row>
    <row r="129" spans="1:13" x14ac:dyDescent="0.55000000000000004">
      <c r="A129">
        <f t="shared" si="8"/>
        <v>2006</v>
      </c>
      <c r="B129" s="21"/>
      <c r="C129" s="21"/>
      <c r="D129" s="21"/>
      <c r="E129" s="21"/>
      <c r="F129" s="3">
        <v>30</v>
      </c>
      <c r="G129" s="3">
        <v>5.7</v>
      </c>
      <c r="H129" s="46">
        <v>1</v>
      </c>
      <c r="J129" s="1">
        <f t="shared" si="4"/>
        <v>2006</v>
      </c>
      <c r="K129" s="3">
        <f t="shared" si="5"/>
        <v>30</v>
      </c>
      <c r="L129" s="3">
        <f t="shared" si="6"/>
        <v>5.7</v>
      </c>
      <c r="M129" s="3">
        <f t="shared" si="7"/>
        <v>24.3</v>
      </c>
    </row>
    <row r="130" spans="1:13" x14ac:dyDescent="0.55000000000000004">
      <c r="A130">
        <f t="shared" si="8"/>
        <v>2007</v>
      </c>
      <c r="B130" s="21"/>
      <c r="C130" s="21"/>
      <c r="D130" s="21"/>
      <c r="E130" s="21"/>
      <c r="F130" s="3">
        <v>29.4</v>
      </c>
      <c r="G130" s="3">
        <v>5.5</v>
      </c>
      <c r="H130" s="46">
        <v>1</v>
      </c>
      <c r="J130" s="1">
        <f t="shared" si="4"/>
        <v>2007</v>
      </c>
      <c r="K130" s="3">
        <f t="shared" si="5"/>
        <v>29.4</v>
      </c>
      <c r="L130" s="3">
        <f t="shared" si="6"/>
        <v>5.5</v>
      </c>
      <c r="M130" s="3">
        <f t="shared" si="7"/>
        <v>23.9</v>
      </c>
    </row>
    <row r="131" spans="1:13" x14ac:dyDescent="0.55000000000000004">
      <c r="A131">
        <f t="shared" si="8"/>
        <v>2008</v>
      </c>
      <c r="B131" s="21"/>
      <c r="C131" s="21"/>
      <c r="D131" s="21"/>
      <c r="E131" s="21"/>
      <c r="F131" s="3">
        <v>28.7</v>
      </c>
      <c r="G131" s="3">
        <v>5.5</v>
      </c>
      <c r="H131" s="46">
        <v>1</v>
      </c>
      <c r="J131" s="1">
        <f t="shared" si="4"/>
        <v>2008</v>
      </c>
      <c r="K131" s="3">
        <f t="shared" si="5"/>
        <v>28.7</v>
      </c>
      <c r="L131" s="3">
        <f t="shared" si="6"/>
        <v>5.5</v>
      </c>
      <c r="M131" s="3">
        <f t="shared" si="7"/>
        <v>23.2</v>
      </c>
    </row>
    <row r="132" spans="1:13" x14ac:dyDescent="0.55000000000000004">
      <c r="A132">
        <f t="shared" si="8"/>
        <v>2009</v>
      </c>
      <c r="B132" s="21"/>
      <c r="C132" s="21"/>
      <c r="D132" s="21"/>
      <c r="E132" s="21"/>
      <c r="F132" s="3">
        <v>28.2</v>
      </c>
      <c r="G132" s="3">
        <v>5.5</v>
      </c>
      <c r="H132" s="46">
        <v>1</v>
      </c>
      <c r="J132" s="1">
        <f t="shared" ref="J132:J146" si="9">A132</f>
        <v>2009</v>
      </c>
      <c r="K132" s="3">
        <f t="shared" ref="K132:K146" si="10">D132*(1-H132)+F132*H132</f>
        <v>28.2</v>
      </c>
      <c r="L132" s="3">
        <f t="shared" ref="L132:L146" si="11">E132*(1-H132)+G132*H132</f>
        <v>5.5</v>
      </c>
      <c r="M132" s="3">
        <f t="shared" ref="M132:M146" si="12">K132-L132</f>
        <v>22.7</v>
      </c>
    </row>
    <row r="133" spans="1:13" x14ac:dyDescent="0.55000000000000004">
      <c r="A133">
        <f t="shared" si="8"/>
        <v>2010</v>
      </c>
      <c r="B133" s="21"/>
      <c r="C133" s="21"/>
      <c r="D133" s="21"/>
      <c r="E133" s="21"/>
      <c r="F133" s="3">
        <v>27.8</v>
      </c>
      <c r="G133" s="3">
        <v>5.4</v>
      </c>
      <c r="H133" s="46">
        <v>1</v>
      </c>
      <c r="J133" s="1">
        <f t="shared" si="9"/>
        <v>2010</v>
      </c>
      <c r="K133" s="3">
        <f t="shared" si="10"/>
        <v>27.8</v>
      </c>
      <c r="L133" s="3">
        <f t="shared" si="11"/>
        <v>5.4</v>
      </c>
      <c r="M133" s="3">
        <f t="shared" si="12"/>
        <v>22.4</v>
      </c>
    </row>
    <row r="134" spans="1:13" x14ac:dyDescent="0.55000000000000004">
      <c r="A134">
        <f t="shared" si="8"/>
        <v>2011</v>
      </c>
      <c r="B134" s="21"/>
      <c r="C134" s="21"/>
      <c r="D134" s="21"/>
      <c r="E134" s="21"/>
      <c r="F134" s="3">
        <v>27.5</v>
      </c>
      <c r="G134" s="3">
        <v>5.3</v>
      </c>
      <c r="H134" s="46">
        <v>1</v>
      </c>
      <c r="J134" s="1">
        <f t="shared" si="9"/>
        <v>2011</v>
      </c>
      <c r="K134" s="3">
        <f t="shared" si="10"/>
        <v>27.5</v>
      </c>
      <c r="L134" s="3">
        <f t="shared" si="11"/>
        <v>5.3</v>
      </c>
      <c r="M134" s="3">
        <f t="shared" si="12"/>
        <v>22.2</v>
      </c>
    </row>
    <row r="135" spans="1:13" x14ac:dyDescent="0.55000000000000004">
      <c r="A135">
        <f t="shared" si="8"/>
        <v>2012</v>
      </c>
      <c r="B135" s="21"/>
      <c r="C135" s="21"/>
      <c r="D135" s="21"/>
      <c r="E135" s="21"/>
      <c r="F135" s="3">
        <v>27.2</v>
      </c>
      <c r="G135" s="3">
        <v>5.2</v>
      </c>
      <c r="H135" s="46">
        <v>1</v>
      </c>
      <c r="J135" s="1">
        <f t="shared" si="9"/>
        <v>2012</v>
      </c>
      <c r="K135" s="3">
        <f t="shared" si="10"/>
        <v>27.2</v>
      </c>
      <c r="L135" s="3">
        <f t="shared" si="11"/>
        <v>5.2</v>
      </c>
      <c r="M135" s="3">
        <f t="shared" si="12"/>
        <v>22</v>
      </c>
    </row>
    <row r="136" spans="1:13" x14ac:dyDescent="0.55000000000000004">
      <c r="A136">
        <f t="shared" si="8"/>
        <v>2013</v>
      </c>
      <c r="B136" s="21"/>
      <c r="C136" s="21"/>
      <c r="D136" s="21"/>
      <c r="E136" s="21"/>
      <c r="F136" s="3">
        <v>26.7</v>
      </c>
      <c r="G136" s="3">
        <v>5.2</v>
      </c>
      <c r="H136" s="46">
        <v>1</v>
      </c>
      <c r="J136" s="1">
        <f t="shared" si="9"/>
        <v>2013</v>
      </c>
      <c r="K136" s="3">
        <f t="shared" si="10"/>
        <v>26.7</v>
      </c>
      <c r="L136" s="3">
        <f t="shared" si="11"/>
        <v>5.2</v>
      </c>
      <c r="M136" s="3">
        <f t="shared" si="12"/>
        <v>21.5</v>
      </c>
    </row>
    <row r="137" spans="1:13" x14ac:dyDescent="0.55000000000000004">
      <c r="A137">
        <f t="shared" si="8"/>
        <v>2014</v>
      </c>
      <c r="B137" s="21"/>
      <c r="C137" s="21"/>
      <c r="D137" s="21"/>
      <c r="E137" s="21"/>
      <c r="F137" s="3">
        <v>26.5</v>
      </c>
      <c r="G137" s="3">
        <v>5.2</v>
      </c>
      <c r="H137" s="46">
        <v>1</v>
      </c>
      <c r="J137" s="1">
        <f t="shared" si="9"/>
        <v>2014</v>
      </c>
      <c r="K137" s="3">
        <f t="shared" si="10"/>
        <v>26.5</v>
      </c>
      <c r="L137" s="3">
        <f t="shared" si="11"/>
        <v>5.2</v>
      </c>
      <c r="M137" s="3">
        <f t="shared" si="12"/>
        <v>21.3</v>
      </c>
    </row>
    <row r="138" spans="1:13" x14ac:dyDescent="0.55000000000000004">
      <c r="A138">
        <f t="shared" si="8"/>
        <v>2015</v>
      </c>
      <c r="B138" s="21"/>
      <c r="C138" s="21"/>
      <c r="D138" s="21"/>
      <c r="E138" s="21"/>
      <c r="F138" s="3">
        <v>26.2</v>
      </c>
      <c r="G138" s="3">
        <v>5.2</v>
      </c>
      <c r="H138" s="46">
        <v>1</v>
      </c>
      <c r="J138" s="1">
        <f t="shared" si="9"/>
        <v>2015</v>
      </c>
      <c r="K138" s="3">
        <f t="shared" si="10"/>
        <v>26.2</v>
      </c>
      <c r="L138" s="3">
        <f t="shared" si="11"/>
        <v>5.2</v>
      </c>
      <c r="M138" s="3">
        <f t="shared" si="12"/>
        <v>21</v>
      </c>
    </row>
    <row r="139" spans="1:13" x14ac:dyDescent="0.55000000000000004">
      <c r="A139">
        <f t="shared" si="8"/>
        <v>2016</v>
      </c>
      <c r="B139" s="21"/>
      <c r="C139" s="21"/>
      <c r="D139" s="21"/>
      <c r="E139" s="21"/>
      <c r="F139" s="3">
        <v>26</v>
      </c>
      <c r="G139" s="3">
        <v>5.2</v>
      </c>
      <c r="H139" s="46">
        <v>1</v>
      </c>
      <c r="J139" s="1">
        <f t="shared" si="9"/>
        <v>2016</v>
      </c>
      <c r="K139" s="3">
        <f t="shared" si="10"/>
        <v>26</v>
      </c>
      <c r="L139" s="3">
        <f t="shared" si="11"/>
        <v>5.2</v>
      </c>
      <c r="M139" s="3">
        <f t="shared" si="12"/>
        <v>20.8</v>
      </c>
    </row>
    <row r="140" spans="1:13" x14ac:dyDescent="0.55000000000000004">
      <c r="A140">
        <f t="shared" si="8"/>
        <v>2017</v>
      </c>
      <c r="B140" s="21"/>
      <c r="C140" s="21"/>
      <c r="D140" s="21"/>
      <c r="E140" s="21"/>
      <c r="F140" s="3">
        <v>25.2</v>
      </c>
      <c r="G140" s="3">
        <v>5.0999999999999996</v>
      </c>
      <c r="H140" s="46">
        <v>1</v>
      </c>
      <c r="J140" s="1">
        <f t="shared" si="9"/>
        <v>2017</v>
      </c>
      <c r="K140" s="3">
        <f t="shared" si="10"/>
        <v>25.2</v>
      </c>
      <c r="L140" s="3">
        <f t="shared" si="11"/>
        <v>5.0999999999999996</v>
      </c>
      <c r="M140" s="3">
        <f t="shared" si="12"/>
        <v>20.100000000000001</v>
      </c>
    </row>
    <row r="141" spans="1:13" x14ac:dyDescent="0.55000000000000004">
      <c r="A141">
        <f t="shared" si="8"/>
        <v>2018</v>
      </c>
      <c r="B141" s="21"/>
      <c r="C141" s="21"/>
      <c r="D141" s="21"/>
      <c r="E141" s="21"/>
      <c r="F141" s="3">
        <v>24.3</v>
      </c>
      <c r="G141" s="3">
        <v>5.0999999999999996</v>
      </c>
      <c r="H141" s="46">
        <v>1</v>
      </c>
      <c r="J141" s="1">
        <f t="shared" si="9"/>
        <v>2018</v>
      </c>
      <c r="K141" s="3">
        <f t="shared" si="10"/>
        <v>24.3</v>
      </c>
      <c r="L141" s="3">
        <f t="shared" si="11"/>
        <v>5.0999999999999996</v>
      </c>
      <c r="M141" s="3">
        <f t="shared" si="12"/>
        <v>19.200000000000003</v>
      </c>
    </row>
    <row r="142" spans="1:13" x14ac:dyDescent="0.55000000000000004">
      <c r="A142">
        <f t="shared" si="8"/>
        <v>2019</v>
      </c>
      <c r="B142" s="21"/>
      <c r="C142" s="21"/>
      <c r="D142" s="21"/>
      <c r="E142" s="21"/>
      <c r="F142" s="3">
        <v>23.1</v>
      </c>
      <c r="G142" s="3">
        <v>5.0999999999999996</v>
      </c>
      <c r="H142" s="46">
        <v>1</v>
      </c>
      <c r="J142" s="1">
        <f t="shared" si="9"/>
        <v>2019</v>
      </c>
      <c r="K142" s="3">
        <f t="shared" si="10"/>
        <v>23.1</v>
      </c>
      <c r="L142" s="3">
        <f t="shared" si="11"/>
        <v>5.0999999999999996</v>
      </c>
      <c r="M142" s="3">
        <f t="shared" si="12"/>
        <v>18</v>
      </c>
    </row>
    <row r="143" spans="1:13" x14ac:dyDescent="0.55000000000000004">
      <c r="A143">
        <f t="shared" si="8"/>
        <v>2020</v>
      </c>
      <c r="B143" s="21"/>
      <c r="C143" s="21"/>
      <c r="D143" s="21"/>
      <c r="E143" s="21"/>
      <c r="F143" s="3">
        <v>22</v>
      </c>
      <c r="G143" s="3">
        <v>5.8</v>
      </c>
      <c r="H143" s="46">
        <v>1</v>
      </c>
      <c r="J143" s="1">
        <f t="shared" si="9"/>
        <v>2020</v>
      </c>
      <c r="K143" s="3">
        <f t="shared" si="10"/>
        <v>22</v>
      </c>
      <c r="L143" s="3">
        <f t="shared" si="11"/>
        <v>5.8</v>
      </c>
      <c r="M143" s="3">
        <f t="shared" si="12"/>
        <v>16.2</v>
      </c>
    </row>
    <row r="144" spans="1:13" x14ac:dyDescent="0.55000000000000004">
      <c r="A144">
        <f t="shared" si="8"/>
        <v>2021</v>
      </c>
      <c r="B144" s="21"/>
      <c r="C144" s="21"/>
      <c r="D144" s="21"/>
      <c r="E144" s="21"/>
      <c r="F144" s="3">
        <v>21.4</v>
      </c>
      <c r="G144" s="3">
        <v>6.9</v>
      </c>
      <c r="H144" s="46">
        <v>1</v>
      </c>
      <c r="J144" s="1">
        <f t="shared" si="9"/>
        <v>2021</v>
      </c>
      <c r="K144" s="3">
        <f t="shared" si="10"/>
        <v>21.4</v>
      </c>
      <c r="L144" s="3">
        <f t="shared" si="11"/>
        <v>6.9</v>
      </c>
      <c r="M144" s="3">
        <f t="shared" si="12"/>
        <v>14.499999999999998</v>
      </c>
    </row>
    <row r="145" spans="1:13" x14ac:dyDescent="0.55000000000000004">
      <c r="A145">
        <f t="shared" si="8"/>
        <v>2022</v>
      </c>
      <c r="B145" s="21"/>
      <c r="C145" s="21"/>
      <c r="D145" s="21"/>
      <c r="E145" s="21"/>
      <c r="F145" s="3">
        <v>21.1</v>
      </c>
      <c r="G145" s="3">
        <v>5.3</v>
      </c>
      <c r="H145" s="46">
        <v>1</v>
      </c>
      <c r="J145" s="1">
        <f t="shared" si="9"/>
        <v>2022</v>
      </c>
      <c r="K145" s="3">
        <f t="shared" si="10"/>
        <v>21.1</v>
      </c>
      <c r="L145" s="3">
        <f t="shared" si="11"/>
        <v>5.3</v>
      </c>
      <c r="M145" s="3">
        <f t="shared" si="12"/>
        <v>15.8</v>
      </c>
    </row>
    <row r="146" spans="1:13" x14ac:dyDescent="0.55000000000000004">
      <c r="A146">
        <f t="shared" si="8"/>
        <v>2023</v>
      </c>
      <c r="B146" s="21"/>
      <c r="C146" s="21"/>
      <c r="D146" s="21"/>
      <c r="E146" s="21"/>
      <c r="F146" s="3">
        <v>20.8</v>
      </c>
      <c r="G146" s="3">
        <v>4.8</v>
      </c>
      <c r="H146" s="46">
        <v>1</v>
      </c>
      <c r="J146" s="1">
        <f t="shared" si="9"/>
        <v>2023</v>
      </c>
      <c r="K146" s="3">
        <f t="shared" si="10"/>
        <v>20.8</v>
      </c>
      <c r="L146" s="3">
        <f t="shared" si="11"/>
        <v>4.8</v>
      </c>
      <c r="M146" s="3">
        <f t="shared" si="12"/>
        <v>16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10" workbookViewId="0">
      <selection activeCell="B2" sqref="B2:C12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B8B3-5193-4952-8A32-0715CE4B854E}">
  <dimension ref="A1:J128"/>
  <sheetViews>
    <sheetView workbookViewId="0">
      <selection activeCell="G1" sqref="G1:G1048576"/>
    </sheetView>
  </sheetViews>
  <sheetFormatPr defaultRowHeight="14.4" x14ac:dyDescent="0.55000000000000004"/>
  <cols>
    <col min="7" max="7" width="4.68359375" style="1" bestFit="1" customWidth="1"/>
    <col min="8" max="8" width="12.68359375" bestFit="1" customWidth="1"/>
    <col min="9" max="9" width="10.578125" bestFit="1" customWidth="1"/>
    <col min="10" max="10" width="4.15625" style="1" bestFit="1" customWidth="1"/>
  </cols>
  <sheetData>
    <row r="1" spans="1:10" x14ac:dyDescent="0.55000000000000004">
      <c r="A1" s="29" t="s">
        <v>452</v>
      </c>
    </row>
    <row r="3" spans="1:10" x14ac:dyDescent="0.55000000000000004">
      <c r="B3" s="41" t="s">
        <v>115</v>
      </c>
      <c r="C3" s="41"/>
      <c r="D3" s="41" t="s">
        <v>453</v>
      </c>
      <c r="E3" s="41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48" t="s">
        <v>73</v>
      </c>
      <c r="H4" s="48" t="s">
        <v>89</v>
      </c>
      <c r="I4" s="48" t="s">
        <v>90</v>
      </c>
      <c r="J4" s="48" t="s">
        <v>88</v>
      </c>
    </row>
    <row r="5" spans="1:10" x14ac:dyDescent="0.55000000000000004">
      <c r="A5" s="17">
        <v>1900</v>
      </c>
      <c r="B5" s="3">
        <v>43.738399999999999</v>
      </c>
      <c r="C5" s="3">
        <v>28.269500000000001</v>
      </c>
      <c r="D5" s="3">
        <v>46.6</v>
      </c>
      <c r="E5" s="3">
        <v>35.5</v>
      </c>
      <c r="G5" s="17">
        <f>A5</f>
        <v>1900</v>
      </c>
      <c r="H5" s="3">
        <f>(B5+D5)/2</f>
        <v>45.169200000000004</v>
      </c>
      <c r="I5" s="3">
        <f>(C5+E5)/2</f>
        <v>31.88475</v>
      </c>
      <c r="J5" s="26">
        <f>H5-I5</f>
        <v>13.284450000000003</v>
      </c>
    </row>
    <row r="6" spans="1:10" x14ac:dyDescent="0.55000000000000004">
      <c r="A6" s="17">
        <v>1901</v>
      </c>
      <c r="B6" s="3">
        <v>42.281199999999998</v>
      </c>
      <c r="C6" s="3">
        <v>28.084199999999999</v>
      </c>
      <c r="D6" s="3">
        <v>46.4</v>
      </c>
      <c r="E6" s="3">
        <v>35.5</v>
      </c>
      <c r="G6" s="17">
        <f t="shared" ref="G6:G69" si="0">A6</f>
        <v>1901</v>
      </c>
      <c r="H6" s="3">
        <f t="shared" ref="H6:H69" si="1">(B6+D6)/2</f>
        <v>44.340599999999995</v>
      </c>
      <c r="I6" s="3">
        <f t="shared" ref="I6:I69" si="2">(C6+E6)/2</f>
        <v>31.792099999999998</v>
      </c>
      <c r="J6" s="26">
        <f t="shared" ref="J6:J69" si="3">H6-I6</f>
        <v>12.548499999999997</v>
      </c>
    </row>
    <row r="7" spans="1:10" x14ac:dyDescent="0.55000000000000004">
      <c r="A7" s="17">
        <v>1902</v>
      </c>
      <c r="B7" s="3">
        <v>41.0259</v>
      </c>
      <c r="C7" s="3">
        <v>27.988900000000001</v>
      </c>
      <c r="D7" s="3">
        <v>46</v>
      </c>
      <c r="E7" s="3">
        <v>35.4</v>
      </c>
      <c r="G7" s="17">
        <f t="shared" si="0"/>
        <v>1902</v>
      </c>
      <c r="H7" s="3">
        <f t="shared" si="1"/>
        <v>43.512950000000004</v>
      </c>
      <c r="I7" s="3">
        <f t="shared" si="2"/>
        <v>31.69445</v>
      </c>
      <c r="J7" s="26">
        <f t="shared" si="3"/>
        <v>11.818500000000004</v>
      </c>
    </row>
    <row r="8" spans="1:10" x14ac:dyDescent="0.55000000000000004">
      <c r="A8" s="17">
        <v>1903</v>
      </c>
      <c r="B8" s="3">
        <v>39.951700000000002</v>
      </c>
      <c r="C8" s="3">
        <v>28.067900000000002</v>
      </c>
      <c r="D8" s="3">
        <v>45.4</v>
      </c>
      <c r="E8" s="3">
        <v>35.299999999999997</v>
      </c>
      <c r="G8" s="17">
        <f t="shared" si="0"/>
        <v>1903</v>
      </c>
      <c r="H8" s="3">
        <f t="shared" si="1"/>
        <v>42.675849999999997</v>
      </c>
      <c r="I8" s="3">
        <f t="shared" si="2"/>
        <v>31.683949999999999</v>
      </c>
      <c r="J8" s="26">
        <f t="shared" si="3"/>
        <v>10.991899999999998</v>
      </c>
    </row>
    <row r="9" spans="1:10" x14ac:dyDescent="0.55000000000000004">
      <c r="A9" s="17">
        <v>1904</v>
      </c>
      <c r="B9" s="3">
        <v>38.702199999999998</v>
      </c>
      <c r="C9" s="3">
        <v>27.845500000000001</v>
      </c>
      <c r="D9" s="3">
        <v>44.6</v>
      </c>
      <c r="E9" s="3">
        <v>35.200000000000003</v>
      </c>
      <c r="G9" s="17">
        <f t="shared" si="0"/>
        <v>1904</v>
      </c>
      <c r="H9" s="3">
        <f t="shared" si="1"/>
        <v>41.6511</v>
      </c>
      <c r="I9" s="3">
        <f t="shared" si="2"/>
        <v>31.522750000000002</v>
      </c>
      <c r="J9" s="26">
        <f t="shared" si="3"/>
        <v>10.128349999999998</v>
      </c>
    </row>
    <row r="10" spans="1:10" x14ac:dyDescent="0.55000000000000004">
      <c r="A10" s="17">
        <v>1905</v>
      </c>
      <c r="B10" s="3">
        <v>38.0139</v>
      </c>
      <c r="C10" s="3">
        <v>27.854500000000002</v>
      </c>
      <c r="D10" s="3">
        <v>43.6</v>
      </c>
      <c r="E10" s="3">
        <v>35</v>
      </c>
      <c r="G10" s="17">
        <f t="shared" si="0"/>
        <v>1905</v>
      </c>
      <c r="H10" s="3">
        <f t="shared" si="1"/>
        <v>40.806950000000001</v>
      </c>
      <c r="I10" s="3">
        <f t="shared" si="2"/>
        <v>31.427250000000001</v>
      </c>
      <c r="J10" s="26">
        <f t="shared" si="3"/>
        <v>9.3796999999999997</v>
      </c>
    </row>
    <row r="11" spans="1:10" x14ac:dyDescent="0.55000000000000004">
      <c r="A11" s="17">
        <v>1906</v>
      </c>
      <c r="B11" s="3">
        <v>38.199199999999998</v>
      </c>
      <c r="C11" s="3">
        <v>27.864599999999999</v>
      </c>
      <c r="D11" s="3">
        <v>43.1</v>
      </c>
      <c r="E11" s="3">
        <v>34.700000000000003</v>
      </c>
      <c r="G11" s="17">
        <f t="shared" si="0"/>
        <v>1906</v>
      </c>
      <c r="H11" s="3">
        <f t="shared" si="1"/>
        <v>40.6496</v>
      </c>
      <c r="I11" s="3">
        <f t="shared" si="2"/>
        <v>31.282299999999999</v>
      </c>
      <c r="J11" s="26">
        <f t="shared" si="3"/>
        <v>9.3673000000000002</v>
      </c>
    </row>
    <row r="12" spans="1:10" x14ac:dyDescent="0.55000000000000004">
      <c r="A12" s="17">
        <v>1907</v>
      </c>
      <c r="B12" s="3">
        <v>39.102699999999999</v>
      </c>
      <c r="C12" s="3">
        <v>27.822700000000001</v>
      </c>
      <c r="D12" s="3">
        <v>43.1</v>
      </c>
      <c r="E12" s="3">
        <v>34.200000000000003</v>
      </c>
      <c r="G12" s="17">
        <f t="shared" si="0"/>
        <v>1907</v>
      </c>
      <c r="H12" s="3">
        <f t="shared" si="1"/>
        <v>41.101349999999996</v>
      </c>
      <c r="I12" s="3">
        <f t="shared" si="2"/>
        <v>31.01135</v>
      </c>
      <c r="J12" s="26">
        <f t="shared" si="3"/>
        <v>10.089999999999996</v>
      </c>
    </row>
    <row r="13" spans="1:10" x14ac:dyDescent="0.55000000000000004">
      <c r="A13" s="17">
        <v>1908</v>
      </c>
      <c r="B13" s="3">
        <v>40.139000000000003</v>
      </c>
      <c r="C13" s="3">
        <v>27.8047</v>
      </c>
      <c r="D13" s="3">
        <v>43.6</v>
      </c>
      <c r="E13" s="3">
        <v>33.5</v>
      </c>
      <c r="G13" s="17">
        <f t="shared" si="0"/>
        <v>1908</v>
      </c>
      <c r="H13" s="3">
        <f t="shared" si="1"/>
        <v>41.869500000000002</v>
      </c>
      <c r="I13" s="3">
        <f t="shared" si="2"/>
        <v>30.652349999999998</v>
      </c>
      <c r="J13" s="26">
        <f t="shared" si="3"/>
        <v>11.217150000000004</v>
      </c>
    </row>
    <row r="14" spans="1:10" x14ac:dyDescent="0.55000000000000004">
      <c r="A14" s="17">
        <v>1909</v>
      </c>
      <c r="B14" s="3">
        <v>40.805300000000003</v>
      </c>
      <c r="C14" s="3">
        <v>27.6859</v>
      </c>
      <c r="D14" s="3">
        <v>44.6</v>
      </c>
      <c r="E14" s="3">
        <v>32.700000000000003</v>
      </c>
      <c r="G14" s="17">
        <f t="shared" si="0"/>
        <v>1909</v>
      </c>
      <c r="H14" s="3">
        <f t="shared" si="1"/>
        <v>42.702650000000006</v>
      </c>
      <c r="I14" s="3">
        <f t="shared" si="2"/>
        <v>30.192950000000003</v>
      </c>
      <c r="J14" s="26">
        <f t="shared" si="3"/>
        <v>12.509700000000002</v>
      </c>
    </row>
    <row r="15" spans="1:10" x14ac:dyDescent="0.55000000000000004">
      <c r="A15" s="17">
        <v>1910</v>
      </c>
      <c r="B15" s="3">
        <v>41.3324</v>
      </c>
      <c r="C15" s="3">
        <v>26.878799999999998</v>
      </c>
      <c r="D15" s="3">
        <v>46.2</v>
      </c>
      <c r="E15" s="3">
        <v>31.7</v>
      </c>
      <c r="G15" s="17">
        <f t="shared" si="0"/>
        <v>1910</v>
      </c>
      <c r="H15" s="3">
        <f t="shared" si="1"/>
        <v>43.766199999999998</v>
      </c>
      <c r="I15" s="3">
        <f t="shared" si="2"/>
        <v>29.289400000000001</v>
      </c>
      <c r="J15" s="26">
        <f t="shared" si="3"/>
        <v>14.476799999999997</v>
      </c>
    </row>
    <row r="16" spans="1:10" x14ac:dyDescent="0.55000000000000004">
      <c r="A16" s="17">
        <v>1911</v>
      </c>
      <c r="B16" s="3">
        <v>41.512700000000002</v>
      </c>
      <c r="C16" s="3">
        <v>26.326499999999999</v>
      </c>
      <c r="D16" s="3">
        <v>47.1</v>
      </c>
      <c r="E16" s="3">
        <v>31.5</v>
      </c>
      <c r="G16" s="17">
        <f t="shared" si="0"/>
        <v>1911</v>
      </c>
      <c r="H16" s="3">
        <f t="shared" si="1"/>
        <v>44.306350000000002</v>
      </c>
      <c r="I16" s="3">
        <f t="shared" si="2"/>
        <v>28.913249999999998</v>
      </c>
      <c r="J16" s="26">
        <f t="shared" si="3"/>
        <v>15.393100000000004</v>
      </c>
    </row>
    <row r="17" spans="1:10" x14ac:dyDescent="0.55000000000000004">
      <c r="A17" s="17">
        <v>1912</v>
      </c>
      <c r="B17" s="3">
        <v>41.3245</v>
      </c>
      <c r="C17" s="3">
        <v>26.330500000000001</v>
      </c>
      <c r="D17" s="3">
        <v>47.3</v>
      </c>
      <c r="E17" s="3">
        <v>32.1</v>
      </c>
      <c r="G17" s="17">
        <f t="shared" si="0"/>
        <v>1912</v>
      </c>
      <c r="H17" s="3">
        <f t="shared" si="1"/>
        <v>44.312249999999999</v>
      </c>
      <c r="I17" s="3">
        <f t="shared" si="2"/>
        <v>29.215250000000001</v>
      </c>
      <c r="J17" s="26">
        <f t="shared" si="3"/>
        <v>15.096999999999998</v>
      </c>
    </row>
    <row r="18" spans="1:10" x14ac:dyDescent="0.55000000000000004">
      <c r="A18" s="17">
        <v>1913</v>
      </c>
      <c r="B18" s="3">
        <v>40.968499999999999</v>
      </c>
      <c r="C18" s="3">
        <v>26.815000000000001</v>
      </c>
      <c r="D18" s="3">
        <v>46.8</v>
      </c>
      <c r="E18" s="3">
        <v>33.6</v>
      </c>
      <c r="G18" s="17">
        <f t="shared" si="0"/>
        <v>1913</v>
      </c>
      <c r="H18" s="3">
        <f t="shared" si="1"/>
        <v>43.884249999999994</v>
      </c>
      <c r="I18" s="3">
        <f t="shared" si="2"/>
        <v>30.207500000000003</v>
      </c>
      <c r="J18" s="26">
        <f t="shared" si="3"/>
        <v>13.676749999999991</v>
      </c>
    </row>
    <row r="19" spans="1:10" x14ac:dyDescent="0.55000000000000004">
      <c r="A19" s="17">
        <v>1914</v>
      </c>
      <c r="B19" s="3">
        <v>40.323900000000002</v>
      </c>
      <c r="C19" s="3">
        <v>28.053999999999998</v>
      </c>
      <c r="D19" s="3">
        <v>45.7</v>
      </c>
      <c r="E19" s="3">
        <v>35.9</v>
      </c>
      <c r="G19" s="17">
        <f t="shared" si="0"/>
        <v>1914</v>
      </c>
      <c r="H19" s="3">
        <f t="shared" si="1"/>
        <v>43.011949999999999</v>
      </c>
      <c r="I19" s="3">
        <f t="shared" si="2"/>
        <v>31.976999999999997</v>
      </c>
      <c r="J19" s="26">
        <f t="shared" si="3"/>
        <v>11.034950000000002</v>
      </c>
    </row>
    <row r="20" spans="1:10" x14ac:dyDescent="0.55000000000000004">
      <c r="A20" s="17">
        <v>1915</v>
      </c>
      <c r="B20" s="3">
        <v>39.366900000000001</v>
      </c>
      <c r="C20" s="3">
        <v>29.8447</v>
      </c>
      <c r="D20" s="3">
        <v>43.8</v>
      </c>
      <c r="E20" s="3">
        <v>39.200000000000003</v>
      </c>
      <c r="G20" s="17">
        <f t="shared" si="0"/>
        <v>1915</v>
      </c>
      <c r="H20" s="3">
        <f t="shared" si="1"/>
        <v>41.583449999999999</v>
      </c>
      <c r="I20" s="3">
        <f t="shared" si="2"/>
        <v>34.522350000000003</v>
      </c>
      <c r="J20" s="26">
        <f t="shared" si="3"/>
        <v>7.0610999999999962</v>
      </c>
    </row>
    <row r="21" spans="1:10" x14ac:dyDescent="0.55000000000000004">
      <c r="A21" s="17">
        <v>1916</v>
      </c>
      <c r="B21" s="3">
        <v>38.462699999999998</v>
      </c>
      <c r="C21" s="3">
        <v>31.389199999999999</v>
      </c>
      <c r="D21" s="3">
        <v>42.8</v>
      </c>
      <c r="E21" s="3">
        <v>41.3</v>
      </c>
      <c r="G21" s="17">
        <f t="shared" si="0"/>
        <v>1916</v>
      </c>
      <c r="H21" s="3">
        <f t="shared" si="1"/>
        <v>40.631349999999998</v>
      </c>
      <c r="I21" s="3">
        <f t="shared" si="2"/>
        <v>36.3446</v>
      </c>
      <c r="J21" s="26">
        <f t="shared" si="3"/>
        <v>4.2867499999999978</v>
      </c>
    </row>
    <row r="22" spans="1:10" x14ac:dyDescent="0.55000000000000004">
      <c r="A22" s="17">
        <v>1917</v>
      </c>
      <c r="B22" s="3">
        <v>38.070599999999999</v>
      </c>
      <c r="C22" s="3">
        <v>32.564900000000002</v>
      </c>
      <c r="D22" s="3">
        <v>42.5</v>
      </c>
      <c r="E22" s="3">
        <v>42.1</v>
      </c>
      <c r="G22" s="17">
        <f t="shared" si="0"/>
        <v>1917</v>
      </c>
      <c r="H22" s="3">
        <f t="shared" si="1"/>
        <v>40.285299999999999</v>
      </c>
      <c r="I22" s="3">
        <f t="shared" si="2"/>
        <v>37.332450000000001</v>
      </c>
      <c r="J22" s="26">
        <f t="shared" si="3"/>
        <v>2.952849999999998</v>
      </c>
    </row>
    <row r="23" spans="1:10" x14ac:dyDescent="0.55000000000000004">
      <c r="A23" s="17">
        <v>1918</v>
      </c>
      <c r="B23" s="3">
        <v>38.029299999999999</v>
      </c>
      <c r="C23" s="3">
        <v>32.769399999999997</v>
      </c>
      <c r="D23" s="3">
        <v>42.9</v>
      </c>
      <c r="E23" s="3">
        <v>41.6</v>
      </c>
      <c r="G23" s="17">
        <f t="shared" si="0"/>
        <v>1918</v>
      </c>
      <c r="H23" s="3">
        <f t="shared" si="1"/>
        <v>40.464649999999999</v>
      </c>
      <c r="I23" s="3">
        <f t="shared" si="2"/>
        <v>37.184699999999999</v>
      </c>
      <c r="J23" s="26">
        <f t="shared" si="3"/>
        <v>3.2799499999999995</v>
      </c>
    </row>
    <row r="24" spans="1:10" x14ac:dyDescent="0.55000000000000004">
      <c r="A24" s="17">
        <v>1919</v>
      </c>
      <c r="B24" s="3">
        <v>38.4803</v>
      </c>
      <c r="C24" s="3">
        <v>31.0871</v>
      </c>
      <c r="D24" s="3">
        <v>44</v>
      </c>
      <c r="E24" s="3">
        <v>39.799999999999997</v>
      </c>
      <c r="G24" s="17">
        <f t="shared" si="0"/>
        <v>1919</v>
      </c>
      <c r="H24" s="3">
        <f t="shared" si="1"/>
        <v>41.24015</v>
      </c>
      <c r="I24" s="3">
        <f t="shared" si="2"/>
        <v>35.443550000000002</v>
      </c>
      <c r="J24" s="26">
        <f t="shared" si="3"/>
        <v>5.796599999999998</v>
      </c>
    </row>
    <row r="25" spans="1:10" x14ac:dyDescent="0.55000000000000004">
      <c r="A25" s="17">
        <v>1920</v>
      </c>
      <c r="B25" s="3">
        <v>39.722299999999997</v>
      </c>
      <c r="C25" s="3">
        <v>27.970600000000001</v>
      </c>
      <c r="D25" s="3">
        <v>45.9</v>
      </c>
      <c r="E25" s="3">
        <v>36.9</v>
      </c>
      <c r="G25" s="17">
        <f t="shared" si="0"/>
        <v>1920</v>
      </c>
      <c r="H25" s="3">
        <f t="shared" si="1"/>
        <v>42.811149999999998</v>
      </c>
      <c r="I25" s="3">
        <f t="shared" si="2"/>
        <v>32.435299999999998</v>
      </c>
      <c r="J25" s="26">
        <f t="shared" si="3"/>
        <v>10.37585</v>
      </c>
    </row>
    <row r="26" spans="1:10" x14ac:dyDescent="0.55000000000000004">
      <c r="A26" s="17">
        <v>1921</v>
      </c>
      <c r="B26" s="3">
        <v>40.726900000000001</v>
      </c>
      <c r="C26" s="3">
        <v>25.417300000000001</v>
      </c>
      <c r="D26" s="3">
        <v>47.5</v>
      </c>
      <c r="E26" s="3">
        <v>34.6</v>
      </c>
      <c r="G26" s="17">
        <f t="shared" si="0"/>
        <v>1921</v>
      </c>
      <c r="H26" s="3">
        <f t="shared" si="1"/>
        <v>44.11345</v>
      </c>
      <c r="I26" s="3">
        <f t="shared" si="2"/>
        <v>30.008650000000003</v>
      </c>
      <c r="J26" s="26">
        <f t="shared" si="3"/>
        <v>14.104799999999997</v>
      </c>
    </row>
    <row r="27" spans="1:10" x14ac:dyDescent="0.55000000000000004">
      <c r="A27" s="17">
        <v>1922</v>
      </c>
      <c r="B27" s="3">
        <v>41.4953</v>
      </c>
      <c r="C27" s="3">
        <v>24.264099999999999</v>
      </c>
      <c r="D27" s="3">
        <v>48.7</v>
      </c>
      <c r="E27" s="3">
        <v>33.1</v>
      </c>
      <c r="G27" s="17">
        <f t="shared" si="0"/>
        <v>1922</v>
      </c>
      <c r="H27" s="3">
        <f t="shared" si="1"/>
        <v>45.097650000000002</v>
      </c>
      <c r="I27" s="3">
        <f t="shared" si="2"/>
        <v>28.68205</v>
      </c>
      <c r="J27" s="26">
        <f t="shared" si="3"/>
        <v>16.415600000000001</v>
      </c>
    </row>
    <row r="28" spans="1:10" x14ac:dyDescent="0.55000000000000004">
      <c r="A28" s="17">
        <v>1923</v>
      </c>
      <c r="B28" s="3">
        <v>42.109299999999998</v>
      </c>
      <c r="C28" s="3">
        <v>24.3368</v>
      </c>
      <c r="D28" s="3">
        <v>49.4</v>
      </c>
      <c r="E28" s="3">
        <v>32.200000000000003</v>
      </c>
      <c r="G28" s="17">
        <f t="shared" si="0"/>
        <v>1923</v>
      </c>
      <c r="H28" s="3">
        <f t="shared" si="1"/>
        <v>45.754649999999998</v>
      </c>
      <c r="I28" s="3">
        <f t="shared" si="2"/>
        <v>28.2684</v>
      </c>
      <c r="J28" s="26">
        <f t="shared" si="3"/>
        <v>17.486249999999998</v>
      </c>
    </row>
    <row r="29" spans="1:10" x14ac:dyDescent="0.55000000000000004">
      <c r="A29" s="17">
        <v>1924</v>
      </c>
      <c r="B29" s="3">
        <v>42.496000000000002</v>
      </c>
      <c r="C29" s="3">
        <v>25.388100000000001</v>
      </c>
      <c r="D29" s="3">
        <v>49.8</v>
      </c>
      <c r="E29" s="3">
        <v>32</v>
      </c>
      <c r="G29" s="17">
        <f t="shared" si="0"/>
        <v>1924</v>
      </c>
      <c r="H29" s="3">
        <f t="shared" si="1"/>
        <v>46.147999999999996</v>
      </c>
      <c r="I29" s="3">
        <f t="shared" si="2"/>
        <v>28.694050000000001</v>
      </c>
      <c r="J29" s="26">
        <f t="shared" si="3"/>
        <v>17.453949999999995</v>
      </c>
    </row>
    <row r="30" spans="1:10" x14ac:dyDescent="0.55000000000000004">
      <c r="A30" s="17">
        <v>1925</v>
      </c>
      <c r="B30" s="3">
        <v>42.765999999999998</v>
      </c>
      <c r="C30" s="3">
        <v>26.779499999999999</v>
      </c>
      <c r="D30" s="3">
        <v>49.8</v>
      </c>
      <c r="E30" s="3">
        <v>32.4</v>
      </c>
      <c r="G30" s="17">
        <f t="shared" si="0"/>
        <v>1925</v>
      </c>
      <c r="H30" s="3">
        <f t="shared" si="1"/>
        <v>46.283000000000001</v>
      </c>
      <c r="I30" s="3">
        <f t="shared" si="2"/>
        <v>29.589749999999999</v>
      </c>
      <c r="J30" s="26">
        <f t="shared" si="3"/>
        <v>16.693250000000003</v>
      </c>
    </row>
    <row r="31" spans="1:10" x14ac:dyDescent="0.55000000000000004">
      <c r="A31" s="17">
        <v>1926</v>
      </c>
      <c r="B31" s="3">
        <v>43.094200000000001</v>
      </c>
      <c r="C31" s="3">
        <v>27.462900000000001</v>
      </c>
      <c r="D31" s="3">
        <v>49.7</v>
      </c>
      <c r="E31" s="3">
        <v>32.6</v>
      </c>
      <c r="G31" s="17">
        <f t="shared" si="0"/>
        <v>1926</v>
      </c>
      <c r="H31" s="3">
        <f t="shared" si="1"/>
        <v>46.397100000000002</v>
      </c>
      <c r="I31" s="3">
        <f t="shared" si="2"/>
        <v>30.03145</v>
      </c>
      <c r="J31" s="26">
        <f t="shared" si="3"/>
        <v>16.365650000000002</v>
      </c>
    </row>
    <row r="32" spans="1:10" x14ac:dyDescent="0.55000000000000004">
      <c r="A32" s="17">
        <v>1927</v>
      </c>
      <c r="B32" s="3">
        <v>43.250700000000002</v>
      </c>
      <c r="C32" s="3">
        <v>27.254000000000001</v>
      </c>
      <c r="D32" s="3">
        <v>49.4</v>
      </c>
      <c r="E32" s="3">
        <v>32.799999999999997</v>
      </c>
      <c r="G32" s="17">
        <f t="shared" si="0"/>
        <v>1927</v>
      </c>
      <c r="H32" s="3">
        <f t="shared" si="1"/>
        <v>46.32535</v>
      </c>
      <c r="I32" s="3">
        <f t="shared" si="2"/>
        <v>30.027000000000001</v>
      </c>
      <c r="J32" s="26">
        <f t="shared" si="3"/>
        <v>16.298349999999999</v>
      </c>
    </row>
    <row r="33" spans="1:10" x14ac:dyDescent="0.55000000000000004">
      <c r="A33" s="17">
        <v>1928</v>
      </c>
      <c r="B33" s="3">
        <v>43.057200000000002</v>
      </c>
      <c r="C33" s="3">
        <v>26.836400000000001</v>
      </c>
      <c r="D33" s="3">
        <v>48.9</v>
      </c>
      <c r="E33" s="3">
        <v>32.700000000000003</v>
      </c>
      <c r="G33" s="17">
        <f t="shared" si="0"/>
        <v>1928</v>
      </c>
      <c r="H33" s="3">
        <f t="shared" si="1"/>
        <v>45.9786</v>
      </c>
      <c r="I33" s="3">
        <f t="shared" si="2"/>
        <v>29.7682</v>
      </c>
      <c r="J33" s="26">
        <f t="shared" si="3"/>
        <v>16.2104</v>
      </c>
    </row>
    <row r="34" spans="1:10" x14ac:dyDescent="0.55000000000000004">
      <c r="A34" s="17">
        <v>1929</v>
      </c>
      <c r="B34" s="3">
        <v>42.501800000000003</v>
      </c>
      <c r="C34" s="3">
        <v>26.456600000000002</v>
      </c>
      <c r="D34" s="3">
        <v>48.3</v>
      </c>
      <c r="E34" s="3">
        <v>32.5</v>
      </c>
      <c r="G34" s="17">
        <f t="shared" si="0"/>
        <v>1929</v>
      </c>
      <c r="H34" s="3">
        <f t="shared" si="1"/>
        <v>45.4009</v>
      </c>
      <c r="I34" s="3">
        <f t="shared" si="2"/>
        <v>29.478300000000001</v>
      </c>
      <c r="J34" s="26">
        <f t="shared" si="3"/>
        <v>15.922599999999999</v>
      </c>
    </row>
    <row r="35" spans="1:10" x14ac:dyDescent="0.55000000000000004">
      <c r="A35" s="17">
        <v>1930</v>
      </c>
      <c r="B35" s="3">
        <v>41.977200000000003</v>
      </c>
      <c r="C35" s="3">
        <v>26.011700000000001</v>
      </c>
      <c r="D35" s="3">
        <v>47.5</v>
      </c>
      <c r="E35" s="3">
        <v>32.200000000000003</v>
      </c>
      <c r="G35" s="17">
        <f t="shared" si="0"/>
        <v>1930</v>
      </c>
      <c r="H35" s="3">
        <f t="shared" si="1"/>
        <v>44.738600000000005</v>
      </c>
      <c r="I35" s="3">
        <f t="shared" si="2"/>
        <v>29.105850000000004</v>
      </c>
      <c r="J35" s="26">
        <f t="shared" si="3"/>
        <v>15.632750000000001</v>
      </c>
    </row>
    <row r="36" spans="1:10" x14ac:dyDescent="0.55000000000000004">
      <c r="A36" s="17">
        <v>1931</v>
      </c>
      <c r="B36" s="3">
        <v>41.0717</v>
      </c>
      <c r="C36" s="3">
        <v>25.951799999999999</v>
      </c>
      <c r="D36" s="3">
        <v>46.8</v>
      </c>
      <c r="E36" s="3">
        <v>31.9</v>
      </c>
      <c r="G36" s="17">
        <f t="shared" si="0"/>
        <v>1931</v>
      </c>
      <c r="H36" s="3">
        <f t="shared" si="1"/>
        <v>43.935850000000002</v>
      </c>
      <c r="I36" s="3">
        <f t="shared" si="2"/>
        <v>28.925899999999999</v>
      </c>
      <c r="J36" s="26">
        <f t="shared" si="3"/>
        <v>15.009950000000003</v>
      </c>
    </row>
    <row r="37" spans="1:10" x14ac:dyDescent="0.55000000000000004">
      <c r="A37" s="17">
        <v>1932</v>
      </c>
      <c r="B37" s="3">
        <v>39.854799999999997</v>
      </c>
      <c r="C37" s="3">
        <v>26.430499999999999</v>
      </c>
      <c r="D37" s="3">
        <v>46.2</v>
      </c>
      <c r="E37" s="3">
        <v>31.7</v>
      </c>
      <c r="G37" s="17">
        <f t="shared" si="0"/>
        <v>1932</v>
      </c>
      <c r="H37" s="3">
        <f t="shared" si="1"/>
        <v>43.0274</v>
      </c>
      <c r="I37" s="3">
        <f t="shared" si="2"/>
        <v>29.065249999999999</v>
      </c>
      <c r="J37" s="26">
        <f t="shared" si="3"/>
        <v>13.962150000000001</v>
      </c>
    </row>
    <row r="38" spans="1:10" x14ac:dyDescent="0.55000000000000004">
      <c r="A38" s="17">
        <v>1933</v>
      </c>
      <c r="B38" s="3">
        <v>38.828899999999997</v>
      </c>
      <c r="C38" s="3">
        <v>27.286999999999999</v>
      </c>
      <c r="D38" s="3">
        <v>45.6</v>
      </c>
      <c r="E38" s="3">
        <v>31.5</v>
      </c>
      <c r="G38" s="17">
        <f t="shared" si="0"/>
        <v>1933</v>
      </c>
      <c r="H38" s="3">
        <f t="shared" si="1"/>
        <v>42.214449999999999</v>
      </c>
      <c r="I38" s="3">
        <f t="shared" si="2"/>
        <v>29.3935</v>
      </c>
      <c r="J38" s="26">
        <f t="shared" si="3"/>
        <v>12.82095</v>
      </c>
    </row>
    <row r="39" spans="1:10" x14ac:dyDescent="0.55000000000000004">
      <c r="A39" s="17">
        <v>1934</v>
      </c>
      <c r="B39" s="3">
        <v>38.347900000000003</v>
      </c>
      <c r="C39" s="3">
        <v>27.968399999999999</v>
      </c>
      <c r="D39" s="3">
        <v>45.1</v>
      </c>
      <c r="E39" s="3">
        <v>31.3</v>
      </c>
      <c r="G39" s="17">
        <f t="shared" si="0"/>
        <v>1934</v>
      </c>
      <c r="H39" s="3">
        <f t="shared" si="1"/>
        <v>41.723950000000002</v>
      </c>
      <c r="I39" s="3">
        <f t="shared" si="2"/>
        <v>29.6342</v>
      </c>
      <c r="J39" s="26">
        <f t="shared" si="3"/>
        <v>12.089750000000002</v>
      </c>
    </row>
    <row r="40" spans="1:10" x14ac:dyDescent="0.55000000000000004">
      <c r="A40" s="17">
        <v>1935</v>
      </c>
      <c r="B40" s="3">
        <v>38.352699999999999</v>
      </c>
      <c r="C40" s="3">
        <v>28.072500000000002</v>
      </c>
      <c r="D40" s="3">
        <v>44.6</v>
      </c>
      <c r="E40" s="3">
        <v>31.3</v>
      </c>
      <c r="G40" s="17">
        <f t="shared" si="0"/>
        <v>1935</v>
      </c>
      <c r="H40" s="3">
        <f t="shared" si="1"/>
        <v>41.476349999999996</v>
      </c>
      <c r="I40" s="3">
        <f t="shared" si="2"/>
        <v>29.686250000000001</v>
      </c>
      <c r="J40" s="26">
        <f t="shared" si="3"/>
        <v>11.790099999999995</v>
      </c>
    </row>
    <row r="41" spans="1:10" x14ac:dyDescent="0.55000000000000004">
      <c r="A41" s="17">
        <v>1936</v>
      </c>
      <c r="B41" s="3">
        <v>38.484999999999999</v>
      </c>
      <c r="C41" s="3">
        <v>27.945399999999999</v>
      </c>
      <c r="D41" s="3">
        <v>44.3</v>
      </c>
      <c r="E41" s="3">
        <v>31.1</v>
      </c>
      <c r="G41" s="17">
        <f t="shared" si="0"/>
        <v>1936</v>
      </c>
      <c r="H41" s="3">
        <f t="shared" si="1"/>
        <v>41.392499999999998</v>
      </c>
      <c r="I41" s="3">
        <f t="shared" si="2"/>
        <v>29.5227</v>
      </c>
      <c r="J41" s="26">
        <f t="shared" si="3"/>
        <v>11.869799999999998</v>
      </c>
    </row>
    <row r="42" spans="1:10" x14ac:dyDescent="0.55000000000000004">
      <c r="A42" s="17">
        <v>1937</v>
      </c>
      <c r="B42" s="3">
        <v>38.662399999999998</v>
      </c>
      <c r="C42" s="3">
        <v>28.070599999999999</v>
      </c>
      <c r="D42" s="3">
        <v>44.1</v>
      </c>
      <c r="E42" s="3">
        <v>30.8</v>
      </c>
      <c r="G42" s="17">
        <f t="shared" si="0"/>
        <v>1937</v>
      </c>
      <c r="H42" s="3">
        <f t="shared" si="1"/>
        <v>41.3812</v>
      </c>
      <c r="I42" s="3">
        <f t="shared" si="2"/>
        <v>29.435299999999998</v>
      </c>
      <c r="J42" s="26">
        <f t="shared" si="3"/>
        <v>11.945900000000002</v>
      </c>
    </row>
    <row r="43" spans="1:10" x14ac:dyDescent="0.55000000000000004">
      <c r="A43" s="17">
        <v>1938</v>
      </c>
      <c r="B43" s="3">
        <v>38.983899999999998</v>
      </c>
      <c r="C43" s="3">
        <v>28.6007</v>
      </c>
      <c r="D43" s="3">
        <v>44</v>
      </c>
      <c r="E43" s="3">
        <v>30.4</v>
      </c>
      <c r="G43" s="17">
        <f t="shared" si="0"/>
        <v>1938</v>
      </c>
      <c r="H43" s="3">
        <f t="shared" si="1"/>
        <v>41.491950000000003</v>
      </c>
      <c r="I43" s="3">
        <f t="shared" si="2"/>
        <v>29.500349999999997</v>
      </c>
      <c r="J43" s="26">
        <f t="shared" si="3"/>
        <v>11.991600000000005</v>
      </c>
    </row>
    <row r="44" spans="1:10" x14ac:dyDescent="0.55000000000000004">
      <c r="A44" s="17">
        <v>1939</v>
      </c>
      <c r="B44" s="3">
        <v>39.417900000000003</v>
      </c>
      <c r="C44" s="3">
        <v>29.31</v>
      </c>
      <c r="D44" s="3">
        <v>44</v>
      </c>
      <c r="E44" s="3">
        <v>30</v>
      </c>
      <c r="G44" s="17">
        <f t="shared" si="0"/>
        <v>1939</v>
      </c>
      <c r="H44" s="3">
        <f t="shared" si="1"/>
        <v>41.708950000000002</v>
      </c>
      <c r="I44" s="3">
        <f t="shared" si="2"/>
        <v>29.655000000000001</v>
      </c>
      <c r="J44" s="26">
        <f t="shared" si="3"/>
        <v>12.05395</v>
      </c>
    </row>
    <row r="45" spans="1:10" x14ac:dyDescent="0.55000000000000004">
      <c r="A45" s="17">
        <v>1940</v>
      </c>
      <c r="B45" s="3">
        <v>39.794600000000003</v>
      </c>
      <c r="C45" s="3">
        <v>29.942799999999998</v>
      </c>
      <c r="D45" s="3">
        <v>44.2</v>
      </c>
      <c r="E45" s="3">
        <v>29.4</v>
      </c>
      <c r="G45" s="17">
        <f t="shared" si="0"/>
        <v>1940</v>
      </c>
      <c r="H45" s="3">
        <f t="shared" si="1"/>
        <v>41.997300000000003</v>
      </c>
      <c r="I45" s="3">
        <f t="shared" si="2"/>
        <v>29.671399999999998</v>
      </c>
      <c r="J45" s="26">
        <f t="shared" si="3"/>
        <v>12.325900000000004</v>
      </c>
    </row>
    <row r="46" spans="1:10" x14ac:dyDescent="0.55000000000000004">
      <c r="A46" s="17">
        <v>1941</v>
      </c>
      <c r="B46" s="3">
        <v>40.041899999999998</v>
      </c>
      <c r="C46" s="3">
        <v>30.8172</v>
      </c>
      <c r="D46" s="3">
        <v>44.5</v>
      </c>
      <c r="E46" s="3">
        <v>28.9</v>
      </c>
      <c r="G46" s="17">
        <f t="shared" si="0"/>
        <v>1941</v>
      </c>
      <c r="H46" s="3">
        <f t="shared" si="1"/>
        <v>42.270949999999999</v>
      </c>
      <c r="I46" s="3">
        <f t="shared" si="2"/>
        <v>29.858599999999999</v>
      </c>
      <c r="J46" s="26">
        <f t="shared" si="3"/>
        <v>12.41235</v>
      </c>
    </row>
    <row r="47" spans="1:10" x14ac:dyDescent="0.55000000000000004">
      <c r="A47" s="17">
        <v>1942</v>
      </c>
      <c r="B47" s="3">
        <v>40.485799999999998</v>
      </c>
      <c r="C47" s="3">
        <v>31.750800000000002</v>
      </c>
      <c r="D47" s="3">
        <v>45</v>
      </c>
      <c r="E47" s="3">
        <v>28.5</v>
      </c>
      <c r="G47" s="17">
        <f t="shared" si="0"/>
        <v>1942</v>
      </c>
      <c r="H47" s="3">
        <f t="shared" si="1"/>
        <v>42.742899999999999</v>
      </c>
      <c r="I47" s="3">
        <f t="shared" si="2"/>
        <v>30.125399999999999</v>
      </c>
      <c r="J47" s="26">
        <f t="shared" si="3"/>
        <v>12.6175</v>
      </c>
    </row>
    <row r="48" spans="1:10" x14ac:dyDescent="0.55000000000000004">
      <c r="A48" s="17">
        <v>1943</v>
      </c>
      <c r="B48" s="3">
        <v>41.171900000000001</v>
      </c>
      <c r="C48" s="3">
        <v>31.946000000000002</v>
      </c>
      <c r="D48" s="3">
        <v>45.7</v>
      </c>
      <c r="E48" s="3">
        <v>28.1</v>
      </c>
      <c r="G48" s="17">
        <f t="shared" si="0"/>
        <v>1943</v>
      </c>
      <c r="H48" s="3">
        <f t="shared" si="1"/>
        <v>43.435950000000005</v>
      </c>
      <c r="I48" s="3">
        <f t="shared" si="2"/>
        <v>30.023000000000003</v>
      </c>
      <c r="J48" s="26">
        <f t="shared" si="3"/>
        <v>13.412950000000002</v>
      </c>
    </row>
    <row r="49" spans="1:10" x14ac:dyDescent="0.55000000000000004">
      <c r="A49" s="17">
        <v>1944</v>
      </c>
      <c r="B49" s="3">
        <v>42.043799999999997</v>
      </c>
      <c r="C49" s="3">
        <v>31.296800000000001</v>
      </c>
      <c r="D49" s="3">
        <v>46.5</v>
      </c>
      <c r="E49" s="3">
        <v>27.7</v>
      </c>
      <c r="G49" s="17">
        <f t="shared" si="0"/>
        <v>1944</v>
      </c>
      <c r="H49" s="3">
        <f t="shared" si="1"/>
        <v>44.271900000000002</v>
      </c>
      <c r="I49" s="3">
        <f t="shared" si="2"/>
        <v>29.4984</v>
      </c>
      <c r="J49" s="26">
        <f t="shared" si="3"/>
        <v>14.773500000000002</v>
      </c>
    </row>
    <row r="50" spans="1:10" x14ac:dyDescent="0.55000000000000004">
      <c r="A50" s="17">
        <v>1945</v>
      </c>
      <c r="B50" s="3">
        <v>43.2545</v>
      </c>
      <c r="C50" s="3">
        <v>30.349900000000002</v>
      </c>
      <c r="D50" s="3">
        <v>47.5</v>
      </c>
      <c r="E50" s="3">
        <v>27.4</v>
      </c>
      <c r="G50" s="17">
        <f t="shared" si="0"/>
        <v>1945</v>
      </c>
      <c r="H50" s="3">
        <f t="shared" si="1"/>
        <v>45.377250000000004</v>
      </c>
      <c r="I50" s="3">
        <f t="shared" si="2"/>
        <v>28.874949999999998</v>
      </c>
      <c r="J50" s="26">
        <f t="shared" si="3"/>
        <v>16.502300000000005</v>
      </c>
    </row>
    <row r="51" spans="1:10" x14ac:dyDescent="0.55000000000000004">
      <c r="A51" s="17">
        <v>1946</v>
      </c>
      <c r="B51" s="3">
        <v>44.652500000000003</v>
      </c>
      <c r="C51" s="3">
        <v>29.451000000000001</v>
      </c>
      <c r="D51" s="3">
        <v>48.4</v>
      </c>
      <c r="E51" s="3">
        <v>27</v>
      </c>
      <c r="G51" s="17">
        <f t="shared" si="0"/>
        <v>1946</v>
      </c>
      <c r="H51" s="3">
        <f t="shared" si="1"/>
        <v>46.526250000000005</v>
      </c>
      <c r="I51" s="3">
        <f t="shared" si="2"/>
        <v>28.2255</v>
      </c>
      <c r="J51" s="26">
        <f t="shared" si="3"/>
        <v>18.300750000000004</v>
      </c>
    </row>
    <row r="52" spans="1:10" x14ac:dyDescent="0.55000000000000004">
      <c r="A52" s="17">
        <v>1947</v>
      </c>
      <c r="B52" s="3">
        <v>46.154499999999999</v>
      </c>
      <c r="C52" s="3">
        <v>28.551500000000001</v>
      </c>
      <c r="D52" s="3">
        <v>49.2</v>
      </c>
      <c r="E52" s="3">
        <v>26.6</v>
      </c>
      <c r="G52" s="17">
        <f t="shared" si="0"/>
        <v>1947</v>
      </c>
      <c r="H52" s="3">
        <f t="shared" si="1"/>
        <v>47.677250000000001</v>
      </c>
      <c r="I52" s="3">
        <f t="shared" si="2"/>
        <v>27.575749999999999</v>
      </c>
      <c r="J52" s="26">
        <f t="shared" si="3"/>
        <v>20.101500000000001</v>
      </c>
    </row>
    <row r="53" spans="1:10" x14ac:dyDescent="0.55000000000000004">
      <c r="A53" s="17">
        <v>1948</v>
      </c>
      <c r="B53" s="3">
        <v>47.26</v>
      </c>
      <c r="C53" s="3">
        <v>27.482700000000001</v>
      </c>
      <c r="D53" s="3">
        <v>49.9</v>
      </c>
      <c r="E53" s="3">
        <v>26.1</v>
      </c>
      <c r="G53" s="17">
        <f t="shared" si="0"/>
        <v>1948</v>
      </c>
      <c r="H53" s="3">
        <f t="shared" si="1"/>
        <v>48.58</v>
      </c>
      <c r="I53" s="3">
        <f t="shared" si="2"/>
        <v>26.791350000000001</v>
      </c>
      <c r="J53" s="26">
        <f t="shared" si="3"/>
        <v>21.788649999999997</v>
      </c>
    </row>
    <row r="54" spans="1:10" x14ac:dyDescent="0.55000000000000004">
      <c r="A54" s="17">
        <v>1949</v>
      </c>
      <c r="B54" s="3">
        <v>47.9435</v>
      </c>
      <c r="C54" s="3">
        <v>26.207699999999999</v>
      </c>
      <c r="D54" s="3">
        <v>50.4</v>
      </c>
      <c r="E54" s="3">
        <v>25.5</v>
      </c>
      <c r="G54" s="17">
        <f t="shared" si="0"/>
        <v>1949</v>
      </c>
      <c r="H54" s="3">
        <f t="shared" si="1"/>
        <v>49.171750000000003</v>
      </c>
      <c r="I54" s="3">
        <f t="shared" si="2"/>
        <v>25.853850000000001</v>
      </c>
      <c r="J54" s="26">
        <f t="shared" si="3"/>
        <v>23.317900000000002</v>
      </c>
    </row>
    <row r="55" spans="1:10" x14ac:dyDescent="0.55000000000000004">
      <c r="A55" s="17">
        <v>1950</v>
      </c>
      <c r="B55" s="3">
        <v>48.557181603899998</v>
      </c>
      <c r="C55" s="3">
        <v>24.917363538099998</v>
      </c>
      <c r="D55" s="3">
        <v>50.9</v>
      </c>
      <c r="E55" s="3">
        <v>24.9</v>
      </c>
      <c r="G55" s="17">
        <f t="shared" si="0"/>
        <v>1950</v>
      </c>
      <c r="H55" s="3">
        <f t="shared" si="1"/>
        <v>49.728590801949998</v>
      </c>
      <c r="I55" s="3">
        <f t="shared" si="2"/>
        <v>24.908681769049998</v>
      </c>
      <c r="J55" s="26">
        <f t="shared" si="3"/>
        <v>24.8199090329</v>
      </c>
    </row>
    <row r="56" spans="1:10" x14ac:dyDescent="0.55000000000000004">
      <c r="A56" s="17">
        <v>1951</v>
      </c>
      <c r="B56" s="3">
        <v>49.09954501</v>
      </c>
      <c r="C56" s="3">
        <v>23.792845097399997</v>
      </c>
      <c r="D56" s="3">
        <v>51.1</v>
      </c>
      <c r="E56" s="3">
        <v>24.2</v>
      </c>
      <c r="G56" s="17">
        <f t="shared" si="0"/>
        <v>1951</v>
      </c>
      <c r="H56" s="3">
        <f t="shared" si="1"/>
        <v>50.099772505000004</v>
      </c>
      <c r="I56" s="3">
        <f t="shared" si="2"/>
        <v>23.996422548699996</v>
      </c>
      <c r="J56" s="26">
        <f t="shared" si="3"/>
        <v>26.103349956300008</v>
      </c>
    </row>
    <row r="57" spans="1:10" x14ac:dyDescent="0.55000000000000004">
      <c r="A57" s="17">
        <v>1952</v>
      </c>
      <c r="B57" s="3">
        <v>49.531781155100006</v>
      </c>
      <c r="C57" s="3">
        <v>23.155344837800001</v>
      </c>
      <c r="D57" s="3">
        <v>51.1</v>
      </c>
      <c r="E57" s="3">
        <v>23.6</v>
      </c>
      <c r="G57" s="17">
        <f t="shared" si="0"/>
        <v>1952</v>
      </c>
      <c r="H57" s="3">
        <f t="shared" si="1"/>
        <v>50.315890577550007</v>
      </c>
      <c r="I57" s="3">
        <f t="shared" si="2"/>
        <v>23.377672418900001</v>
      </c>
      <c r="J57" s="26">
        <f t="shared" si="3"/>
        <v>26.938218158650006</v>
      </c>
    </row>
    <row r="58" spans="1:10" x14ac:dyDescent="0.55000000000000004">
      <c r="A58" s="17">
        <v>1953</v>
      </c>
      <c r="B58" s="3">
        <v>50.019762904799997</v>
      </c>
      <c r="C58" s="3">
        <v>22.7166627316</v>
      </c>
      <c r="D58" s="3">
        <v>51</v>
      </c>
      <c r="E58" s="3">
        <v>23</v>
      </c>
      <c r="G58" s="17">
        <f t="shared" si="0"/>
        <v>1953</v>
      </c>
      <c r="H58" s="3">
        <f t="shared" si="1"/>
        <v>50.509881452399995</v>
      </c>
      <c r="I58" s="3">
        <f t="shared" si="2"/>
        <v>22.858331365799998</v>
      </c>
      <c r="J58" s="26">
        <f t="shared" si="3"/>
        <v>27.651550086599997</v>
      </c>
    </row>
    <row r="59" spans="1:10" x14ac:dyDescent="0.55000000000000004">
      <c r="A59" s="17">
        <v>1954</v>
      </c>
      <c r="B59" s="3">
        <v>50.513417693000001</v>
      </c>
      <c r="C59" s="3">
        <v>22.403526108999998</v>
      </c>
      <c r="D59" s="3">
        <v>50.7</v>
      </c>
      <c r="E59" s="3">
        <v>22.5</v>
      </c>
      <c r="G59" s="17">
        <f t="shared" si="0"/>
        <v>1954</v>
      </c>
      <c r="H59" s="3">
        <f t="shared" si="1"/>
        <v>50.606708846499998</v>
      </c>
      <c r="I59" s="3">
        <f t="shared" si="2"/>
        <v>22.451763054499999</v>
      </c>
      <c r="J59" s="26">
        <f t="shared" si="3"/>
        <v>28.154945791999999</v>
      </c>
    </row>
    <row r="60" spans="1:10" x14ac:dyDescent="0.55000000000000004">
      <c r="A60" s="17">
        <v>1955</v>
      </c>
      <c r="B60" s="3">
        <v>50.919636343999997</v>
      </c>
      <c r="C60" s="3">
        <v>22.227410063499999</v>
      </c>
      <c r="D60" s="3">
        <v>50.4</v>
      </c>
      <c r="E60" s="3">
        <v>22.1</v>
      </c>
      <c r="G60" s="17">
        <f t="shared" si="0"/>
        <v>1955</v>
      </c>
      <c r="H60" s="3">
        <f t="shared" si="1"/>
        <v>50.659818172000001</v>
      </c>
      <c r="I60" s="3">
        <f t="shared" si="2"/>
        <v>22.163705031749998</v>
      </c>
      <c r="J60" s="26">
        <f t="shared" si="3"/>
        <v>28.496113140250003</v>
      </c>
    </row>
    <row r="61" spans="1:10" x14ac:dyDescent="0.55000000000000004">
      <c r="A61" s="17">
        <v>1956</v>
      </c>
      <c r="B61" s="3">
        <v>50.985781432400003</v>
      </c>
      <c r="C61" s="3">
        <v>22.003382414800001</v>
      </c>
      <c r="D61" s="3">
        <v>50.2</v>
      </c>
      <c r="E61" s="3">
        <v>21.9</v>
      </c>
      <c r="G61" s="17">
        <f t="shared" si="0"/>
        <v>1956</v>
      </c>
      <c r="H61" s="3">
        <f t="shared" si="1"/>
        <v>50.592890716200003</v>
      </c>
      <c r="I61" s="3">
        <f t="shared" si="2"/>
        <v>21.9516912074</v>
      </c>
      <c r="J61" s="26">
        <f t="shared" si="3"/>
        <v>28.641199508800003</v>
      </c>
    </row>
    <row r="62" spans="1:10" x14ac:dyDescent="0.55000000000000004">
      <c r="A62" s="17">
        <v>1957</v>
      </c>
      <c r="B62" s="3">
        <v>50.798217683600001</v>
      </c>
      <c r="C62" s="3">
        <v>21.660918520900001</v>
      </c>
      <c r="D62" s="3">
        <v>50.1</v>
      </c>
      <c r="E62" s="3">
        <v>21.6</v>
      </c>
      <c r="G62" s="17">
        <f t="shared" si="0"/>
        <v>1957</v>
      </c>
      <c r="H62" s="3">
        <f t="shared" si="1"/>
        <v>50.449108841799998</v>
      </c>
      <c r="I62" s="3">
        <f t="shared" si="2"/>
        <v>21.630459260450003</v>
      </c>
      <c r="J62" s="26">
        <f t="shared" si="3"/>
        <v>28.818649581349995</v>
      </c>
    </row>
    <row r="63" spans="1:10" x14ac:dyDescent="0.55000000000000004">
      <c r="A63" s="17">
        <v>1958</v>
      </c>
      <c r="B63" s="3">
        <v>50.1811995188</v>
      </c>
      <c r="C63" s="3">
        <v>20.781527391200001</v>
      </c>
      <c r="D63" s="3">
        <v>49.6</v>
      </c>
      <c r="E63" s="3">
        <v>20.8</v>
      </c>
      <c r="G63" s="17">
        <f t="shared" si="0"/>
        <v>1958</v>
      </c>
      <c r="H63" s="3">
        <f t="shared" si="1"/>
        <v>49.890599759400004</v>
      </c>
      <c r="I63" s="3">
        <f t="shared" si="2"/>
        <v>20.790763695599999</v>
      </c>
      <c r="J63" s="26">
        <f t="shared" si="3"/>
        <v>29.099836063800005</v>
      </c>
    </row>
    <row r="64" spans="1:10" x14ac:dyDescent="0.55000000000000004">
      <c r="A64" s="17">
        <v>1959</v>
      </c>
      <c r="B64" s="3">
        <v>49.403054242400003</v>
      </c>
      <c r="C64" s="3">
        <v>19.855009135899998</v>
      </c>
      <c r="D64" s="3">
        <v>49.1</v>
      </c>
      <c r="E64" s="3">
        <v>19.899999999999999</v>
      </c>
      <c r="G64" s="17">
        <f t="shared" si="0"/>
        <v>1959</v>
      </c>
      <c r="H64" s="3">
        <f t="shared" si="1"/>
        <v>49.251527121199999</v>
      </c>
      <c r="I64" s="3">
        <f t="shared" si="2"/>
        <v>19.877504567949998</v>
      </c>
      <c r="J64" s="26">
        <f t="shared" si="3"/>
        <v>29.374022553250001</v>
      </c>
    </row>
    <row r="65" spans="1:10" x14ac:dyDescent="0.55000000000000004">
      <c r="A65" s="17">
        <v>1960</v>
      </c>
      <c r="B65" s="3">
        <v>48.5</v>
      </c>
      <c r="C65" s="3">
        <v>18.8</v>
      </c>
      <c r="D65" s="3">
        <v>48.5</v>
      </c>
      <c r="E65" s="3">
        <v>18.8</v>
      </c>
      <c r="G65" s="17">
        <f t="shared" si="0"/>
        <v>1960</v>
      </c>
      <c r="H65" s="3">
        <f t="shared" si="1"/>
        <v>48.5</v>
      </c>
      <c r="I65" s="3">
        <f t="shared" si="2"/>
        <v>18.8</v>
      </c>
      <c r="J65" s="26">
        <f t="shared" si="3"/>
        <v>29.7</v>
      </c>
    </row>
    <row r="66" spans="1:10" x14ac:dyDescent="0.55000000000000004">
      <c r="A66" s="17">
        <v>1961</v>
      </c>
      <c r="B66" s="3">
        <v>48</v>
      </c>
      <c r="C66" s="3">
        <v>18.5</v>
      </c>
      <c r="D66" s="3">
        <v>48</v>
      </c>
      <c r="E66" s="3">
        <v>18.5</v>
      </c>
      <c r="G66" s="17">
        <f t="shared" si="0"/>
        <v>1961</v>
      </c>
      <c r="H66" s="3">
        <f t="shared" si="1"/>
        <v>48</v>
      </c>
      <c r="I66" s="3">
        <f t="shared" si="2"/>
        <v>18.5</v>
      </c>
      <c r="J66" s="26">
        <f t="shared" si="3"/>
        <v>29.5</v>
      </c>
    </row>
    <row r="67" spans="1:10" x14ac:dyDescent="0.55000000000000004">
      <c r="A67" s="17">
        <v>1962</v>
      </c>
      <c r="B67" s="3">
        <v>47.4</v>
      </c>
      <c r="C67" s="3">
        <v>18.100000000000001</v>
      </c>
      <c r="D67" s="3">
        <v>47.4</v>
      </c>
      <c r="E67" s="3">
        <v>18.100000000000001</v>
      </c>
      <c r="G67" s="17">
        <f t="shared" si="0"/>
        <v>1962</v>
      </c>
      <c r="H67" s="3">
        <f t="shared" si="1"/>
        <v>47.4</v>
      </c>
      <c r="I67" s="3">
        <f t="shared" si="2"/>
        <v>18.100000000000001</v>
      </c>
      <c r="J67" s="26">
        <f t="shared" si="3"/>
        <v>29.299999999999997</v>
      </c>
    </row>
    <row r="68" spans="1:10" x14ac:dyDescent="0.55000000000000004">
      <c r="A68" s="17">
        <v>1963</v>
      </c>
      <c r="B68" s="3">
        <v>46.9</v>
      </c>
      <c r="C68" s="3">
        <v>17.8</v>
      </c>
      <c r="D68" s="3">
        <v>46.9</v>
      </c>
      <c r="E68" s="3">
        <v>17.8</v>
      </c>
      <c r="G68" s="17">
        <f t="shared" si="0"/>
        <v>1963</v>
      </c>
      <c r="H68" s="3">
        <f t="shared" si="1"/>
        <v>46.9</v>
      </c>
      <c r="I68" s="3">
        <f t="shared" si="2"/>
        <v>17.8</v>
      </c>
      <c r="J68" s="26">
        <f t="shared" si="3"/>
        <v>29.099999999999998</v>
      </c>
    </row>
    <row r="69" spans="1:10" x14ac:dyDescent="0.55000000000000004">
      <c r="A69" s="17">
        <v>1964</v>
      </c>
      <c r="B69" s="3">
        <v>46.5</v>
      </c>
      <c r="C69" s="3">
        <v>17.5</v>
      </c>
      <c r="D69" s="3">
        <v>46.5</v>
      </c>
      <c r="E69" s="3">
        <v>17.5</v>
      </c>
      <c r="G69" s="17">
        <f t="shared" si="0"/>
        <v>1964</v>
      </c>
      <c r="H69" s="3">
        <f t="shared" si="1"/>
        <v>46.5</v>
      </c>
      <c r="I69" s="3">
        <f t="shared" si="2"/>
        <v>17.5</v>
      </c>
      <c r="J69" s="26">
        <f t="shared" si="3"/>
        <v>29</v>
      </c>
    </row>
    <row r="70" spans="1:10" x14ac:dyDescent="0.55000000000000004">
      <c r="A70" s="17">
        <v>1965</v>
      </c>
      <c r="B70" s="3">
        <v>46.2</v>
      </c>
      <c r="C70" s="3">
        <v>17.3</v>
      </c>
      <c r="D70" s="3">
        <v>46.2</v>
      </c>
      <c r="E70" s="3">
        <v>17.3</v>
      </c>
      <c r="G70" s="17">
        <f t="shared" ref="G70:G128" si="4">A70</f>
        <v>1965</v>
      </c>
      <c r="H70" s="3">
        <f t="shared" ref="H70:H128" si="5">(B70+D70)/2</f>
        <v>46.2</v>
      </c>
      <c r="I70" s="3">
        <f t="shared" ref="I70:I128" si="6">(C70+E70)/2</f>
        <v>17.3</v>
      </c>
      <c r="J70" s="26">
        <f t="shared" ref="J70:J128" si="7">H70-I70</f>
        <v>28.900000000000002</v>
      </c>
    </row>
    <row r="71" spans="1:10" x14ac:dyDescent="0.55000000000000004">
      <c r="A71" s="17">
        <v>1966</v>
      </c>
      <c r="B71" s="3">
        <v>46</v>
      </c>
      <c r="C71" s="3">
        <v>17</v>
      </c>
      <c r="D71" s="3">
        <v>46</v>
      </c>
      <c r="E71" s="3">
        <v>17</v>
      </c>
      <c r="G71" s="17">
        <f t="shared" si="4"/>
        <v>1966</v>
      </c>
      <c r="H71" s="3">
        <f t="shared" si="5"/>
        <v>46</v>
      </c>
      <c r="I71" s="3">
        <f t="shared" si="6"/>
        <v>17</v>
      </c>
      <c r="J71" s="26">
        <f t="shared" si="7"/>
        <v>29</v>
      </c>
    </row>
    <row r="72" spans="1:10" x14ac:dyDescent="0.55000000000000004">
      <c r="A72" s="17">
        <v>1967</v>
      </c>
      <c r="B72" s="3">
        <v>45.6</v>
      </c>
      <c r="C72" s="3">
        <v>16.7</v>
      </c>
      <c r="D72" s="3">
        <v>45.6</v>
      </c>
      <c r="E72" s="3">
        <v>16.7</v>
      </c>
      <c r="G72" s="17">
        <f t="shared" si="4"/>
        <v>1967</v>
      </c>
      <c r="H72" s="3">
        <f t="shared" si="5"/>
        <v>45.6</v>
      </c>
      <c r="I72" s="3">
        <f t="shared" si="6"/>
        <v>16.7</v>
      </c>
      <c r="J72" s="26">
        <f t="shared" si="7"/>
        <v>28.900000000000002</v>
      </c>
    </row>
    <row r="73" spans="1:10" x14ac:dyDescent="0.55000000000000004">
      <c r="A73" s="17">
        <v>1968</v>
      </c>
      <c r="B73" s="3">
        <v>45.3</v>
      </c>
      <c r="C73" s="3">
        <v>16.600000000000001</v>
      </c>
      <c r="D73" s="3">
        <v>45.3</v>
      </c>
      <c r="E73" s="3">
        <v>16.600000000000001</v>
      </c>
      <c r="G73" s="17">
        <f t="shared" si="4"/>
        <v>1968</v>
      </c>
      <c r="H73" s="3">
        <f t="shared" si="5"/>
        <v>45.3</v>
      </c>
      <c r="I73" s="3">
        <f t="shared" si="6"/>
        <v>16.600000000000001</v>
      </c>
      <c r="J73" s="26">
        <f t="shared" si="7"/>
        <v>28.699999999999996</v>
      </c>
    </row>
    <row r="74" spans="1:10" x14ac:dyDescent="0.55000000000000004">
      <c r="A74" s="17">
        <v>1969</v>
      </c>
      <c r="B74" s="3">
        <v>45.1</v>
      </c>
      <c r="C74" s="3">
        <v>16.7</v>
      </c>
      <c r="D74" s="3">
        <v>45.1</v>
      </c>
      <c r="E74" s="3">
        <v>16.7</v>
      </c>
      <c r="G74" s="17">
        <f t="shared" si="4"/>
        <v>1969</v>
      </c>
      <c r="H74" s="3">
        <f t="shared" si="5"/>
        <v>45.1</v>
      </c>
      <c r="I74" s="3">
        <f t="shared" si="6"/>
        <v>16.7</v>
      </c>
      <c r="J74" s="26">
        <f t="shared" si="7"/>
        <v>28.400000000000002</v>
      </c>
    </row>
    <row r="75" spans="1:10" x14ac:dyDescent="0.55000000000000004">
      <c r="A75" s="17">
        <v>1970</v>
      </c>
      <c r="B75" s="3">
        <v>44.9</v>
      </c>
      <c r="C75" s="3">
        <v>16</v>
      </c>
      <c r="D75" s="3">
        <v>44.9</v>
      </c>
      <c r="E75" s="3">
        <v>16</v>
      </c>
      <c r="G75" s="17">
        <f t="shared" si="4"/>
        <v>1970</v>
      </c>
      <c r="H75" s="3">
        <f t="shared" si="5"/>
        <v>44.9</v>
      </c>
      <c r="I75" s="3">
        <f t="shared" si="6"/>
        <v>16</v>
      </c>
      <c r="J75" s="26">
        <f t="shared" si="7"/>
        <v>28.9</v>
      </c>
    </row>
    <row r="76" spans="1:10" x14ac:dyDescent="0.55000000000000004">
      <c r="A76" s="17">
        <v>1971</v>
      </c>
      <c r="B76" s="3">
        <v>44.7</v>
      </c>
      <c r="C76" s="3">
        <v>14.9</v>
      </c>
      <c r="D76" s="3">
        <v>44.7</v>
      </c>
      <c r="E76" s="3">
        <v>14.9</v>
      </c>
      <c r="G76" s="17">
        <f t="shared" si="4"/>
        <v>1971</v>
      </c>
      <c r="H76" s="3">
        <f t="shared" si="5"/>
        <v>44.7</v>
      </c>
      <c r="I76" s="3">
        <f t="shared" si="6"/>
        <v>14.9</v>
      </c>
      <c r="J76" s="26">
        <f t="shared" si="7"/>
        <v>29.800000000000004</v>
      </c>
    </row>
    <row r="77" spans="1:10" x14ac:dyDescent="0.55000000000000004">
      <c r="A77" s="17">
        <v>1972</v>
      </c>
      <c r="B77" s="3">
        <v>44.4</v>
      </c>
      <c r="C77" s="3">
        <v>14</v>
      </c>
      <c r="D77" s="3">
        <v>44.4</v>
      </c>
      <c r="E77" s="3">
        <v>14</v>
      </c>
      <c r="G77" s="17">
        <f t="shared" si="4"/>
        <v>1972</v>
      </c>
      <c r="H77" s="3">
        <f t="shared" si="5"/>
        <v>44.4</v>
      </c>
      <c r="I77" s="3">
        <f t="shared" si="6"/>
        <v>14</v>
      </c>
      <c r="J77" s="26">
        <f t="shared" si="7"/>
        <v>30.4</v>
      </c>
    </row>
    <row r="78" spans="1:10" x14ac:dyDescent="0.55000000000000004">
      <c r="A78" s="17">
        <v>1973</v>
      </c>
      <c r="B78" s="3">
        <v>44.2</v>
      </c>
      <c r="C78" s="3">
        <v>13.4</v>
      </c>
      <c r="D78" s="3">
        <v>44.2</v>
      </c>
      <c r="E78" s="3">
        <v>13.4</v>
      </c>
      <c r="G78" s="17">
        <f t="shared" si="4"/>
        <v>1973</v>
      </c>
      <c r="H78" s="3">
        <f t="shared" si="5"/>
        <v>44.2</v>
      </c>
      <c r="I78" s="3">
        <f t="shared" si="6"/>
        <v>13.4</v>
      </c>
      <c r="J78" s="26">
        <f t="shared" si="7"/>
        <v>30.800000000000004</v>
      </c>
    </row>
    <row r="79" spans="1:10" x14ac:dyDescent="0.55000000000000004">
      <c r="A79" s="17">
        <v>1974</v>
      </c>
      <c r="B79" s="3">
        <v>44.1</v>
      </c>
      <c r="C79" s="3">
        <v>13.2</v>
      </c>
      <c r="D79" s="3">
        <v>44.1</v>
      </c>
      <c r="E79" s="3">
        <v>13.2</v>
      </c>
      <c r="G79" s="17">
        <f t="shared" si="4"/>
        <v>1974</v>
      </c>
      <c r="H79" s="3">
        <f t="shared" si="5"/>
        <v>44.1</v>
      </c>
      <c r="I79" s="3">
        <f t="shared" si="6"/>
        <v>13.2</v>
      </c>
      <c r="J79" s="26">
        <f t="shared" si="7"/>
        <v>30.900000000000002</v>
      </c>
    </row>
    <row r="80" spans="1:10" x14ac:dyDescent="0.55000000000000004">
      <c r="A80" s="17">
        <v>1975</v>
      </c>
      <c r="B80" s="3">
        <v>44.1</v>
      </c>
      <c r="C80" s="3">
        <v>13.3</v>
      </c>
      <c r="D80" s="3">
        <v>44.1</v>
      </c>
      <c r="E80" s="3">
        <v>13.3</v>
      </c>
      <c r="G80" s="17">
        <f t="shared" si="4"/>
        <v>1975</v>
      </c>
      <c r="H80" s="3">
        <f t="shared" si="5"/>
        <v>44.1</v>
      </c>
      <c r="I80" s="3">
        <f t="shared" si="6"/>
        <v>13.3</v>
      </c>
      <c r="J80" s="26">
        <f t="shared" si="7"/>
        <v>30.8</v>
      </c>
    </row>
    <row r="81" spans="1:10" x14ac:dyDescent="0.55000000000000004">
      <c r="A81" s="17">
        <v>1976</v>
      </c>
      <c r="B81" s="3">
        <v>44</v>
      </c>
      <c r="C81" s="3">
        <v>16.600000000000001</v>
      </c>
      <c r="D81" s="3">
        <v>44</v>
      </c>
      <c r="E81" s="3">
        <v>16.600000000000001</v>
      </c>
      <c r="G81" s="17">
        <f t="shared" si="4"/>
        <v>1976</v>
      </c>
      <c r="H81" s="3">
        <f t="shared" si="5"/>
        <v>44</v>
      </c>
      <c r="I81" s="3">
        <f t="shared" si="6"/>
        <v>16.600000000000001</v>
      </c>
      <c r="J81" s="26">
        <f t="shared" si="7"/>
        <v>27.4</v>
      </c>
    </row>
    <row r="82" spans="1:10" x14ac:dyDescent="0.55000000000000004">
      <c r="A82" s="17">
        <v>1977</v>
      </c>
      <c r="B82" s="3">
        <v>43.9</v>
      </c>
      <c r="C82" s="3">
        <v>12.1</v>
      </c>
      <c r="D82" s="3">
        <v>43.9</v>
      </c>
      <c r="E82" s="3">
        <v>12.1</v>
      </c>
      <c r="G82" s="17">
        <f t="shared" si="4"/>
        <v>1977</v>
      </c>
      <c r="H82" s="3">
        <f t="shared" si="5"/>
        <v>43.9</v>
      </c>
      <c r="I82" s="3">
        <f t="shared" si="6"/>
        <v>12.1</v>
      </c>
      <c r="J82" s="26">
        <f t="shared" si="7"/>
        <v>31.799999999999997</v>
      </c>
    </row>
    <row r="83" spans="1:10" x14ac:dyDescent="0.55000000000000004">
      <c r="A83" s="17">
        <v>1978</v>
      </c>
      <c r="B83" s="3">
        <v>43.7</v>
      </c>
      <c r="C83" s="3">
        <v>11.5</v>
      </c>
      <c r="D83" s="3">
        <v>43.7</v>
      </c>
      <c r="E83" s="3">
        <v>11.5</v>
      </c>
      <c r="G83" s="17">
        <f t="shared" si="4"/>
        <v>1978</v>
      </c>
      <c r="H83" s="3">
        <f t="shared" si="5"/>
        <v>43.7</v>
      </c>
      <c r="I83" s="3">
        <f t="shared" si="6"/>
        <v>11.5</v>
      </c>
      <c r="J83" s="26">
        <f t="shared" si="7"/>
        <v>32.200000000000003</v>
      </c>
    </row>
    <row r="84" spans="1:10" x14ac:dyDescent="0.55000000000000004">
      <c r="A84" s="17">
        <v>1979</v>
      </c>
      <c r="B84" s="3">
        <v>43.6</v>
      </c>
      <c r="C84" s="3">
        <v>11.4</v>
      </c>
      <c r="D84" s="3">
        <v>43.6</v>
      </c>
      <c r="E84" s="3">
        <v>11.4</v>
      </c>
      <c r="G84" s="17">
        <f t="shared" si="4"/>
        <v>1979</v>
      </c>
      <c r="H84" s="3">
        <f t="shared" si="5"/>
        <v>43.6</v>
      </c>
      <c r="I84" s="3">
        <f t="shared" si="6"/>
        <v>11.4</v>
      </c>
      <c r="J84" s="26">
        <f t="shared" si="7"/>
        <v>32.200000000000003</v>
      </c>
    </row>
    <row r="85" spans="1:10" x14ac:dyDescent="0.55000000000000004">
      <c r="A85" s="17">
        <v>1980</v>
      </c>
      <c r="B85" s="3">
        <v>43.6</v>
      </c>
      <c r="C85" s="3">
        <v>12</v>
      </c>
      <c r="D85" s="3">
        <v>43.6</v>
      </c>
      <c r="E85" s="3">
        <v>12</v>
      </c>
      <c r="G85" s="17">
        <f t="shared" si="4"/>
        <v>1980</v>
      </c>
      <c r="H85" s="3">
        <f t="shared" si="5"/>
        <v>43.6</v>
      </c>
      <c r="I85" s="3">
        <f t="shared" si="6"/>
        <v>12</v>
      </c>
      <c r="J85" s="26">
        <f t="shared" si="7"/>
        <v>31.6</v>
      </c>
    </row>
    <row r="86" spans="1:10" x14ac:dyDescent="0.55000000000000004">
      <c r="A86" s="17">
        <v>1981</v>
      </c>
      <c r="B86" s="3">
        <v>43.4</v>
      </c>
      <c r="C86" s="3">
        <v>12.2</v>
      </c>
      <c r="D86" s="3">
        <v>43.4</v>
      </c>
      <c r="E86" s="3">
        <v>12.2</v>
      </c>
      <c r="G86" s="17">
        <f t="shared" si="4"/>
        <v>1981</v>
      </c>
      <c r="H86" s="3">
        <f t="shared" si="5"/>
        <v>43.4</v>
      </c>
      <c r="I86" s="3">
        <f t="shared" si="6"/>
        <v>12.2</v>
      </c>
      <c r="J86" s="26">
        <f t="shared" si="7"/>
        <v>31.2</v>
      </c>
    </row>
    <row r="87" spans="1:10" x14ac:dyDescent="0.55000000000000004">
      <c r="A87" s="17">
        <v>1982</v>
      </c>
      <c r="B87" s="3">
        <v>43.2</v>
      </c>
      <c r="C87" s="3">
        <v>15.6</v>
      </c>
      <c r="D87" s="3">
        <v>43.2</v>
      </c>
      <c r="E87" s="3">
        <v>15.6</v>
      </c>
      <c r="G87" s="17">
        <f t="shared" si="4"/>
        <v>1982</v>
      </c>
      <c r="H87" s="3">
        <f t="shared" si="5"/>
        <v>43.2</v>
      </c>
      <c r="I87" s="3">
        <f t="shared" si="6"/>
        <v>15.6</v>
      </c>
      <c r="J87" s="26">
        <f t="shared" si="7"/>
        <v>27.6</v>
      </c>
    </row>
    <row r="88" spans="1:10" x14ac:dyDescent="0.55000000000000004">
      <c r="A88" s="17">
        <v>1983</v>
      </c>
      <c r="B88" s="3">
        <v>42.8</v>
      </c>
      <c r="C88" s="3">
        <v>10.7</v>
      </c>
      <c r="D88" s="3">
        <v>42.8</v>
      </c>
      <c r="E88" s="3">
        <v>10.7</v>
      </c>
      <c r="G88" s="17">
        <f t="shared" si="4"/>
        <v>1983</v>
      </c>
      <c r="H88" s="3">
        <f t="shared" si="5"/>
        <v>42.8</v>
      </c>
      <c r="I88" s="3">
        <f t="shared" si="6"/>
        <v>10.7</v>
      </c>
      <c r="J88" s="26">
        <f t="shared" si="7"/>
        <v>32.099999999999994</v>
      </c>
    </row>
    <row r="89" spans="1:10" x14ac:dyDescent="0.55000000000000004">
      <c r="A89" s="17">
        <v>1984</v>
      </c>
      <c r="B89" s="3">
        <v>41.9</v>
      </c>
      <c r="C89" s="3">
        <v>10.199999999999999</v>
      </c>
      <c r="D89" s="3">
        <v>41.9</v>
      </c>
      <c r="E89" s="3">
        <v>10.199999999999999</v>
      </c>
      <c r="G89" s="17">
        <f t="shared" si="4"/>
        <v>1984</v>
      </c>
      <c r="H89" s="3">
        <f t="shared" si="5"/>
        <v>41.9</v>
      </c>
      <c r="I89" s="3">
        <f t="shared" si="6"/>
        <v>10.199999999999999</v>
      </c>
      <c r="J89" s="26">
        <f t="shared" si="7"/>
        <v>31.7</v>
      </c>
    </row>
    <row r="90" spans="1:10" x14ac:dyDescent="0.55000000000000004">
      <c r="A90" s="17">
        <v>1985</v>
      </c>
      <c r="B90" s="3">
        <v>41.1</v>
      </c>
      <c r="C90" s="3">
        <v>9.8000000000000007</v>
      </c>
      <c r="D90" s="3">
        <v>41.1</v>
      </c>
      <c r="E90" s="3">
        <v>9.8000000000000007</v>
      </c>
      <c r="G90" s="17">
        <f t="shared" si="4"/>
        <v>1985</v>
      </c>
      <c r="H90" s="3">
        <f t="shared" si="5"/>
        <v>41.1</v>
      </c>
      <c r="I90" s="3">
        <f t="shared" si="6"/>
        <v>9.8000000000000007</v>
      </c>
      <c r="J90" s="26">
        <f t="shared" si="7"/>
        <v>31.3</v>
      </c>
    </row>
    <row r="91" spans="1:10" x14ac:dyDescent="0.55000000000000004">
      <c r="A91" s="17">
        <v>1986</v>
      </c>
      <c r="B91" s="3">
        <v>40.799999999999997</v>
      </c>
      <c r="C91" s="3">
        <v>9.5</v>
      </c>
      <c r="D91" s="3">
        <v>40.799999999999997</v>
      </c>
      <c r="E91" s="3">
        <v>9.5</v>
      </c>
      <c r="G91" s="17">
        <f t="shared" si="4"/>
        <v>1986</v>
      </c>
      <c r="H91" s="3">
        <f t="shared" si="5"/>
        <v>40.799999999999997</v>
      </c>
      <c r="I91" s="3">
        <f t="shared" si="6"/>
        <v>9.5</v>
      </c>
      <c r="J91" s="26">
        <f t="shared" si="7"/>
        <v>31.299999999999997</v>
      </c>
    </row>
    <row r="92" spans="1:10" x14ac:dyDescent="0.55000000000000004">
      <c r="A92" s="17">
        <v>1987</v>
      </c>
      <c r="B92" s="3">
        <v>40.700000000000003</v>
      </c>
      <c r="C92" s="3">
        <v>9.1999999999999993</v>
      </c>
      <c r="D92" s="3">
        <v>40.700000000000003</v>
      </c>
      <c r="E92" s="3">
        <v>9.1999999999999993</v>
      </c>
      <c r="G92" s="17">
        <f t="shared" si="4"/>
        <v>1987</v>
      </c>
      <c r="H92" s="3">
        <f t="shared" si="5"/>
        <v>40.700000000000003</v>
      </c>
      <c r="I92" s="3">
        <f t="shared" si="6"/>
        <v>9.1999999999999993</v>
      </c>
      <c r="J92" s="26">
        <f t="shared" si="7"/>
        <v>31.500000000000004</v>
      </c>
    </row>
    <row r="93" spans="1:10" x14ac:dyDescent="0.55000000000000004">
      <c r="A93" s="17">
        <v>1988</v>
      </c>
      <c r="B93" s="3">
        <v>40.700000000000003</v>
      </c>
      <c r="C93" s="3">
        <v>8.9</v>
      </c>
      <c r="D93" s="3">
        <v>40.700000000000003</v>
      </c>
      <c r="E93" s="3">
        <v>8.9</v>
      </c>
      <c r="G93" s="17">
        <f t="shared" si="4"/>
        <v>1988</v>
      </c>
      <c r="H93" s="3">
        <f t="shared" si="5"/>
        <v>40.700000000000003</v>
      </c>
      <c r="I93" s="3">
        <f t="shared" si="6"/>
        <v>8.9</v>
      </c>
      <c r="J93" s="26">
        <f t="shared" si="7"/>
        <v>31.800000000000004</v>
      </c>
    </row>
    <row r="94" spans="1:10" x14ac:dyDescent="0.55000000000000004">
      <c r="A94" s="17">
        <v>1989</v>
      </c>
      <c r="B94" s="3">
        <v>40.299999999999997</v>
      </c>
      <c r="C94" s="3">
        <v>8.8000000000000007</v>
      </c>
      <c r="D94" s="3">
        <v>40.299999999999997</v>
      </c>
      <c r="E94" s="3">
        <v>8.8000000000000007</v>
      </c>
      <c r="G94" s="17">
        <f t="shared" si="4"/>
        <v>1989</v>
      </c>
      <c r="H94" s="3">
        <f t="shared" si="5"/>
        <v>40.299999999999997</v>
      </c>
      <c r="I94" s="3">
        <f t="shared" si="6"/>
        <v>8.8000000000000007</v>
      </c>
      <c r="J94" s="26">
        <f t="shared" si="7"/>
        <v>31.499999999999996</v>
      </c>
    </row>
    <row r="95" spans="1:10" x14ac:dyDescent="0.55000000000000004">
      <c r="A95" s="17">
        <v>1990</v>
      </c>
      <c r="B95" s="3">
        <v>39.799999999999997</v>
      </c>
      <c r="C95" s="3">
        <v>8.8000000000000007</v>
      </c>
      <c r="D95" s="3">
        <v>39.799999999999997</v>
      </c>
      <c r="E95" s="3">
        <v>8.8000000000000007</v>
      </c>
      <c r="G95" s="17">
        <f t="shared" si="4"/>
        <v>1990</v>
      </c>
      <c r="H95" s="3">
        <f t="shared" si="5"/>
        <v>39.799999999999997</v>
      </c>
      <c r="I95" s="3">
        <f t="shared" si="6"/>
        <v>8.8000000000000007</v>
      </c>
      <c r="J95" s="26">
        <f t="shared" si="7"/>
        <v>30.999999999999996</v>
      </c>
    </row>
    <row r="96" spans="1:10" x14ac:dyDescent="0.55000000000000004">
      <c r="A96" s="17">
        <v>1991</v>
      </c>
      <c r="B96" s="3">
        <v>39.299999999999997</v>
      </c>
      <c r="C96" s="3">
        <v>8.6</v>
      </c>
      <c r="D96" s="3">
        <v>39.299999999999997</v>
      </c>
      <c r="E96" s="3">
        <v>8.6</v>
      </c>
      <c r="G96" s="17">
        <f t="shared" si="4"/>
        <v>1991</v>
      </c>
      <c r="H96" s="3">
        <f t="shared" si="5"/>
        <v>39.299999999999997</v>
      </c>
      <c r="I96" s="3">
        <f t="shared" si="6"/>
        <v>8.6</v>
      </c>
      <c r="J96" s="26">
        <f t="shared" si="7"/>
        <v>30.699999999999996</v>
      </c>
    </row>
    <row r="97" spans="1:10" x14ac:dyDescent="0.55000000000000004">
      <c r="A97" s="17">
        <v>1992</v>
      </c>
      <c r="B97" s="3">
        <v>38.9</v>
      </c>
      <c r="C97" s="3">
        <v>8.6</v>
      </c>
      <c r="D97" s="3">
        <v>38.9</v>
      </c>
      <c r="E97" s="3">
        <v>8.6</v>
      </c>
      <c r="G97" s="17">
        <f t="shared" si="4"/>
        <v>1992</v>
      </c>
      <c r="H97" s="3">
        <f t="shared" si="5"/>
        <v>38.9</v>
      </c>
      <c r="I97" s="3">
        <f t="shared" si="6"/>
        <v>8.6</v>
      </c>
      <c r="J97" s="26">
        <f t="shared" si="7"/>
        <v>30.299999999999997</v>
      </c>
    </row>
    <row r="98" spans="1:10" x14ac:dyDescent="0.55000000000000004">
      <c r="A98" s="17">
        <v>1993</v>
      </c>
      <c r="B98" s="3">
        <v>38.6</v>
      </c>
      <c r="C98" s="3">
        <v>8.4</v>
      </c>
      <c r="D98" s="3">
        <v>38.6</v>
      </c>
      <c r="E98" s="3">
        <v>8.4</v>
      </c>
      <c r="G98" s="17">
        <f t="shared" si="4"/>
        <v>1993</v>
      </c>
      <c r="H98" s="3">
        <f t="shared" si="5"/>
        <v>38.6</v>
      </c>
      <c r="I98" s="3">
        <f t="shared" si="6"/>
        <v>8.4</v>
      </c>
      <c r="J98" s="26">
        <f t="shared" si="7"/>
        <v>30.200000000000003</v>
      </c>
    </row>
    <row r="99" spans="1:10" x14ac:dyDescent="0.55000000000000004">
      <c r="A99" s="17">
        <v>1994</v>
      </c>
      <c r="B99" s="3">
        <v>38.200000000000003</v>
      </c>
      <c r="C99" s="3">
        <v>8.1</v>
      </c>
      <c r="D99" s="3">
        <v>38.200000000000003</v>
      </c>
      <c r="E99" s="3">
        <v>8.1</v>
      </c>
      <c r="G99" s="17">
        <f t="shared" si="4"/>
        <v>1994</v>
      </c>
      <c r="H99" s="3">
        <f t="shared" si="5"/>
        <v>38.200000000000003</v>
      </c>
      <c r="I99" s="3">
        <f t="shared" si="6"/>
        <v>8.1</v>
      </c>
      <c r="J99" s="26">
        <f t="shared" si="7"/>
        <v>30.1</v>
      </c>
    </row>
    <row r="100" spans="1:10" x14ac:dyDescent="0.55000000000000004">
      <c r="A100" s="17">
        <v>1995</v>
      </c>
      <c r="B100" s="3">
        <v>37.799999999999997</v>
      </c>
      <c r="C100" s="3">
        <v>7.8</v>
      </c>
      <c r="D100" s="3">
        <v>37.799999999999997</v>
      </c>
      <c r="E100" s="3">
        <v>7.8</v>
      </c>
      <c r="G100" s="17">
        <f t="shared" si="4"/>
        <v>1995</v>
      </c>
      <c r="H100" s="3">
        <f t="shared" si="5"/>
        <v>37.799999999999997</v>
      </c>
      <c r="I100" s="3">
        <f t="shared" si="6"/>
        <v>7.8</v>
      </c>
      <c r="J100" s="26">
        <f t="shared" si="7"/>
        <v>29.999999999999996</v>
      </c>
    </row>
    <row r="101" spans="1:10" x14ac:dyDescent="0.55000000000000004">
      <c r="A101" s="17">
        <v>1996</v>
      </c>
      <c r="B101" s="3">
        <v>37.1</v>
      </c>
      <c r="C101" s="3">
        <v>7.4</v>
      </c>
      <c r="D101" s="3">
        <v>37.1</v>
      </c>
      <c r="E101" s="3">
        <v>7.4</v>
      </c>
      <c r="G101" s="17">
        <f t="shared" si="4"/>
        <v>1996</v>
      </c>
      <c r="H101" s="3">
        <f t="shared" si="5"/>
        <v>37.1</v>
      </c>
      <c r="I101" s="3">
        <f t="shared" si="6"/>
        <v>7.4</v>
      </c>
      <c r="J101" s="26">
        <f t="shared" si="7"/>
        <v>29.700000000000003</v>
      </c>
    </row>
    <row r="102" spans="1:10" x14ac:dyDescent="0.55000000000000004">
      <c r="A102" s="17">
        <v>1997</v>
      </c>
      <c r="B102" s="3">
        <v>36.5</v>
      </c>
      <c r="C102" s="3">
        <v>7</v>
      </c>
      <c r="D102" s="3">
        <v>36.5</v>
      </c>
      <c r="E102" s="3">
        <v>7</v>
      </c>
      <c r="G102" s="17">
        <f t="shared" si="4"/>
        <v>1997</v>
      </c>
      <c r="H102" s="3">
        <f t="shared" si="5"/>
        <v>36.5</v>
      </c>
      <c r="I102" s="3">
        <f t="shared" si="6"/>
        <v>7</v>
      </c>
      <c r="J102" s="26">
        <f t="shared" si="7"/>
        <v>29.5</v>
      </c>
    </row>
    <row r="103" spans="1:10" x14ac:dyDescent="0.55000000000000004">
      <c r="A103" s="17">
        <v>1998</v>
      </c>
      <c r="B103" s="3">
        <v>35.9</v>
      </c>
      <c r="C103" s="3">
        <v>6.7</v>
      </c>
      <c r="D103" s="3">
        <v>35.9</v>
      </c>
      <c r="E103" s="3">
        <v>6.7</v>
      </c>
      <c r="G103" s="17">
        <f t="shared" si="4"/>
        <v>1998</v>
      </c>
      <c r="H103" s="3">
        <f t="shared" si="5"/>
        <v>35.9</v>
      </c>
      <c r="I103" s="3">
        <f t="shared" si="6"/>
        <v>6.7</v>
      </c>
      <c r="J103" s="26">
        <f t="shared" si="7"/>
        <v>29.2</v>
      </c>
    </row>
    <row r="104" spans="1:10" x14ac:dyDescent="0.55000000000000004">
      <c r="A104" s="17">
        <v>1999</v>
      </c>
      <c r="B104" s="3">
        <v>35.200000000000003</v>
      </c>
      <c r="C104" s="3">
        <v>6.4</v>
      </c>
      <c r="D104" s="3">
        <v>35.200000000000003</v>
      </c>
      <c r="E104" s="3">
        <v>6.4</v>
      </c>
      <c r="G104" s="17">
        <f t="shared" si="4"/>
        <v>1999</v>
      </c>
      <c r="H104" s="3">
        <f t="shared" si="5"/>
        <v>35.200000000000003</v>
      </c>
      <c r="I104" s="3">
        <f t="shared" si="6"/>
        <v>6.4</v>
      </c>
      <c r="J104" s="26">
        <f t="shared" si="7"/>
        <v>28.800000000000004</v>
      </c>
    </row>
    <row r="105" spans="1:10" x14ac:dyDescent="0.55000000000000004">
      <c r="A105" s="17">
        <v>2000</v>
      </c>
      <c r="B105" s="3">
        <v>34.700000000000003</v>
      </c>
      <c r="C105" s="3">
        <v>6.3</v>
      </c>
      <c r="D105" s="3">
        <v>34.700000000000003</v>
      </c>
      <c r="E105" s="3">
        <v>6.3</v>
      </c>
      <c r="G105" s="17">
        <f t="shared" si="4"/>
        <v>2000</v>
      </c>
      <c r="H105" s="3">
        <f t="shared" si="5"/>
        <v>34.700000000000003</v>
      </c>
      <c r="I105" s="3">
        <f t="shared" si="6"/>
        <v>6.3</v>
      </c>
      <c r="J105" s="26">
        <f t="shared" si="7"/>
        <v>28.400000000000002</v>
      </c>
    </row>
    <row r="106" spans="1:10" x14ac:dyDescent="0.55000000000000004">
      <c r="A106" s="17">
        <v>2001</v>
      </c>
      <c r="B106" s="3">
        <v>34.200000000000003</v>
      </c>
      <c r="C106" s="3">
        <v>6.1</v>
      </c>
      <c r="D106" s="3">
        <v>34.200000000000003</v>
      </c>
      <c r="E106" s="3">
        <v>6.1</v>
      </c>
      <c r="G106" s="17">
        <f t="shared" si="4"/>
        <v>2001</v>
      </c>
      <c r="H106" s="3">
        <f t="shared" si="5"/>
        <v>34.200000000000003</v>
      </c>
      <c r="I106" s="3">
        <f t="shared" si="6"/>
        <v>6.1</v>
      </c>
      <c r="J106" s="26">
        <f t="shared" si="7"/>
        <v>28.1</v>
      </c>
    </row>
    <row r="107" spans="1:10" x14ac:dyDescent="0.55000000000000004">
      <c r="A107" s="17">
        <v>2002</v>
      </c>
      <c r="B107" s="3">
        <v>33.299999999999997</v>
      </c>
      <c r="C107" s="3">
        <v>6</v>
      </c>
      <c r="D107" s="3">
        <v>33.299999999999997</v>
      </c>
      <c r="E107" s="3">
        <v>6</v>
      </c>
      <c r="G107" s="17">
        <f t="shared" si="4"/>
        <v>2002</v>
      </c>
      <c r="H107" s="3">
        <f t="shared" si="5"/>
        <v>33.299999999999997</v>
      </c>
      <c r="I107" s="3">
        <f t="shared" si="6"/>
        <v>6</v>
      </c>
      <c r="J107" s="26">
        <f t="shared" si="7"/>
        <v>27.299999999999997</v>
      </c>
    </row>
    <row r="108" spans="1:10" x14ac:dyDescent="0.55000000000000004">
      <c r="A108" s="17">
        <v>2003</v>
      </c>
      <c r="B108" s="3">
        <v>32.5</v>
      </c>
      <c r="C108" s="3">
        <v>5.8</v>
      </c>
      <c r="D108" s="3">
        <v>32.5</v>
      </c>
      <c r="E108" s="3">
        <v>5.8</v>
      </c>
      <c r="G108" s="17">
        <f t="shared" si="4"/>
        <v>2003</v>
      </c>
      <c r="H108" s="3">
        <f t="shared" si="5"/>
        <v>32.5</v>
      </c>
      <c r="I108" s="3">
        <f t="shared" si="6"/>
        <v>5.8</v>
      </c>
      <c r="J108" s="26">
        <f t="shared" si="7"/>
        <v>26.7</v>
      </c>
    </row>
    <row r="109" spans="1:10" x14ac:dyDescent="0.55000000000000004">
      <c r="A109" s="17">
        <v>2004</v>
      </c>
      <c r="B109" s="3">
        <v>31.7</v>
      </c>
      <c r="C109" s="3">
        <v>5.8</v>
      </c>
      <c r="D109" s="3">
        <v>31.7</v>
      </c>
      <c r="E109" s="3">
        <v>5.8</v>
      </c>
      <c r="G109" s="17">
        <f t="shared" si="4"/>
        <v>2004</v>
      </c>
      <c r="H109" s="3">
        <f t="shared" si="5"/>
        <v>31.7</v>
      </c>
      <c r="I109" s="3">
        <f t="shared" si="6"/>
        <v>5.8</v>
      </c>
      <c r="J109" s="26">
        <f t="shared" si="7"/>
        <v>25.9</v>
      </c>
    </row>
    <row r="110" spans="1:10" x14ac:dyDescent="0.55000000000000004">
      <c r="A110" s="17">
        <v>2005</v>
      </c>
      <c r="B110" s="3">
        <v>30.8</v>
      </c>
      <c r="C110" s="3">
        <v>5.9</v>
      </c>
      <c r="D110" s="3">
        <v>30.8</v>
      </c>
      <c r="E110" s="3">
        <v>5.9</v>
      </c>
      <c r="G110" s="17">
        <f t="shared" si="4"/>
        <v>2005</v>
      </c>
      <c r="H110" s="3">
        <f t="shared" si="5"/>
        <v>30.8</v>
      </c>
      <c r="I110" s="3">
        <f t="shared" si="6"/>
        <v>5.9</v>
      </c>
      <c r="J110" s="26">
        <f t="shared" si="7"/>
        <v>24.9</v>
      </c>
    </row>
    <row r="111" spans="1:10" x14ac:dyDescent="0.55000000000000004">
      <c r="A111" s="17">
        <v>2006</v>
      </c>
      <c r="B111" s="3">
        <v>30</v>
      </c>
      <c r="C111" s="3">
        <v>5.7</v>
      </c>
      <c r="D111" s="3">
        <v>30</v>
      </c>
      <c r="E111" s="3">
        <v>5.7</v>
      </c>
      <c r="G111" s="17">
        <f t="shared" si="4"/>
        <v>2006</v>
      </c>
      <c r="H111" s="3">
        <f t="shared" si="5"/>
        <v>30</v>
      </c>
      <c r="I111" s="3">
        <f t="shared" si="6"/>
        <v>5.7</v>
      </c>
      <c r="J111" s="26">
        <f t="shared" si="7"/>
        <v>24.3</v>
      </c>
    </row>
    <row r="112" spans="1:10" x14ac:dyDescent="0.55000000000000004">
      <c r="A112" s="17">
        <v>2007</v>
      </c>
      <c r="B112" s="3">
        <v>29.4</v>
      </c>
      <c r="C112" s="3">
        <v>5.5</v>
      </c>
      <c r="D112" s="3">
        <v>29.4</v>
      </c>
      <c r="E112" s="3">
        <v>5.5</v>
      </c>
      <c r="G112" s="17">
        <f t="shared" si="4"/>
        <v>2007</v>
      </c>
      <c r="H112" s="3">
        <f t="shared" si="5"/>
        <v>29.4</v>
      </c>
      <c r="I112" s="3">
        <f t="shared" si="6"/>
        <v>5.5</v>
      </c>
      <c r="J112" s="26">
        <f t="shared" si="7"/>
        <v>23.9</v>
      </c>
    </row>
    <row r="113" spans="1:10" x14ac:dyDescent="0.55000000000000004">
      <c r="A113" s="17">
        <v>2008</v>
      </c>
      <c r="B113" s="3">
        <v>28.7</v>
      </c>
      <c r="C113" s="3">
        <v>5.5</v>
      </c>
      <c r="D113" s="3">
        <v>28.7</v>
      </c>
      <c r="E113" s="3">
        <v>5.5</v>
      </c>
      <c r="G113" s="17">
        <f t="shared" si="4"/>
        <v>2008</v>
      </c>
      <c r="H113" s="3">
        <f t="shared" si="5"/>
        <v>28.7</v>
      </c>
      <c r="I113" s="3">
        <f t="shared" si="6"/>
        <v>5.5</v>
      </c>
      <c r="J113" s="26">
        <f t="shared" si="7"/>
        <v>23.2</v>
      </c>
    </row>
    <row r="114" spans="1:10" x14ac:dyDescent="0.55000000000000004">
      <c r="A114" s="17">
        <v>2009</v>
      </c>
      <c r="B114" s="3">
        <v>28.2</v>
      </c>
      <c r="C114" s="3">
        <v>5.5</v>
      </c>
      <c r="D114" s="3">
        <v>28.2</v>
      </c>
      <c r="E114" s="3">
        <v>5.5</v>
      </c>
      <c r="G114" s="17">
        <f t="shared" si="4"/>
        <v>2009</v>
      </c>
      <c r="H114" s="3">
        <f t="shared" si="5"/>
        <v>28.2</v>
      </c>
      <c r="I114" s="3">
        <f t="shared" si="6"/>
        <v>5.5</v>
      </c>
      <c r="J114" s="26">
        <f t="shared" si="7"/>
        <v>22.7</v>
      </c>
    </row>
    <row r="115" spans="1:10" x14ac:dyDescent="0.55000000000000004">
      <c r="A115" s="17">
        <v>2010</v>
      </c>
      <c r="B115" s="3">
        <v>27.8</v>
      </c>
      <c r="C115" s="3">
        <v>5.4</v>
      </c>
      <c r="D115" s="3">
        <v>27.8</v>
      </c>
      <c r="E115" s="3">
        <v>5.4</v>
      </c>
      <c r="G115" s="17">
        <f t="shared" si="4"/>
        <v>2010</v>
      </c>
      <c r="H115" s="3">
        <f t="shared" si="5"/>
        <v>27.8</v>
      </c>
      <c r="I115" s="3">
        <f t="shared" si="6"/>
        <v>5.4</v>
      </c>
      <c r="J115" s="26">
        <f t="shared" si="7"/>
        <v>22.4</v>
      </c>
    </row>
    <row r="116" spans="1:10" x14ac:dyDescent="0.55000000000000004">
      <c r="A116" s="17">
        <v>2011</v>
      </c>
      <c r="B116" s="3">
        <v>27.5</v>
      </c>
      <c r="C116" s="3">
        <v>5.3</v>
      </c>
      <c r="D116" s="3">
        <v>27.5</v>
      </c>
      <c r="E116" s="3">
        <v>5.3</v>
      </c>
      <c r="G116" s="17">
        <f t="shared" si="4"/>
        <v>2011</v>
      </c>
      <c r="H116" s="3">
        <f t="shared" si="5"/>
        <v>27.5</v>
      </c>
      <c r="I116" s="3">
        <f t="shared" si="6"/>
        <v>5.3</v>
      </c>
      <c r="J116" s="26">
        <f t="shared" si="7"/>
        <v>22.2</v>
      </c>
    </row>
    <row r="117" spans="1:10" x14ac:dyDescent="0.55000000000000004">
      <c r="A117" s="17">
        <v>2012</v>
      </c>
      <c r="B117" s="3">
        <v>27.2</v>
      </c>
      <c r="C117" s="3">
        <v>5.2</v>
      </c>
      <c r="D117" s="3">
        <v>27.2</v>
      </c>
      <c r="E117" s="3">
        <v>5.2</v>
      </c>
      <c r="G117" s="17">
        <f t="shared" si="4"/>
        <v>2012</v>
      </c>
      <c r="H117" s="3">
        <f t="shared" si="5"/>
        <v>27.2</v>
      </c>
      <c r="I117" s="3">
        <f t="shared" si="6"/>
        <v>5.2</v>
      </c>
      <c r="J117" s="26">
        <f t="shared" si="7"/>
        <v>22</v>
      </c>
    </row>
    <row r="118" spans="1:10" x14ac:dyDescent="0.55000000000000004">
      <c r="A118" s="17">
        <v>2013</v>
      </c>
      <c r="B118" s="3">
        <v>26.7</v>
      </c>
      <c r="C118" s="3">
        <v>5.2</v>
      </c>
      <c r="D118" s="3">
        <v>26.7</v>
      </c>
      <c r="E118" s="3">
        <v>5.2</v>
      </c>
      <c r="G118" s="17">
        <f t="shared" si="4"/>
        <v>2013</v>
      </c>
      <c r="H118" s="3">
        <f t="shared" si="5"/>
        <v>26.7</v>
      </c>
      <c r="I118" s="3">
        <f t="shared" si="6"/>
        <v>5.2</v>
      </c>
      <c r="J118" s="26">
        <f t="shared" si="7"/>
        <v>21.5</v>
      </c>
    </row>
    <row r="119" spans="1:10" x14ac:dyDescent="0.55000000000000004">
      <c r="A119" s="17">
        <v>2014</v>
      </c>
      <c r="B119" s="3">
        <v>26.5</v>
      </c>
      <c r="C119" s="3">
        <v>5.2</v>
      </c>
      <c r="D119" s="3">
        <v>26.5</v>
      </c>
      <c r="E119" s="3">
        <v>5.2</v>
      </c>
      <c r="G119" s="17">
        <f t="shared" si="4"/>
        <v>2014</v>
      </c>
      <c r="H119" s="3">
        <f t="shared" si="5"/>
        <v>26.5</v>
      </c>
      <c r="I119" s="3">
        <f t="shared" si="6"/>
        <v>5.2</v>
      </c>
      <c r="J119" s="26">
        <f t="shared" si="7"/>
        <v>21.3</v>
      </c>
    </row>
    <row r="120" spans="1:10" x14ac:dyDescent="0.55000000000000004">
      <c r="A120" s="17">
        <v>2015</v>
      </c>
      <c r="B120" s="3">
        <v>26.2</v>
      </c>
      <c r="C120" s="3">
        <v>5.2</v>
      </c>
      <c r="D120" s="3">
        <v>26.2</v>
      </c>
      <c r="E120" s="3">
        <v>5.2</v>
      </c>
      <c r="G120" s="17">
        <f t="shared" si="4"/>
        <v>2015</v>
      </c>
      <c r="H120" s="3">
        <f t="shared" si="5"/>
        <v>26.2</v>
      </c>
      <c r="I120" s="3">
        <f t="shared" si="6"/>
        <v>5.2</v>
      </c>
      <c r="J120" s="26">
        <f t="shared" si="7"/>
        <v>21</v>
      </c>
    </row>
    <row r="121" spans="1:10" x14ac:dyDescent="0.55000000000000004">
      <c r="A121" s="17">
        <v>2016</v>
      </c>
      <c r="B121" s="3">
        <v>26</v>
      </c>
      <c r="C121" s="3">
        <v>5.2</v>
      </c>
      <c r="D121" s="3">
        <v>26</v>
      </c>
      <c r="E121" s="3">
        <v>5.2</v>
      </c>
      <c r="G121" s="17">
        <f t="shared" si="4"/>
        <v>2016</v>
      </c>
      <c r="H121" s="3">
        <f t="shared" si="5"/>
        <v>26</v>
      </c>
      <c r="I121" s="3">
        <f t="shared" si="6"/>
        <v>5.2</v>
      </c>
      <c r="J121" s="26">
        <f t="shared" si="7"/>
        <v>20.8</v>
      </c>
    </row>
    <row r="122" spans="1:10" x14ac:dyDescent="0.55000000000000004">
      <c r="A122" s="17">
        <v>2017</v>
      </c>
      <c r="B122" s="3">
        <v>25.2</v>
      </c>
      <c r="C122" s="3">
        <v>5.0999999999999996</v>
      </c>
      <c r="D122" s="3">
        <v>25.2</v>
      </c>
      <c r="E122" s="3">
        <v>5.0999999999999996</v>
      </c>
      <c r="G122" s="17">
        <f t="shared" si="4"/>
        <v>2017</v>
      </c>
      <c r="H122" s="3">
        <f t="shared" si="5"/>
        <v>25.2</v>
      </c>
      <c r="I122" s="3">
        <f t="shared" si="6"/>
        <v>5.0999999999999996</v>
      </c>
      <c r="J122" s="26">
        <f t="shared" si="7"/>
        <v>20.100000000000001</v>
      </c>
    </row>
    <row r="123" spans="1:10" x14ac:dyDescent="0.55000000000000004">
      <c r="A123" s="17">
        <v>2018</v>
      </c>
      <c r="B123" s="3">
        <v>24.3</v>
      </c>
      <c r="C123" s="3">
        <v>5.0999999999999996</v>
      </c>
      <c r="D123" s="3">
        <v>24.3</v>
      </c>
      <c r="E123" s="3">
        <v>5.0999999999999996</v>
      </c>
      <c r="G123" s="17">
        <f t="shared" si="4"/>
        <v>2018</v>
      </c>
      <c r="H123" s="3">
        <f t="shared" si="5"/>
        <v>24.3</v>
      </c>
      <c r="I123" s="3">
        <f t="shared" si="6"/>
        <v>5.0999999999999996</v>
      </c>
      <c r="J123" s="26">
        <f t="shared" si="7"/>
        <v>19.200000000000003</v>
      </c>
    </row>
    <row r="124" spans="1:10" x14ac:dyDescent="0.55000000000000004">
      <c r="A124" s="17">
        <v>2019</v>
      </c>
      <c r="B124" s="3">
        <v>23.1</v>
      </c>
      <c r="C124" s="3">
        <v>5.0999999999999996</v>
      </c>
      <c r="D124" s="3">
        <v>23.1</v>
      </c>
      <c r="E124" s="3">
        <v>5.0999999999999996</v>
      </c>
      <c r="G124" s="17">
        <f t="shared" si="4"/>
        <v>2019</v>
      </c>
      <c r="H124" s="3">
        <f t="shared" si="5"/>
        <v>23.1</v>
      </c>
      <c r="I124" s="3">
        <f t="shared" si="6"/>
        <v>5.0999999999999996</v>
      </c>
      <c r="J124" s="26">
        <f t="shared" si="7"/>
        <v>18</v>
      </c>
    </row>
    <row r="125" spans="1:10" x14ac:dyDescent="0.55000000000000004">
      <c r="A125" s="17">
        <v>2020</v>
      </c>
      <c r="B125" s="3">
        <v>22</v>
      </c>
      <c r="C125" s="3">
        <v>5.8</v>
      </c>
      <c r="D125" s="3">
        <v>22</v>
      </c>
      <c r="E125" s="3">
        <v>5.8</v>
      </c>
      <c r="G125" s="17">
        <f t="shared" si="4"/>
        <v>2020</v>
      </c>
      <c r="H125" s="3">
        <f t="shared" si="5"/>
        <v>22</v>
      </c>
      <c r="I125" s="3">
        <f t="shared" si="6"/>
        <v>5.8</v>
      </c>
      <c r="J125" s="26">
        <f t="shared" si="7"/>
        <v>16.2</v>
      </c>
    </row>
    <row r="126" spans="1:10" x14ac:dyDescent="0.55000000000000004">
      <c r="A126" s="17">
        <v>2021</v>
      </c>
      <c r="B126" s="3">
        <v>21.4</v>
      </c>
      <c r="C126" s="3">
        <v>6.9</v>
      </c>
      <c r="D126" s="3">
        <v>21.4</v>
      </c>
      <c r="E126" s="3">
        <v>6.9</v>
      </c>
      <c r="G126" s="17">
        <f t="shared" si="4"/>
        <v>2021</v>
      </c>
      <c r="H126" s="3">
        <f t="shared" si="5"/>
        <v>21.4</v>
      </c>
      <c r="I126" s="3">
        <f t="shared" si="6"/>
        <v>6.9</v>
      </c>
      <c r="J126" s="26">
        <f t="shared" si="7"/>
        <v>14.499999999999998</v>
      </c>
    </row>
    <row r="127" spans="1:10" x14ac:dyDescent="0.55000000000000004">
      <c r="A127" s="17">
        <v>2022</v>
      </c>
      <c r="B127" s="3">
        <v>21.1</v>
      </c>
      <c r="C127" s="3">
        <v>5.3</v>
      </c>
      <c r="D127" s="3">
        <v>21.1</v>
      </c>
      <c r="E127" s="3">
        <v>5.3</v>
      </c>
      <c r="G127" s="17">
        <f t="shared" si="4"/>
        <v>2022</v>
      </c>
      <c r="H127" s="3">
        <f t="shared" si="5"/>
        <v>21.1</v>
      </c>
      <c r="I127" s="3">
        <f t="shared" si="6"/>
        <v>5.3</v>
      </c>
      <c r="J127" s="26">
        <f t="shared" si="7"/>
        <v>15.8</v>
      </c>
    </row>
    <row r="128" spans="1:10" x14ac:dyDescent="0.55000000000000004">
      <c r="A128" s="17">
        <v>2023</v>
      </c>
      <c r="B128" s="3">
        <v>20.8</v>
      </c>
      <c r="C128" s="3">
        <v>4.8</v>
      </c>
      <c r="D128" s="3">
        <v>20.8</v>
      </c>
      <c r="E128" s="3">
        <v>4.8</v>
      </c>
      <c r="G128" s="17">
        <f t="shared" si="4"/>
        <v>2023</v>
      </c>
      <c r="H128" s="3">
        <f t="shared" si="5"/>
        <v>20.8</v>
      </c>
      <c r="I128" s="3">
        <f t="shared" si="6"/>
        <v>4.8</v>
      </c>
      <c r="J128" s="26">
        <f t="shared" si="7"/>
        <v>16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AM146"/>
  <sheetViews>
    <sheetView workbookViewId="0">
      <selection activeCell="AM23" sqref="AM23"/>
    </sheetView>
  </sheetViews>
  <sheetFormatPr defaultRowHeight="14.4" x14ac:dyDescent="0.55000000000000004"/>
  <cols>
    <col min="8" max="8" width="8.83984375" style="49"/>
    <col min="10" max="10" width="4.68359375" bestFit="1" customWidth="1"/>
    <col min="11" max="11" width="12.68359375" bestFit="1" customWidth="1"/>
    <col min="12" max="12" width="10.578125" bestFit="1" customWidth="1"/>
    <col min="13" max="13" width="4.15625" bestFit="1" customWidth="1"/>
  </cols>
  <sheetData>
    <row r="1" spans="1:39" x14ac:dyDescent="0.55000000000000004">
      <c r="A1" s="1"/>
      <c r="B1" s="38" t="s">
        <v>115</v>
      </c>
      <c r="C1" s="38"/>
      <c r="D1" s="38" t="s">
        <v>370</v>
      </c>
      <c r="E1" s="38"/>
      <c r="F1" s="38" t="s">
        <v>75</v>
      </c>
      <c r="G1" s="38"/>
    </row>
    <row r="2" spans="1:39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H2" s="50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513</v>
      </c>
    </row>
    <row r="3" spans="1:39" x14ac:dyDescent="0.55000000000000004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  <c r="H3" s="49">
        <v>0</v>
      </c>
      <c r="J3" s="1">
        <f>A3</f>
        <v>1910</v>
      </c>
      <c r="K3" s="3">
        <f>D3*(1-H3)+F3*H3</f>
        <v>41.353400000000001</v>
      </c>
      <c r="L3" s="3">
        <f>E3*(1-H3)+G3*H3</f>
        <v>24.931799999999999</v>
      </c>
      <c r="M3" s="3">
        <f>K3-L3</f>
        <v>16.421600000000002</v>
      </c>
      <c r="AM3" t="s">
        <v>497</v>
      </c>
    </row>
    <row r="4" spans="1:39" x14ac:dyDescent="0.55000000000000004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  <c r="H4" s="49">
        <v>0</v>
      </c>
      <c r="J4" s="1">
        <f t="shared" ref="J4:J67" si="0">A4</f>
        <v>1911</v>
      </c>
      <c r="K4" s="3">
        <f t="shared" ref="K4:K67" si="1">D4*(1-H4)+F4*H4</f>
        <v>41.9131</v>
      </c>
      <c r="L4" s="3">
        <f t="shared" ref="L4:L67" si="2">E4*(1-H4)+G4*H4</f>
        <v>25.2544</v>
      </c>
      <c r="M4" s="3">
        <f t="shared" ref="M4:M67" si="3">K4-L4</f>
        <v>16.6587</v>
      </c>
    </row>
    <row r="5" spans="1:39" x14ac:dyDescent="0.55000000000000004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  <c r="H5" s="49">
        <v>0</v>
      </c>
      <c r="J5" s="1">
        <f t="shared" si="0"/>
        <v>1912</v>
      </c>
      <c r="K5" s="3">
        <f t="shared" si="1"/>
        <v>42.148299999999999</v>
      </c>
      <c r="L5" s="3">
        <f t="shared" si="2"/>
        <v>25.736699999999999</v>
      </c>
      <c r="M5" s="3">
        <f t="shared" si="3"/>
        <v>16.4116</v>
      </c>
      <c r="AM5" t="s">
        <v>514</v>
      </c>
    </row>
    <row r="6" spans="1:39" x14ac:dyDescent="0.55000000000000004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  <c r="H6" s="49">
        <v>0</v>
      </c>
      <c r="J6" s="1">
        <f t="shared" si="0"/>
        <v>1913</v>
      </c>
      <c r="K6" s="3">
        <f t="shared" si="1"/>
        <v>41.9236</v>
      </c>
      <c r="L6" s="3">
        <f t="shared" si="2"/>
        <v>26.8034</v>
      </c>
      <c r="M6" s="3">
        <f t="shared" si="3"/>
        <v>15.120200000000001</v>
      </c>
      <c r="AM6" t="s">
        <v>498</v>
      </c>
    </row>
    <row r="7" spans="1:39" x14ac:dyDescent="0.55000000000000004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  <c r="H7" s="49">
        <v>0</v>
      </c>
      <c r="J7" s="1">
        <f t="shared" si="0"/>
        <v>1914</v>
      </c>
      <c r="K7" s="3">
        <f t="shared" si="1"/>
        <v>41.094000000000001</v>
      </c>
      <c r="L7" s="3">
        <f t="shared" si="2"/>
        <v>28.573899999999998</v>
      </c>
      <c r="M7" s="3">
        <f t="shared" si="3"/>
        <v>12.520100000000003</v>
      </c>
      <c r="AM7" t="s">
        <v>499</v>
      </c>
    </row>
    <row r="8" spans="1:39" x14ac:dyDescent="0.55000000000000004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  <c r="H8" s="49">
        <v>0</v>
      </c>
      <c r="J8" s="1">
        <f t="shared" si="0"/>
        <v>1915</v>
      </c>
      <c r="K8" s="3">
        <f t="shared" si="1"/>
        <v>39.770099999999999</v>
      </c>
      <c r="L8" s="3">
        <f t="shared" si="2"/>
        <v>30.738900000000001</v>
      </c>
      <c r="M8" s="3">
        <f t="shared" si="3"/>
        <v>9.0311999999999983</v>
      </c>
      <c r="AM8" t="s">
        <v>500</v>
      </c>
    </row>
    <row r="9" spans="1:39" x14ac:dyDescent="0.55000000000000004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  <c r="H9" s="49">
        <v>0</v>
      </c>
      <c r="J9" s="1">
        <f t="shared" si="0"/>
        <v>1916</v>
      </c>
      <c r="K9" s="3">
        <f t="shared" si="1"/>
        <v>38.770899999999997</v>
      </c>
      <c r="L9" s="3">
        <f t="shared" si="2"/>
        <v>32.112400000000001</v>
      </c>
      <c r="M9" s="3">
        <f t="shared" si="3"/>
        <v>6.6584999999999965</v>
      </c>
      <c r="AM9" t="s">
        <v>501</v>
      </c>
    </row>
    <row r="10" spans="1:39" x14ac:dyDescent="0.55000000000000004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  <c r="H10" s="49">
        <v>0</v>
      </c>
      <c r="J10" s="1">
        <f t="shared" si="0"/>
        <v>1917</v>
      </c>
      <c r="K10" s="3">
        <f t="shared" si="1"/>
        <v>38.575800000000001</v>
      </c>
      <c r="L10" s="3">
        <f t="shared" si="2"/>
        <v>32.154600000000002</v>
      </c>
      <c r="M10" s="3">
        <f t="shared" si="3"/>
        <v>6.4211999999999989</v>
      </c>
      <c r="AM10" t="s">
        <v>502</v>
      </c>
    </row>
    <row r="11" spans="1:39" x14ac:dyDescent="0.55000000000000004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  <c r="H11" s="49">
        <v>0</v>
      </c>
      <c r="J11" s="1">
        <f t="shared" si="0"/>
        <v>1918</v>
      </c>
      <c r="K11" s="3">
        <f t="shared" si="1"/>
        <v>38.596800000000002</v>
      </c>
      <c r="L11" s="3">
        <f t="shared" si="2"/>
        <v>30.9772</v>
      </c>
      <c r="M11" s="3">
        <f t="shared" si="3"/>
        <v>7.6196000000000019</v>
      </c>
      <c r="AM11" t="s">
        <v>503</v>
      </c>
    </row>
    <row r="12" spans="1:39" x14ac:dyDescent="0.55000000000000004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  <c r="H12" s="49">
        <v>0</v>
      </c>
      <c r="J12" s="1">
        <f t="shared" si="0"/>
        <v>1919</v>
      </c>
      <c r="K12" s="3">
        <f t="shared" si="1"/>
        <v>38.627499999999998</v>
      </c>
      <c r="L12" s="3">
        <f t="shared" si="2"/>
        <v>29.225000000000001</v>
      </c>
      <c r="M12" s="3">
        <f t="shared" si="3"/>
        <v>9.4024999999999963</v>
      </c>
      <c r="AM12" t="s">
        <v>299</v>
      </c>
    </row>
    <row r="13" spans="1:39" x14ac:dyDescent="0.55000000000000004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  <c r="H13" s="49">
        <v>0</v>
      </c>
      <c r="J13" s="1">
        <f t="shared" si="0"/>
        <v>1920</v>
      </c>
      <c r="K13" s="3">
        <f t="shared" si="1"/>
        <v>40.045900000000003</v>
      </c>
      <c r="L13" s="3">
        <f t="shared" si="2"/>
        <v>27.863399999999999</v>
      </c>
      <c r="M13" s="3">
        <f t="shared" si="3"/>
        <v>12.182500000000005</v>
      </c>
      <c r="AM13" s="47" t="s">
        <v>298</v>
      </c>
    </row>
    <row r="14" spans="1:39" x14ac:dyDescent="0.55000000000000004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  <c r="H14" s="49">
        <v>0</v>
      </c>
      <c r="J14" s="1">
        <f t="shared" si="0"/>
        <v>1921</v>
      </c>
      <c r="K14" s="3">
        <f t="shared" si="1"/>
        <v>41.6843</v>
      </c>
      <c r="L14" s="3">
        <f t="shared" si="2"/>
        <v>27.282499999999999</v>
      </c>
      <c r="M14" s="3">
        <f t="shared" si="3"/>
        <v>14.401800000000001</v>
      </c>
    </row>
    <row r="15" spans="1:39" x14ac:dyDescent="0.55000000000000004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  <c r="H15" s="49">
        <v>0</v>
      </c>
      <c r="J15" s="1">
        <f t="shared" si="0"/>
        <v>1922</v>
      </c>
      <c r="K15" s="3">
        <f t="shared" si="1"/>
        <v>43.192799999999998</v>
      </c>
      <c r="L15" s="3">
        <f t="shared" si="2"/>
        <v>27.318200000000001</v>
      </c>
      <c r="M15" s="3">
        <f t="shared" si="3"/>
        <v>15.874599999999997</v>
      </c>
      <c r="AM15" t="s">
        <v>515</v>
      </c>
    </row>
    <row r="16" spans="1:39" x14ac:dyDescent="0.55000000000000004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  <c r="H16" s="49">
        <v>0</v>
      </c>
      <c r="J16" s="1">
        <f t="shared" si="0"/>
        <v>1923</v>
      </c>
      <c r="K16" s="3">
        <f t="shared" si="1"/>
        <v>44.523400000000002</v>
      </c>
      <c r="L16" s="3">
        <f t="shared" si="2"/>
        <v>27.797599999999999</v>
      </c>
      <c r="M16" s="3">
        <f t="shared" si="3"/>
        <v>16.725800000000003</v>
      </c>
      <c r="AM16" t="s">
        <v>504</v>
      </c>
    </row>
    <row r="17" spans="1:39" x14ac:dyDescent="0.55000000000000004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  <c r="H17" s="49">
        <v>0</v>
      </c>
      <c r="J17" s="1">
        <f t="shared" si="0"/>
        <v>1924</v>
      </c>
      <c r="K17" s="3">
        <f t="shared" si="1"/>
        <v>45.500700000000002</v>
      </c>
      <c r="L17" s="3">
        <f t="shared" si="2"/>
        <v>28.588100000000001</v>
      </c>
      <c r="M17" s="3">
        <f t="shared" si="3"/>
        <v>16.912600000000001</v>
      </c>
      <c r="AM17" t="s">
        <v>505</v>
      </c>
    </row>
    <row r="18" spans="1:39" x14ac:dyDescent="0.55000000000000004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  <c r="H18" s="49">
        <v>0</v>
      </c>
      <c r="J18" s="1">
        <f t="shared" si="0"/>
        <v>1925</v>
      </c>
      <c r="K18" s="3">
        <f t="shared" si="1"/>
        <v>46.234699999999997</v>
      </c>
      <c r="L18" s="3">
        <f t="shared" si="2"/>
        <v>29.537700000000001</v>
      </c>
      <c r="M18" s="3">
        <f t="shared" si="3"/>
        <v>16.696999999999996</v>
      </c>
      <c r="AM18" t="s">
        <v>506</v>
      </c>
    </row>
    <row r="19" spans="1:39" x14ac:dyDescent="0.55000000000000004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  <c r="H19" s="49">
        <v>0</v>
      </c>
      <c r="J19" s="1">
        <f t="shared" si="0"/>
        <v>1926</v>
      </c>
      <c r="K19" s="3">
        <f t="shared" si="1"/>
        <v>46.861800000000002</v>
      </c>
      <c r="L19" s="3">
        <f t="shared" si="2"/>
        <v>30.3169</v>
      </c>
      <c r="M19" s="3">
        <f t="shared" si="3"/>
        <v>16.544900000000002</v>
      </c>
      <c r="AM19" t="s">
        <v>507</v>
      </c>
    </row>
    <row r="20" spans="1:39" x14ac:dyDescent="0.55000000000000004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  <c r="H20" s="49">
        <v>0</v>
      </c>
      <c r="J20" s="1">
        <f t="shared" si="0"/>
        <v>1927</v>
      </c>
      <c r="K20" s="3">
        <f t="shared" si="1"/>
        <v>47.303600000000003</v>
      </c>
      <c r="L20" s="3">
        <f t="shared" si="2"/>
        <v>30.5504</v>
      </c>
      <c r="M20" s="3">
        <f t="shared" si="3"/>
        <v>16.753200000000003</v>
      </c>
      <c r="AM20" t="s">
        <v>508</v>
      </c>
    </row>
    <row r="21" spans="1:39" x14ac:dyDescent="0.55000000000000004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  <c r="H21" s="49">
        <v>0</v>
      </c>
      <c r="J21" s="1">
        <f t="shared" si="0"/>
        <v>1928</v>
      </c>
      <c r="K21" s="3">
        <f t="shared" si="1"/>
        <v>47.651200000000003</v>
      </c>
      <c r="L21" s="3">
        <f t="shared" si="2"/>
        <v>30.261800000000001</v>
      </c>
      <c r="M21" s="3">
        <f t="shared" si="3"/>
        <v>17.389400000000002</v>
      </c>
      <c r="AM21" t="s">
        <v>509</v>
      </c>
    </row>
    <row r="22" spans="1:39" x14ac:dyDescent="0.55000000000000004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  <c r="H22" s="49">
        <v>0</v>
      </c>
      <c r="J22" s="1">
        <f t="shared" si="0"/>
        <v>1929</v>
      </c>
      <c r="K22" s="3">
        <f t="shared" si="1"/>
        <v>48.1008</v>
      </c>
      <c r="L22" s="3">
        <f t="shared" si="2"/>
        <v>29.948399999999999</v>
      </c>
      <c r="M22" s="3">
        <f t="shared" si="3"/>
        <v>18.1524</v>
      </c>
      <c r="AM22" s="47" t="s">
        <v>305</v>
      </c>
    </row>
    <row r="23" spans="1:39" x14ac:dyDescent="0.55000000000000004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  <c r="H23" s="49">
        <v>0</v>
      </c>
      <c r="J23" s="1">
        <f t="shared" si="0"/>
        <v>1930</v>
      </c>
      <c r="K23" s="3">
        <f t="shared" si="1"/>
        <v>48.5152</v>
      </c>
      <c r="L23" s="3">
        <f t="shared" si="2"/>
        <v>29.3172</v>
      </c>
      <c r="M23" s="3">
        <f t="shared" si="3"/>
        <v>19.198</v>
      </c>
      <c r="AM23" s="47" t="s">
        <v>516</v>
      </c>
    </row>
    <row r="24" spans="1:39" x14ac:dyDescent="0.55000000000000004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  <c r="H24" s="49">
        <v>0</v>
      </c>
      <c r="J24" s="1">
        <f t="shared" si="0"/>
        <v>1931</v>
      </c>
      <c r="K24" s="3">
        <f t="shared" si="1"/>
        <v>48.303600000000003</v>
      </c>
      <c r="L24" s="3">
        <f t="shared" si="2"/>
        <v>28.3216</v>
      </c>
      <c r="M24" s="3">
        <f t="shared" si="3"/>
        <v>19.982000000000003</v>
      </c>
    </row>
    <row r="25" spans="1:39" x14ac:dyDescent="0.55000000000000004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  <c r="H25" s="49">
        <v>0</v>
      </c>
      <c r="J25" s="1">
        <f t="shared" si="0"/>
        <v>1932</v>
      </c>
      <c r="K25" s="3">
        <f t="shared" si="1"/>
        <v>47.433100000000003</v>
      </c>
      <c r="L25" s="3">
        <f t="shared" si="2"/>
        <v>27.411300000000001</v>
      </c>
      <c r="M25" s="3">
        <f t="shared" si="3"/>
        <v>20.021800000000002</v>
      </c>
      <c r="AM25" t="s">
        <v>510</v>
      </c>
    </row>
    <row r="26" spans="1:39" x14ac:dyDescent="0.55000000000000004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  <c r="H26" s="49">
        <v>0</v>
      </c>
      <c r="J26" s="1">
        <f t="shared" si="0"/>
        <v>1933</v>
      </c>
      <c r="K26" s="3">
        <f t="shared" si="1"/>
        <v>46.523499999999999</v>
      </c>
      <c r="L26" s="3">
        <f t="shared" si="2"/>
        <v>26.962</v>
      </c>
      <c r="M26" s="3">
        <f t="shared" si="3"/>
        <v>19.561499999999999</v>
      </c>
      <c r="AM26" t="s">
        <v>511</v>
      </c>
    </row>
    <row r="27" spans="1:39" x14ac:dyDescent="0.55000000000000004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  <c r="H27" s="49">
        <v>0</v>
      </c>
      <c r="J27" s="1">
        <f t="shared" si="0"/>
        <v>1934</v>
      </c>
      <c r="K27" s="3">
        <f t="shared" si="1"/>
        <v>46.266399999999997</v>
      </c>
      <c r="L27" s="3">
        <f t="shared" si="2"/>
        <v>27.1691</v>
      </c>
      <c r="M27" s="3">
        <f t="shared" si="3"/>
        <v>19.097299999999997</v>
      </c>
      <c r="AM27" t="s">
        <v>512</v>
      </c>
    </row>
    <row r="28" spans="1:39" x14ac:dyDescent="0.55000000000000004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  <c r="H28" s="49">
        <v>0</v>
      </c>
      <c r="J28" s="1">
        <f t="shared" si="0"/>
        <v>1935</v>
      </c>
      <c r="K28" s="3">
        <f t="shared" si="1"/>
        <v>46.939100000000003</v>
      </c>
      <c r="L28" s="3">
        <f t="shared" si="2"/>
        <v>27.975300000000001</v>
      </c>
      <c r="M28" s="3">
        <f t="shared" si="3"/>
        <v>18.963800000000003</v>
      </c>
    </row>
    <row r="29" spans="1:39" x14ac:dyDescent="0.55000000000000004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  <c r="H29" s="49">
        <v>0</v>
      </c>
      <c r="J29" s="1">
        <f t="shared" si="0"/>
        <v>1936</v>
      </c>
      <c r="K29" s="3">
        <f t="shared" si="1"/>
        <v>48.446899999999999</v>
      </c>
      <c r="L29" s="3">
        <f t="shared" si="2"/>
        <v>29.411799999999999</v>
      </c>
      <c r="M29" s="3">
        <f t="shared" si="3"/>
        <v>19.0351</v>
      </c>
    </row>
    <row r="30" spans="1:39" x14ac:dyDescent="0.55000000000000004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  <c r="H30" s="49">
        <v>0</v>
      </c>
      <c r="J30" s="1">
        <f t="shared" si="0"/>
        <v>1937</v>
      </c>
      <c r="K30" s="3">
        <f t="shared" si="1"/>
        <v>50.255099999999999</v>
      </c>
      <c r="L30" s="3">
        <f t="shared" si="2"/>
        <v>30.602599999999999</v>
      </c>
      <c r="M30" s="3">
        <f t="shared" si="3"/>
        <v>19.6525</v>
      </c>
    </row>
    <row r="31" spans="1:39" x14ac:dyDescent="0.55000000000000004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  <c r="H31" s="49">
        <v>0</v>
      </c>
      <c r="J31" s="1">
        <f t="shared" si="0"/>
        <v>1938</v>
      </c>
      <c r="K31" s="3">
        <f t="shared" si="1"/>
        <v>51.323700000000002</v>
      </c>
      <c r="L31" s="3">
        <f t="shared" si="2"/>
        <v>31.013400000000001</v>
      </c>
      <c r="M31" s="3">
        <f t="shared" si="3"/>
        <v>20.310300000000002</v>
      </c>
    </row>
    <row r="32" spans="1:39" x14ac:dyDescent="0.55000000000000004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  <c r="H32" s="49">
        <v>0</v>
      </c>
      <c r="J32" s="1">
        <f t="shared" si="0"/>
        <v>1939</v>
      </c>
      <c r="K32" s="3">
        <f t="shared" si="1"/>
        <v>51.264099999999999</v>
      </c>
      <c r="L32" s="3">
        <f t="shared" si="2"/>
        <v>31.103300000000001</v>
      </c>
      <c r="M32" s="3">
        <f t="shared" si="3"/>
        <v>20.160799999999998</v>
      </c>
    </row>
    <row r="33" spans="1:13" x14ac:dyDescent="0.55000000000000004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  <c r="H33" s="49">
        <v>0</v>
      </c>
      <c r="J33" s="1">
        <f t="shared" si="0"/>
        <v>1940</v>
      </c>
      <c r="K33" s="3">
        <f t="shared" si="1"/>
        <v>50.31</v>
      </c>
      <c r="L33" s="3">
        <f t="shared" si="2"/>
        <v>31.410699999999999</v>
      </c>
      <c r="M33" s="3">
        <f t="shared" si="3"/>
        <v>18.899300000000004</v>
      </c>
    </row>
    <row r="34" spans="1:13" x14ac:dyDescent="0.55000000000000004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  <c r="H34" s="49">
        <v>0</v>
      </c>
      <c r="J34" s="1">
        <f t="shared" si="0"/>
        <v>1941</v>
      </c>
      <c r="K34" s="3">
        <f t="shared" si="1"/>
        <v>49.320099999999996</v>
      </c>
      <c r="L34" s="3">
        <f t="shared" si="2"/>
        <v>32.061500000000002</v>
      </c>
      <c r="M34" s="3">
        <f t="shared" si="3"/>
        <v>17.258599999999994</v>
      </c>
    </row>
    <row r="35" spans="1:13" x14ac:dyDescent="0.55000000000000004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  <c r="H35" s="49">
        <v>0</v>
      </c>
      <c r="J35" s="1">
        <f t="shared" si="0"/>
        <v>1942</v>
      </c>
      <c r="K35" s="3">
        <f t="shared" si="1"/>
        <v>48.58</v>
      </c>
      <c r="L35" s="3">
        <f t="shared" si="2"/>
        <v>32.8673</v>
      </c>
      <c r="M35" s="3">
        <f t="shared" si="3"/>
        <v>15.712699999999998</v>
      </c>
    </row>
    <row r="36" spans="1:13" x14ac:dyDescent="0.55000000000000004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  <c r="H36" s="49">
        <v>0</v>
      </c>
      <c r="J36" s="1">
        <f t="shared" si="0"/>
        <v>1943</v>
      </c>
      <c r="K36" s="3">
        <f t="shared" si="1"/>
        <v>48.285299999999999</v>
      </c>
      <c r="L36" s="3">
        <f t="shared" si="2"/>
        <v>33.491399999999999</v>
      </c>
      <c r="M36" s="3">
        <f t="shared" si="3"/>
        <v>14.793900000000001</v>
      </c>
    </row>
    <row r="37" spans="1:13" x14ac:dyDescent="0.55000000000000004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  <c r="H37" s="49">
        <v>0</v>
      </c>
      <c r="J37" s="1">
        <f t="shared" si="0"/>
        <v>1944</v>
      </c>
      <c r="K37" s="3">
        <f t="shared" si="1"/>
        <v>48.568100000000001</v>
      </c>
      <c r="L37" s="3">
        <f t="shared" si="2"/>
        <v>33.265700000000002</v>
      </c>
      <c r="M37" s="3">
        <f t="shared" si="3"/>
        <v>15.302399999999999</v>
      </c>
    </row>
    <row r="38" spans="1:13" x14ac:dyDescent="0.55000000000000004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  <c r="H38" s="49">
        <v>0</v>
      </c>
      <c r="J38" s="1">
        <f t="shared" si="0"/>
        <v>1945</v>
      </c>
      <c r="K38" s="3">
        <f t="shared" si="1"/>
        <v>49.381999999999998</v>
      </c>
      <c r="L38" s="3">
        <f t="shared" si="2"/>
        <v>32.437800000000003</v>
      </c>
      <c r="M38" s="3">
        <f t="shared" si="3"/>
        <v>16.944199999999995</v>
      </c>
    </row>
    <row r="39" spans="1:13" x14ac:dyDescent="0.55000000000000004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  <c r="H39" s="49">
        <v>0</v>
      </c>
      <c r="J39" s="1">
        <f t="shared" si="0"/>
        <v>1946</v>
      </c>
      <c r="K39" s="3">
        <f t="shared" si="1"/>
        <v>50.5916</v>
      </c>
      <c r="L39" s="3">
        <f t="shared" si="2"/>
        <v>31.186299999999999</v>
      </c>
      <c r="M39" s="3">
        <f t="shared" si="3"/>
        <v>19.4053</v>
      </c>
    </row>
    <row r="40" spans="1:13" x14ac:dyDescent="0.55000000000000004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  <c r="H40" s="49">
        <v>0</v>
      </c>
      <c r="J40" s="1">
        <f t="shared" si="0"/>
        <v>1947</v>
      </c>
      <c r="K40" s="3">
        <f t="shared" si="1"/>
        <v>51.833799999999997</v>
      </c>
      <c r="L40" s="3">
        <f t="shared" si="2"/>
        <v>29.708100000000002</v>
      </c>
      <c r="M40" s="3">
        <f t="shared" si="3"/>
        <v>22.125699999999995</v>
      </c>
    </row>
    <row r="41" spans="1:13" x14ac:dyDescent="0.55000000000000004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  <c r="H41" s="49">
        <v>0</v>
      </c>
      <c r="J41" s="1">
        <f t="shared" si="0"/>
        <v>1948</v>
      </c>
      <c r="K41" s="3">
        <f t="shared" si="1"/>
        <v>52.8217</v>
      </c>
      <c r="L41" s="3">
        <f t="shared" si="2"/>
        <v>28.480799999999999</v>
      </c>
      <c r="M41" s="3">
        <f t="shared" si="3"/>
        <v>24.340900000000001</v>
      </c>
    </row>
    <row r="42" spans="1:13" x14ac:dyDescent="0.55000000000000004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  <c r="H42" s="49">
        <v>0</v>
      </c>
      <c r="J42" s="1">
        <f t="shared" si="0"/>
        <v>1949</v>
      </c>
      <c r="K42" s="3">
        <f t="shared" si="1"/>
        <v>53.4405</v>
      </c>
      <c r="L42" s="3">
        <f t="shared" si="2"/>
        <v>27.2363</v>
      </c>
      <c r="M42" s="3">
        <f t="shared" si="3"/>
        <v>26.2042</v>
      </c>
    </row>
    <row r="43" spans="1:13" x14ac:dyDescent="0.55000000000000004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  <c r="H43" s="46">
        <v>9.0909000000000004E-2</v>
      </c>
      <c r="J43" s="1">
        <f t="shared" si="0"/>
        <v>1950</v>
      </c>
      <c r="K43" s="3">
        <f t="shared" si="1"/>
        <v>53.628818294700004</v>
      </c>
      <c r="L43" s="3">
        <f t="shared" si="2"/>
        <v>25.869727289700002</v>
      </c>
      <c r="M43" s="3">
        <f t="shared" si="3"/>
        <v>27.759091005000002</v>
      </c>
    </row>
    <row r="44" spans="1:13" x14ac:dyDescent="0.55000000000000004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  <c r="H44" s="46">
        <v>0.18181800000000001</v>
      </c>
      <c r="J44" s="1">
        <f t="shared" si="0"/>
        <v>1951</v>
      </c>
      <c r="K44" s="3">
        <f t="shared" si="1"/>
        <v>53.684300285399999</v>
      </c>
      <c r="L44" s="3">
        <f t="shared" si="2"/>
        <v>24.656954446999997</v>
      </c>
      <c r="M44" s="3">
        <f t="shared" si="3"/>
        <v>29.027345838400002</v>
      </c>
    </row>
    <row r="45" spans="1:13" x14ac:dyDescent="0.55000000000000004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  <c r="H45" s="46">
        <v>0.272727</v>
      </c>
      <c r="J45" s="1">
        <f t="shared" si="0"/>
        <v>1952</v>
      </c>
      <c r="K45" s="3">
        <f t="shared" si="1"/>
        <v>53.624945951400001</v>
      </c>
      <c r="L45" s="3">
        <f t="shared" si="2"/>
        <v>23.666836013700003</v>
      </c>
      <c r="M45" s="3">
        <f t="shared" si="3"/>
        <v>29.958109937699998</v>
      </c>
    </row>
    <row r="46" spans="1:13" x14ac:dyDescent="0.55000000000000004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  <c r="H46" s="46">
        <v>0.36363600000000001</v>
      </c>
      <c r="J46" s="1">
        <f t="shared" si="0"/>
        <v>1953</v>
      </c>
      <c r="K46" s="3">
        <f t="shared" si="1"/>
        <v>53.5372917304</v>
      </c>
      <c r="L46" s="3">
        <f t="shared" si="2"/>
        <v>23.010899434799995</v>
      </c>
      <c r="M46" s="3">
        <f t="shared" si="3"/>
        <v>30.526392295600004</v>
      </c>
    </row>
    <row r="47" spans="1:13" x14ac:dyDescent="0.55000000000000004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  <c r="H47" s="46">
        <v>0.45454499999999998</v>
      </c>
      <c r="J47" s="1">
        <f t="shared" si="0"/>
        <v>1954</v>
      </c>
      <c r="K47" s="3">
        <f t="shared" si="1"/>
        <v>53.243837483500002</v>
      </c>
      <c r="L47" s="3">
        <f t="shared" si="2"/>
        <v>22.551708383999998</v>
      </c>
      <c r="M47" s="3">
        <f t="shared" si="3"/>
        <v>30.692129099500004</v>
      </c>
    </row>
    <row r="48" spans="1:13" x14ac:dyDescent="0.55000000000000004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  <c r="H48" s="46">
        <v>0.54545500000000002</v>
      </c>
      <c r="J48" s="1">
        <f t="shared" si="0"/>
        <v>1955</v>
      </c>
      <c r="K48" s="3">
        <f t="shared" si="1"/>
        <v>52.739817041999999</v>
      </c>
      <c r="L48" s="3">
        <f t="shared" si="2"/>
        <v>22.127909663000001</v>
      </c>
      <c r="M48" s="3">
        <f t="shared" si="3"/>
        <v>30.611907378999998</v>
      </c>
    </row>
    <row r="49" spans="1:13" x14ac:dyDescent="0.55000000000000004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  <c r="H49" s="46">
        <v>0.63636400000000004</v>
      </c>
      <c r="J49" s="1">
        <f t="shared" si="0"/>
        <v>1956</v>
      </c>
      <c r="K49" s="3">
        <f t="shared" si="1"/>
        <v>52.125889983200004</v>
      </c>
      <c r="L49" s="3">
        <f t="shared" si="2"/>
        <v>21.678400321600002</v>
      </c>
      <c r="M49" s="3">
        <f t="shared" si="3"/>
        <v>30.447489661600002</v>
      </c>
    </row>
    <row r="50" spans="1:13" x14ac:dyDescent="0.55000000000000004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  <c r="H50" s="46">
        <v>0.72727299999999995</v>
      </c>
      <c r="J50" s="1">
        <f t="shared" si="0"/>
        <v>1957</v>
      </c>
      <c r="K50" s="3">
        <f t="shared" si="1"/>
        <v>51.561726511000003</v>
      </c>
      <c r="L50" s="3">
        <f t="shared" si="2"/>
        <v>21.178145576400002</v>
      </c>
      <c r="M50" s="3">
        <f t="shared" si="3"/>
        <v>30.383580934600001</v>
      </c>
    </row>
    <row r="51" spans="1:13" x14ac:dyDescent="0.55000000000000004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  <c r="H51" s="46">
        <v>0.81818199999999996</v>
      </c>
      <c r="J51" s="1">
        <f t="shared" si="0"/>
        <v>1958</v>
      </c>
      <c r="K51" s="3">
        <f t="shared" si="1"/>
        <v>50.918072209199998</v>
      </c>
      <c r="L51" s="3">
        <f t="shared" si="2"/>
        <v>20.582327290400002</v>
      </c>
      <c r="M51" s="3">
        <f t="shared" si="3"/>
        <v>30.335744918799996</v>
      </c>
    </row>
    <row r="52" spans="1:13" x14ac:dyDescent="0.55000000000000004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  <c r="H52" s="46">
        <v>0.90909099999999998</v>
      </c>
      <c r="J52" s="1">
        <f t="shared" si="0"/>
        <v>1959</v>
      </c>
      <c r="K52" s="3">
        <f t="shared" si="1"/>
        <v>50.1508270219</v>
      </c>
      <c r="L52" s="3">
        <f t="shared" si="2"/>
        <v>19.812599987399999</v>
      </c>
      <c r="M52" s="3">
        <f t="shared" si="3"/>
        <v>30.338227034500001</v>
      </c>
    </row>
    <row r="53" spans="1:13" x14ac:dyDescent="0.55000000000000004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  <c r="H53" s="46">
        <v>1</v>
      </c>
      <c r="J53" s="1">
        <f t="shared" si="0"/>
        <v>1960</v>
      </c>
      <c r="K53" s="3">
        <f t="shared" si="1"/>
        <v>49.4</v>
      </c>
      <c r="L53" s="3">
        <f t="shared" si="2"/>
        <v>19.100000000000001</v>
      </c>
      <c r="M53" s="3">
        <f t="shared" si="3"/>
        <v>30.299999999999997</v>
      </c>
    </row>
    <row r="54" spans="1:13" x14ac:dyDescent="0.55000000000000004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  <c r="H54" s="46">
        <v>1</v>
      </c>
      <c r="J54" s="1">
        <f t="shared" si="0"/>
        <v>1961</v>
      </c>
      <c r="K54" s="3">
        <f t="shared" si="1"/>
        <v>49</v>
      </c>
      <c r="L54" s="3">
        <f t="shared" si="2"/>
        <v>18.5</v>
      </c>
      <c r="M54" s="3">
        <f t="shared" si="3"/>
        <v>30.5</v>
      </c>
    </row>
    <row r="55" spans="1:13" x14ac:dyDescent="0.55000000000000004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  <c r="H55" s="46">
        <v>1</v>
      </c>
      <c r="J55" s="1">
        <f t="shared" si="0"/>
        <v>1962</v>
      </c>
      <c r="K55" s="3">
        <f t="shared" si="1"/>
        <v>48.6</v>
      </c>
      <c r="L55" s="3">
        <f t="shared" si="2"/>
        <v>17.7</v>
      </c>
      <c r="M55" s="3">
        <f t="shared" si="3"/>
        <v>30.900000000000002</v>
      </c>
    </row>
    <row r="56" spans="1:13" x14ac:dyDescent="0.55000000000000004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  <c r="H56" s="46">
        <v>1</v>
      </c>
      <c r="J56" s="1">
        <f t="shared" si="0"/>
        <v>1963</v>
      </c>
      <c r="K56" s="3">
        <f t="shared" si="1"/>
        <v>48.2</v>
      </c>
      <c r="L56" s="3">
        <f t="shared" si="2"/>
        <v>17.100000000000001</v>
      </c>
      <c r="M56" s="3">
        <f t="shared" si="3"/>
        <v>31.1</v>
      </c>
    </row>
    <row r="57" spans="1:13" x14ac:dyDescent="0.55000000000000004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  <c r="H57" s="46">
        <v>1</v>
      </c>
      <c r="J57" s="1">
        <f t="shared" si="0"/>
        <v>1964</v>
      </c>
      <c r="K57" s="3">
        <f t="shared" si="1"/>
        <v>47.9</v>
      </c>
      <c r="L57" s="3">
        <f t="shared" si="2"/>
        <v>16.399999999999999</v>
      </c>
      <c r="M57" s="3">
        <f t="shared" si="3"/>
        <v>31.5</v>
      </c>
    </row>
    <row r="58" spans="1:13" x14ac:dyDescent="0.55000000000000004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  <c r="H58" s="46">
        <v>1</v>
      </c>
      <c r="J58" s="1">
        <f t="shared" si="0"/>
        <v>1965</v>
      </c>
      <c r="K58" s="3">
        <f t="shared" si="1"/>
        <v>47.7</v>
      </c>
      <c r="L58" s="3">
        <f t="shared" si="2"/>
        <v>15.9</v>
      </c>
      <c r="M58" s="3">
        <f t="shared" si="3"/>
        <v>31.800000000000004</v>
      </c>
    </row>
    <row r="59" spans="1:13" x14ac:dyDescent="0.55000000000000004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  <c r="H59" s="46">
        <v>1</v>
      </c>
      <c r="J59" s="1">
        <f t="shared" si="0"/>
        <v>1966</v>
      </c>
      <c r="K59" s="3">
        <f t="shared" si="1"/>
        <v>47.3</v>
      </c>
      <c r="L59" s="3">
        <f t="shared" si="2"/>
        <v>15.3</v>
      </c>
      <c r="M59" s="3">
        <f t="shared" si="3"/>
        <v>31.999999999999996</v>
      </c>
    </row>
    <row r="60" spans="1:13" x14ac:dyDescent="0.55000000000000004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  <c r="H60" s="46">
        <v>1</v>
      </c>
      <c r="J60" s="1">
        <f t="shared" si="0"/>
        <v>1967</v>
      </c>
      <c r="K60" s="3">
        <f t="shared" si="1"/>
        <v>46.9</v>
      </c>
      <c r="L60" s="3">
        <f t="shared" si="2"/>
        <v>14.7</v>
      </c>
      <c r="M60" s="3">
        <f t="shared" si="3"/>
        <v>32.200000000000003</v>
      </c>
    </row>
    <row r="61" spans="1:13" x14ac:dyDescent="0.55000000000000004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  <c r="H61" s="46">
        <v>1</v>
      </c>
      <c r="J61" s="1">
        <f t="shared" si="0"/>
        <v>1968</v>
      </c>
      <c r="K61" s="3">
        <f t="shared" si="1"/>
        <v>46.6</v>
      </c>
      <c r="L61" s="3">
        <f t="shared" si="2"/>
        <v>14.2</v>
      </c>
      <c r="M61" s="3">
        <f t="shared" si="3"/>
        <v>32.400000000000006</v>
      </c>
    </row>
    <row r="62" spans="1:13" x14ac:dyDescent="0.55000000000000004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  <c r="H62" s="46">
        <v>1</v>
      </c>
      <c r="J62" s="1">
        <f t="shared" si="0"/>
        <v>1969</v>
      </c>
      <c r="K62" s="3">
        <f t="shared" si="1"/>
        <v>46.4</v>
      </c>
      <c r="L62" s="3">
        <f t="shared" si="2"/>
        <v>13.7</v>
      </c>
      <c r="M62" s="3">
        <f t="shared" si="3"/>
        <v>32.700000000000003</v>
      </c>
    </row>
    <row r="63" spans="1:13" x14ac:dyDescent="0.55000000000000004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  <c r="H63" s="46">
        <v>1</v>
      </c>
      <c r="J63" s="1">
        <f t="shared" si="0"/>
        <v>1970</v>
      </c>
      <c r="K63" s="3">
        <f t="shared" si="1"/>
        <v>46.3</v>
      </c>
      <c r="L63" s="3">
        <f t="shared" si="2"/>
        <v>13.2</v>
      </c>
      <c r="M63" s="3">
        <f t="shared" si="3"/>
        <v>33.099999999999994</v>
      </c>
    </row>
    <row r="64" spans="1:13" x14ac:dyDescent="0.55000000000000004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  <c r="H64" s="46">
        <v>1</v>
      </c>
      <c r="J64" s="1">
        <f t="shared" si="0"/>
        <v>1971</v>
      </c>
      <c r="K64" s="3">
        <f t="shared" si="1"/>
        <v>46.2</v>
      </c>
      <c r="L64" s="3">
        <f t="shared" si="2"/>
        <v>12.8</v>
      </c>
      <c r="M64" s="3">
        <f t="shared" si="3"/>
        <v>33.400000000000006</v>
      </c>
    </row>
    <row r="65" spans="1:13" x14ac:dyDescent="0.55000000000000004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  <c r="H65" s="46">
        <v>1</v>
      </c>
      <c r="J65" s="1">
        <f t="shared" si="0"/>
        <v>1972</v>
      </c>
      <c r="K65" s="3">
        <f t="shared" si="1"/>
        <v>46.1</v>
      </c>
      <c r="L65" s="3">
        <f t="shared" si="2"/>
        <v>12.4</v>
      </c>
      <c r="M65" s="3">
        <f t="shared" si="3"/>
        <v>33.700000000000003</v>
      </c>
    </row>
    <row r="66" spans="1:13" x14ac:dyDescent="0.55000000000000004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  <c r="H66" s="46">
        <v>1</v>
      </c>
      <c r="J66" s="1">
        <f t="shared" si="0"/>
        <v>1973</v>
      </c>
      <c r="K66" s="3">
        <f t="shared" si="1"/>
        <v>45.9</v>
      </c>
      <c r="L66" s="3">
        <f t="shared" si="2"/>
        <v>12.9</v>
      </c>
      <c r="M66" s="3">
        <f t="shared" si="3"/>
        <v>33</v>
      </c>
    </row>
    <row r="67" spans="1:13" x14ac:dyDescent="0.55000000000000004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  <c r="H67" s="46">
        <v>1</v>
      </c>
      <c r="J67" s="1">
        <f t="shared" si="0"/>
        <v>1974</v>
      </c>
      <c r="K67" s="3">
        <f t="shared" si="1"/>
        <v>45.8</v>
      </c>
      <c r="L67" s="3">
        <f t="shared" si="2"/>
        <v>14.2</v>
      </c>
      <c r="M67" s="3">
        <f t="shared" si="3"/>
        <v>31.599999999999998</v>
      </c>
    </row>
    <row r="68" spans="1:13" x14ac:dyDescent="0.55000000000000004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  <c r="H68" s="46">
        <v>1</v>
      </c>
      <c r="J68" s="1">
        <f t="shared" ref="J68:J116" si="4">A68</f>
        <v>1975</v>
      </c>
      <c r="K68" s="3">
        <f t="shared" ref="K68:K116" si="5">D68*(1-H68)+F68*H68</f>
        <v>46</v>
      </c>
      <c r="L68" s="3">
        <f t="shared" ref="L68:L116" si="6">E68*(1-H68)+G68*H68</f>
        <v>11.1</v>
      </c>
      <c r="M68" s="3">
        <f t="shared" ref="M68:M116" si="7">K68-L68</f>
        <v>34.9</v>
      </c>
    </row>
    <row r="69" spans="1:13" x14ac:dyDescent="0.55000000000000004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  <c r="H69" s="46">
        <v>1</v>
      </c>
      <c r="J69" s="1">
        <f t="shared" si="4"/>
        <v>1976</v>
      </c>
      <c r="K69" s="3">
        <f t="shared" si="5"/>
        <v>46</v>
      </c>
      <c r="L69" s="3">
        <f t="shared" si="6"/>
        <v>10.9</v>
      </c>
      <c r="M69" s="3">
        <f t="shared" si="7"/>
        <v>35.1</v>
      </c>
    </row>
    <row r="70" spans="1:13" x14ac:dyDescent="0.55000000000000004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  <c r="H70" s="46">
        <v>1</v>
      </c>
      <c r="J70" s="1">
        <f t="shared" si="4"/>
        <v>1977</v>
      </c>
      <c r="K70" s="3">
        <f t="shared" si="5"/>
        <v>45.7</v>
      </c>
      <c r="L70" s="3">
        <f t="shared" si="6"/>
        <v>10.6</v>
      </c>
      <c r="M70" s="3">
        <f t="shared" si="7"/>
        <v>35.1</v>
      </c>
    </row>
    <row r="71" spans="1:13" x14ac:dyDescent="0.55000000000000004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  <c r="H71" s="46">
        <v>1</v>
      </c>
      <c r="J71" s="1">
        <f t="shared" si="4"/>
        <v>1978</v>
      </c>
      <c r="K71" s="3">
        <f t="shared" si="5"/>
        <v>45.3</v>
      </c>
      <c r="L71" s="3">
        <f t="shared" si="6"/>
        <v>10.3</v>
      </c>
      <c r="M71" s="3">
        <f t="shared" si="7"/>
        <v>35</v>
      </c>
    </row>
    <row r="72" spans="1:13" x14ac:dyDescent="0.55000000000000004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  <c r="H72" s="46">
        <v>1</v>
      </c>
      <c r="J72" s="1">
        <f t="shared" si="4"/>
        <v>1979</v>
      </c>
      <c r="K72" s="3">
        <f t="shared" si="5"/>
        <v>44.9</v>
      </c>
      <c r="L72" s="3">
        <f t="shared" si="6"/>
        <v>10</v>
      </c>
      <c r="M72" s="3">
        <f t="shared" si="7"/>
        <v>34.9</v>
      </c>
    </row>
    <row r="73" spans="1:13" x14ac:dyDescent="0.55000000000000004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  <c r="H73" s="46">
        <v>1</v>
      </c>
      <c r="J73" s="1">
        <f t="shared" si="4"/>
        <v>1980</v>
      </c>
      <c r="K73" s="3">
        <f t="shared" si="5"/>
        <v>44.3</v>
      </c>
      <c r="L73" s="3">
        <f t="shared" si="6"/>
        <v>9.6999999999999993</v>
      </c>
      <c r="M73" s="3">
        <f t="shared" si="7"/>
        <v>34.599999999999994</v>
      </c>
    </row>
    <row r="74" spans="1:13" x14ac:dyDescent="0.55000000000000004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  <c r="H74" s="46">
        <v>1</v>
      </c>
      <c r="J74" s="1">
        <f t="shared" si="4"/>
        <v>1981</v>
      </c>
      <c r="K74" s="3">
        <f t="shared" si="5"/>
        <v>43.7</v>
      </c>
      <c r="L74" s="3">
        <f t="shared" si="6"/>
        <v>9.4</v>
      </c>
      <c r="M74" s="3">
        <f t="shared" si="7"/>
        <v>34.300000000000004</v>
      </c>
    </row>
    <row r="75" spans="1:13" x14ac:dyDescent="0.55000000000000004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  <c r="H75" s="46">
        <v>1</v>
      </c>
      <c r="J75" s="1">
        <f t="shared" si="4"/>
        <v>1982</v>
      </c>
      <c r="K75" s="3">
        <f t="shared" si="5"/>
        <v>43.1</v>
      </c>
      <c r="L75" s="3">
        <f t="shared" si="6"/>
        <v>9.1</v>
      </c>
      <c r="M75" s="3">
        <f t="shared" si="7"/>
        <v>34</v>
      </c>
    </row>
    <row r="76" spans="1:13" x14ac:dyDescent="0.55000000000000004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  <c r="H76" s="46">
        <v>1</v>
      </c>
      <c r="J76" s="1">
        <f t="shared" si="4"/>
        <v>1983</v>
      </c>
      <c r="K76" s="3">
        <f t="shared" si="5"/>
        <v>42.4</v>
      </c>
      <c r="L76" s="3">
        <f t="shared" si="6"/>
        <v>8.6999999999999993</v>
      </c>
      <c r="M76" s="3">
        <f t="shared" si="7"/>
        <v>33.700000000000003</v>
      </c>
    </row>
    <row r="77" spans="1:13" x14ac:dyDescent="0.55000000000000004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  <c r="H77" s="46">
        <v>1</v>
      </c>
      <c r="J77" s="1">
        <f t="shared" si="4"/>
        <v>1984</v>
      </c>
      <c r="K77" s="3">
        <f t="shared" si="5"/>
        <v>41.8</v>
      </c>
      <c r="L77" s="3">
        <f t="shared" si="6"/>
        <v>8.5</v>
      </c>
      <c r="M77" s="3">
        <f t="shared" si="7"/>
        <v>33.299999999999997</v>
      </c>
    </row>
    <row r="78" spans="1:13" x14ac:dyDescent="0.55000000000000004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  <c r="H78" s="46">
        <v>1</v>
      </c>
      <c r="J78" s="1">
        <f t="shared" si="4"/>
        <v>1985</v>
      </c>
      <c r="K78" s="3">
        <f t="shared" si="5"/>
        <v>41.1</v>
      </c>
      <c r="L78" s="3">
        <f t="shared" si="6"/>
        <v>8.1999999999999993</v>
      </c>
      <c r="M78" s="3">
        <f t="shared" si="7"/>
        <v>32.900000000000006</v>
      </c>
    </row>
    <row r="79" spans="1:13" x14ac:dyDescent="0.55000000000000004">
      <c r="A79">
        <v>1986</v>
      </c>
      <c r="B79" s="21"/>
      <c r="C79" s="21"/>
      <c r="D79" s="21"/>
      <c r="E79" s="21"/>
      <c r="F79" s="3">
        <v>40.5</v>
      </c>
      <c r="G79" s="3">
        <v>8</v>
      </c>
      <c r="H79" s="46">
        <v>1</v>
      </c>
      <c r="J79" s="1">
        <f t="shared" si="4"/>
        <v>1986</v>
      </c>
      <c r="K79" s="3">
        <f t="shared" si="5"/>
        <v>40.5</v>
      </c>
      <c r="L79" s="3">
        <f t="shared" si="6"/>
        <v>8</v>
      </c>
      <c r="M79" s="3">
        <f t="shared" si="7"/>
        <v>32.5</v>
      </c>
    </row>
    <row r="80" spans="1:13" x14ac:dyDescent="0.55000000000000004">
      <c r="A80">
        <v>1987</v>
      </c>
      <c r="B80" s="21"/>
      <c r="C80" s="21"/>
      <c r="D80" s="21"/>
      <c r="E80" s="21"/>
      <c r="F80" s="3">
        <v>39.9</v>
      </c>
      <c r="G80" s="3">
        <v>7.8</v>
      </c>
      <c r="H80" s="46">
        <v>1</v>
      </c>
      <c r="J80" s="1">
        <f t="shared" si="4"/>
        <v>1987</v>
      </c>
      <c r="K80" s="3">
        <f t="shared" si="5"/>
        <v>39.9</v>
      </c>
      <c r="L80" s="3">
        <f t="shared" si="6"/>
        <v>7.8</v>
      </c>
      <c r="M80" s="3">
        <f t="shared" si="7"/>
        <v>32.1</v>
      </c>
    </row>
    <row r="81" spans="1:13" x14ac:dyDescent="0.55000000000000004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  <c r="H81" s="46">
        <v>1</v>
      </c>
      <c r="J81" s="1">
        <f t="shared" si="4"/>
        <v>1988</v>
      </c>
      <c r="K81" s="3">
        <f t="shared" si="5"/>
        <v>39.299999999999997</v>
      </c>
      <c r="L81" s="3">
        <f t="shared" si="6"/>
        <v>7.6</v>
      </c>
      <c r="M81" s="3">
        <f t="shared" si="7"/>
        <v>31.699999999999996</v>
      </c>
    </row>
    <row r="82" spans="1:13" x14ac:dyDescent="0.55000000000000004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  <c r="H82" s="46">
        <v>1</v>
      </c>
      <c r="J82" s="1">
        <f t="shared" si="4"/>
        <v>1989</v>
      </c>
      <c r="K82" s="3">
        <f t="shared" si="5"/>
        <v>38.799999999999997</v>
      </c>
      <c r="L82" s="3">
        <f t="shared" si="6"/>
        <v>7.3</v>
      </c>
      <c r="M82" s="3">
        <f t="shared" si="7"/>
        <v>31.499999999999996</v>
      </c>
    </row>
    <row r="83" spans="1:13" x14ac:dyDescent="0.55000000000000004">
      <c r="A83">
        <v>1990</v>
      </c>
      <c r="B83" s="21"/>
      <c r="C83" s="21"/>
      <c r="D83" s="21"/>
      <c r="E83" s="21"/>
      <c r="F83" s="3">
        <v>38.5</v>
      </c>
      <c r="G83" s="3">
        <v>7</v>
      </c>
      <c r="H83" s="46">
        <v>1</v>
      </c>
      <c r="J83" s="1">
        <f t="shared" si="4"/>
        <v>1990</v>
      </c>
      <c r="K83" s="3">
        <f t="shared" si="5"/>
        <v>38.5</v>
      </c>
      <c r="L83" s="3">
        <f t="shared" si="6"/>
        <v>7</v>
      </c>
      <c r="M83" s="3">
        <f t="shared" si="7"/>
        <v>31.5</v>
      </c>
    </row>
    <row r="84" spans="1:13" x14ac:dyDescent="0.55000000000000004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  <c r="H84" s="46">
        <v>1</v>
      </c>
      <c r="J84" s="1">
        <f t="shared" si="4"/>
        <v>1991</v>
      </c>
      <c r="K84" s="3">
        <f t="shared" si="5"/>
        <v>38.200000000000003</v>
      </c>
      <c r="L84" s="3">
        <f t="shared" si="6"/>
        <v>6.8</v>
      </c>
      <c r="M84" s="3">
        <f t="shared" si="7"/>
        <v>31.400000000000002</v>
      </c>
    </row>
    <row r="85" spans="1:13" x14ac:dyDescent="0.55000000000000004">
      <c r="A85">
        <v>1992</v>
      </c>
      <c r="B85" s="21"/>
      <c r="C85" s="21"/>
      <c r="D85" s="21"/>
      <c r="E85" s="21"/>
      <c r="F85" s="3">
        <v>37.9</v>
      </c>
      <c r="G85" s="3">
        <v>6.6</v>
      </c>
      <c r="H85" s="46">
        <v>1</v>
      </c>
      <c r="J85" s="1">
        <f t="shared" si="4"/>
        <v>1992</v>
      </c>
      <c r="K85" s="3">
        <f t="shared" si="5"/>
        <v>37.9</v>
      </c>
      <c r="L85" s="3">
        <f t="shared" si="6"/>
        <v>6.6</v>
      </c>
      <c r="M85" s="3">
        <f t="shared" si="7"/>
        <v>31.299999999999997</v>
      </c>
    </row>
    <row r="86" spans="1:13" x14ac:dyDescent="0.55000000000000004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  <c r="H86" s="46">
        <v>1</v>
      </c>
      <c r="J86" s="1">
        <f t="shared" si="4"/>
        <v>1993</v>
      </c>
      <c r="K86" s="3">
        <f t="shared" si="5"/>
        <v>37.700000000000003</v>
      </c>
      <c r="L86" s="3">
        <f t="shared" si="6"/>
        <v>6.4</v>
      </c>
      <c r="M86" s="3">
        <f t="shared" si="7"/>
        <v>31.300000000000004</v>
      </c>
    </row>
    <row r="87" spans="1:13" x14ac:dyDescent="0.55000000000000004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  <c r="H87" s="46">
        <v>1</v>
      </c>
      <c r="J87" s="1">
        <f t="shared" si="4"/>
        <v>1994</v>
      </c>
      <c r="K87" s="3">
        <f t="shared" si="5"/>
        <v>37.299999999999997</v>
      </c>
      <c r="L87" s="3">
        <f t="shared" si="6"/>
        <v>6.2</v>
      </c>
      <c r="M87" s="3">
        <f t="shared" si="7"/>
        <v>31.099999999999998</v>
      </c>
    </row>
    <row r="88" spans="1:13" x14ac:dyDescent="0.55000000000000004">
      <c r="A88">
        <v>1995</v>
      </c>
      <c r="B88" s="21"/>
      <c r="C88" s="21"/>
      <c r="D88" s="21"/>
      <c r="E88" s="21"/>
      <c r="F88" s="3">
        <v>36.9</v>
      </c>
      <c r="G88" s="3">
        <v>6</v>
      </c>
      <c r="H88" s="46">
        <v>1</v>
      </c>
      <c r="J88" s="1">
        <f t="shared" si="4"/>
        <v>1995</v>
      </c>
      <c r="K88" s="3">
        <f t="shared" si="5"/>
        <v>36.9</v>
      </c>
      <c r="L88" s="3">
        <f t="shared" si="6"/>
        <v>6</v>
      </c>
      <c r="M88" s="3">
        <f t="shared" si="7"/>
        <v>30.9</v>
      </c>
    </row>
    <row r="89" spans="1:13" x14ac:dyDescent="0.55000000000000004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  <c r="H89" s="46">
        <v>1</v>
      </c>
      <c r="J89" s="1">
        <f t="shared" si="4"/>
        <v>1996</v>
      </c>
      <c r="K89" s="3">
        <f t="shared" si="5"/>
        <v>36.299999999999997</v>
      </c>
      <c r="L89" s="3">
        <f t="shared" si="6"/>
        <v>5.8</v>
      </c>
      <c r="M89" s="3">
        <f t="shared" si="7"/>
        <v>30.499999999999996</v>
      </c>
    </row>
    <row r="90" spans="1:13" x14ac:dyDescent="0.55000000000000004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  <c r="H90" s="46">
        <v>1</v>
      </c>
      <c r="J90" s="1">
        <f t="shared" si="4"/>
        <v>1997</v>
      </c>
      <c r="K90" s="3">
        <f t="shared" si="5"/>
        <v>35.700000000000003</v>
      </c>
      <c r="L90" s="3">
        <f t="shared" si="6"/>
        <v>5.6</v>
      </c>
      <c r="M90" s="3">
        <f t="shared" si="7"/>
        <v>30.1</v>
      </c>
    </row>
    <row r="91" spans="1:13" x14ac:dyDescent="0.55000000000000004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  <c r="H91" s="46">
        <v>1</v>
      </c>
      <c r="J91" s="1">
        <f t="shared" si="4"/>
        <v>1998</v>
      </c>
      <c r="K91" s="3">
        <f t="shared" si="5"/>
        <v>35.1</v>
      </c>
      <c r="L91" s="3">
        <f t="shared" si="6"/>
        <v>7.9</v>
      </c>
      <c r="M91" s="3">
        <f t="shared" si="7"/>
        <v>27.200000000000003</v>
      </c>
    </row>
    <row r="92" spans="1:13" x14ac:dyDescent="0.55000000000000004">
      <c r="A92">
        <f t="shared" ref="A92:A116" si="8">A91+1</f>
        <v>1999</v>
      </c>
      <c r="B92" s="21"/>
      <c r="C92" s="21"/>
      <c r="D92" s="21"/>
      <c r="E92" s="21"/>
      <c r="F92" s="3">
        <v>34.6</v>
      </c>
      <c r="G92" s="3">
        <v>5.4</v>
      </c>
      <c r="H92" s="46">
        <v>1</v>
      </c>
      <c r="J92" s="1">
        <f t="shared" si="4"/>
        <v>1999</v>
      </c>
      <c r="K92" s="3">
        <f t="shared" si="5"/>
        <v>34.6</v>
      </c>
      <c r="L92" s="3">
        <f t="shared" si="6"/>
        <v>5.4</v>
      </c>
      <c r="M92" s="3">
        <f t="shared" si="7"/>
        <v>29.200000000000003</v>
      </c>
    </row>
    <row r="93" spans="1:13" x14ac:dyDescent="0.55000000000000004">
      <c r="A93">
        <f t="shared" si="8"/>
        <v>2000</v>
      </c>
      <c r="B93" s="21"/>
      <c r="C93" s="21"/>
      <c r="D93" s="21"/>
      <c r="E93" s="21"/>
      <c r="F93" s="3">
        <v>34.200000000000003</v>
      </c>
      <c r="G93" s="3">
        <v>5.2</v>
      </c>
      <c r="H93" s="46">
        <v>1</v>
      </c>
      <c r="J93" s="1">
        <f t="shared" si="4"/>
        <v>2000</v>
      </c>
      <c r="K93" s="3">
        <f t="shared" si="5"/>
        <v>34.200000000000003</v>
      </c>
      <c r="L93" s="3">
        <f t="shared" si="6"/>
        <v>5.2</v>
      </c>
      <c r="M93" s="3">
        <f t="shared" si="7"/>
        <v>29.000000000000004</v>
      </c>
    </row>
    <row r="94" spans="1:13" x14ac:dyDescent="0.55000000000000004">
      <c r="A94">
        <f t="shared" si="8"/>
        <v>2001</v>
      </c>
      <c r="B94" s="21"/>
      <c r="C94" s="21"/>
      <c r="D94" s="21"/>
      <c r="E94" s="21"/>
      <c r="F94" s="3">
        <v>33.4</v>
      </c>
      <c r="G94" s="3">
        <v>5.0999999999999996</v>
      </c>
      <c r="H94" s="46">
        <v>1</v>
      </c>
      <c r="J94" s="1">
        <f t="shared" si="4"/>
        <v>2001</v>
      </c>
      <c r="K94" s="3">
        <f t="shared" si="5"/>
        <v>33.4</v>
      </c>
      <c r="L94" s="3">
        <f t="shared" si="6"/>
        <v>5.0999999999999996</v>
      </c>
      <c r="M94" s="3">
        <f t="shared" si="7"/>
        <v>28.299999999999997</v>
      </c>
    </row>
    <row r="95" spans="1:13" x14ac:dyDescent="0.55000000000000004">
      <c r="A95">
        <f t="shared" si="8"/>
        <v>2002</v>
      </c>
      <c r="B95" s="21"/>
      <c r="C95" s="21"/>
      <c r="D95" s="21"/>
      <c r="E95" s="21"/>
      <c r="F95" s="3">
        <v>32.4</v>
      </c>
      <c r="G95" s="3">
        <v>5</v>
      </c>
      <c r="H95" s="46">
        <v>1</v>
      </c>
      <c r="J95" s="1">
        <f t="shared" si="4"/>
        <v>2002</v>
      </c>
      <c r="K95" s="3">
        <f t="shared" si="5"/>
        <v>32.4</v>
      </c>
      <c r="L95" s="3">
        <f t="shared" si="6"/>
        <v>5</v>
      </c>
      <c r="M95" s="3">
        <f t="shared" si="7"/>
        <v>27.4</v>
      </c>
    </row>
    <row r="96" spans="1:13" x14ac:dyDescent="0.55000000000000004">
      <c r="A96">
        <f t="shared" si="8"/>
        <v>2003</v>
      </c>
      <c r="B96" s="21"/>
      <c r="C96" s="21"/>
      <c r="D96" s="21"/>
      <c r="E96" s="21"/>
      <c r="F96" s="3">
        <v>31.4</v>
      </c>
      <c r="G96" s="3">
        <v>5</v>
      </c>
      <c r="H96" s="46">
        <v>1</v>
      </c>
      <c r="J96" s="1">
        <f t="shared" si="4"/>
        <v>2003</v>
      </c>
      <c r="K96" s="3">
        <f t="shared" si="5"/>
        <v>31.4</v>
      </c>
      <c r="L96" s="3">
        <f t="shared" si="6"/>
        <v>5</v>
      </c>
      <c r="M96" s="3">
        <f t="shared" si="7"/>
        <v>26.4</v>
      </c>
    </row>
    <row r="97" spans="1:13" x14ac:dyDescent="0.55000000000000004">
      <c r="A97">
        <f t="shared" si="8"/>
        <v>2004</v>
      </c>
      <c r="B97" s="21"/>
      <c r="C97" s="21"/>
      <c r="D97" s="21"/>
      <c r="E97" s="21"/>
      <c r="F97" s="3">
        <v>30.5</v>
      </c>
      <c r="G97" s="3">
        <v>4.9000000000000004</v>
      </c>
      <c r="H97" s="46">
        <v>1</v>
      </c>
      <c r="J97" s="1">
        <f t="shared" si="4"/>
        <v>2004</v>
      </c>
      <c r="K97" s="3">
        <f t="shared" si="5"/>
        <v>30.5</v>
      </c>
      <c r="L97" s="3">
        <f t="shared" si="6"/>
        <v>4.9000000000000004</v>
      </c>
      <c r="M97" s="3">
        <f t="shared" si="7"/>
        <v>25.6</v>
      </c>
    </row>
    <row r="98" spans="1:13" x14ac:dyDescent="0.55000000000000004">
      <c r="A98">
        <f t="shared" si="8"/>
        <v>2005</v>
      </c>
      <c r="B98" s="21"/>
      <c r="C98" s="21"/>
      <c r="D98" s="21"/>
      <c r="E98" s="21"/>
      <c r="F98" s="3">
        <v>29.6</v>
      </c>
      <c r="G98" s="3">
        <v>4.8</v>
      </c>
      <c r="H98" s="46">
        <v>1</v>
      </c>
      <c r="J98" s="1">
        <f t="shared" si="4"/>
        <v>2005</v>
      </c>
      <c r="K98" s="3">
        <f t="shared" si="5"/>
        <v>29.6</v>
      </c>
      <c r="L98" s="3">
        <f t="shared" si="6"/>
        <v>4.8</v>
      </c>
      <c r="M98" s="3">
        <f t="shared" si="7"/>
        <v>24.8</v>
      </c>
    </row>
    <row r="99" spans="1:13" x14ac:dyDescent="0.55000000000000004">
      <c r="A99">
        <f t="shared" si="8"/>
        <v>2006</v>
      </c>
      <c r="B99" s="21"/>
      <c r="C99" s="21"/>
      <c r="D99" s="21"/>
      <c r="E99" s="21"/>
      <c r="F99" s="3">
        <v>28.7</v>
      </c>
      <c r="G99" s="3">
        <v>4.8</v>
      </c>
      <c r="H99" s="46">
        <v>1</v>
      </c>
      <c r="J99" s="1">
        <f t="shared" si="4"/>
        <v>2006</v>
      </c>
      <c r="K99" s="3">
        <f t="shared" si="5"/>
        <v>28.7</v>
      </c>
      <c r="L99" s="3">
        <f t="shared" si="6"/>
        <v>4.8</v>
      </c>
      <c r="M99" s="3">
        <f t="shared" si="7"/>
        <v>23.9</v>
      </c>
    </row>
    <row r="100" spans="1:13" x14ac:dyDescent="0.55000000000000004">
      <c r="A100">
        <f t="shared" si="8"/>
        <v>2007</v>
      </c>
      <c r="B100" s="21"/>
      <c r="C100" s="21"/>
      <c r="D100" s="21"/>
      <c r="E100" s="21"/>
      <c r="F100" s="3">
        <v>28.1</v>
      </c>
      <c r="G100" s="3">
        <v>4.8</v>
      </c>
      <c r="H100" s="46">
        <v>1</v>
      </c>
      <c r="J100" s="1">
        <f t="shared" si="4"/>
        <v>2007</v>
      </c>
      <c r="K100" s="3">
        <f t="shared" si="5"/>
        <v>28.1</v>
      </c>
      <c r="L100" s="3">
        <f t="shared" si="6"/>
        <v>4.8</v>
      </c>
      <c r="M100" s="3">
        <f t="shared" si="7"/>
        <v>23.3</v>
      </c>
    </row>
    <row r="101" spans="1:13" x14ac:dyDescent="0.55000000000000004">
      <c r="A101">
        <f t="shared" si="8"/>
        <v>2008</v>
      </c>
      <c r="B101" s="21"/>
      <c r="C101" s="21"/>
      <c r="D101" s="21"/>
      <c r="E101" s="21"/>
      <c r="F101" s="3">
        <v>27.5</v>
      </c>
      <c r="G101" s="3">
        <v>4.7</v>
      </c>
      <c r="H101" s="46">
        <v>1</v>
      </c>
      <c r="J101" s="1">
        <f t="shared" si="4"/>
        <v>2008</v>
      </c>
      <c r="K101" s="3">
        <f t="shared" si="5"/>
        <v>27.5</v>
      </c>
      <c r="L101" s="3">
        <f t="shared" si="6"/>
        <v>4.7</v>
      </c>
      <c r="M101" s="3">
        <f t="shared" si="7"/>
        <v>22.8</v>
      </c>
    </row>
    <row r="102" spans="1:13" x14ac:dyDescent="0.55000000000000004">
      <c r="A102">
        <f t="shared" si="8"/>
        <v>2009</v>
      </c>
      <c r="B102" s="21"/>
      <c r="C102" s="21"/>
      <c r="D102" s="21"/>
      <c r="E102" s="21"/>
      <c r="F102" s="3">
        <v>27</v>
      </c>
      <c r="G102" s="3">
        <v>4.7</v>
      </c>
      <c r="H102" s="46">
        <v>1</v>
      </c>
      <c r="J102" s="1">
        <f t="shared" si="4"/>
        <v>2009</v>
      </c>
      <c r="K102" s="3">
        <f t="shared" si="5"/>
        <v>27</v>
      </c>
      <c r="L102" s="3">
        <f t="shared" si="6"/>
        <v>4.7</v>
      </c>
      <c r="M102" s="3">
        <f t="shared" si="7"/>
        <v>22.3</v>
      </c>
    </row>
    <row r="103" spans="1:13" x14ac:dyDescent="0.55000000000000004">
      <c r="A103">
        <f t="shared" si="8"/>
        <v>2010</v>
      </c>
      <c r="B103" s="21"/>
      <c r="C103" s="21"/>
      <c r="D103" s="21"/>
      <c r="E103" s="21"/>
      <c r="F103" s="3">
        <v>26.3</v>
      </c>
      <c r="G103" s="3">
        <v>4.8</v>
      </c>
      <c r="H103" s="46">
        <v>1</v>
      </c>
      <c r="J103" s="1">
        <f t="shared" si="4"/>
        <v>2010</v>
      </c>
      <c r="K103" s="3">
        <f t="shared" si="5"/>
        <v>26.3</v>
      </c>
      <c r="L103" s="3">
        <f t="shared" si="6"/>
        <v>4.8</v>
      </c>
      <c r="M103" s="3">
        <f t="shared" si="7"/>
        <v>21.5</v>
      </c>
    </row>
    <row r="104" spans="1:13" x14ac:dyDescent="0.55000000000000004">
      <c r="A104">
        <f t="shared" si="8"/>
        <v>2011</v>
      </c>
      <c r="B104" s="21"/>
      <c r="C104" s="21"/>
      <c r="D104" s="21"/>
      <c r="E104" s="21"/>
      <c r="F104" s="3">
        <v>25.8</v>
      </c>
      <c r="G104" s="3">
        <v>4.7</v>
      </c>
      <c r="H104" s="46">
        <v>1</v>
      </c>
      <c r="J104" s="1">
        <f t="shared" si="4"/>
        <v>2011</v>
      </c>
      <c r="K104" s="3">
        <f t="shared" si="5"/>
        <v>25.8</v>
      </c>
      <c r="L104" s="3">
        <f t="shared" si="6"/>
        <v>4.7</v>
      </c>
      <c r="M104" s="3">
        <f t="shared" si="7"/>
        <v>21.1</v>
      </c>
    </row>
    <row r="105" spans="1:13" x14ac:dyDescent="0.55000000000000004">
      <c r="A105">
        <f t="shared" si="8"/>
        <v>2012</v>
      </c>
      <c r="B105" s="21"/>
      <c r="C105" s="21"/>
      <c r="D105" s="21"/>
      <c r="E105" s="21"/>
      <c r="F105" s="3">
        <v>25.3</v>
      </c>
      <c r="G105" s="3">
        <v>4.5999999999999996</v>
      </c>
      <c r="H105" s="46">
        <v>1</v>
      </c>
      <c r="J105" s="1">
        <f t="shared" si="4"/>
        <v>2012</v>
      </c>
      <c r="K105" s="3">
        <f t="shared" si="5"/>
        <v>25.3</v>
      </c>
      <c r="L105" s="3">
        <f t="shared" si="6"/>
        <v>4.5999999999999996</v>
      </c>
      <c r="M105" s="3">
        <f t="shared" si="7"/>
        <v>20.700000000000003</v>
      </c>
    </row>
    <row r="106" spans="1:13" x14ac:dyDescent="0.55000000000000004">
      <c r="A106">
        <f t="shared" si="8"/>
        <v>2013</v>
      </c>
      <c r="B106" s="21"/>
      <c r="C106" s="21"/>
      <c r="D106" s="21"/>
      <c r="E106" s="21"/>
      <c r="F106" s="3">
        <v>24.8</v>
      </c>
      <c r="G106" s="3">
        <v>4.5999999999999996</v>
      </c>
      <c r="H106" s="46">
        <v>1</v>
      </c>
      <c r="J106" s="1">
        <f t="shared" si="4"/>
        <v>2013</v>
      </c>
      <c r="K106" s="3">
        <f t="shared" si="5"/>
        <v>24.8</v>
      </c>
      <c r="L106" s="3">
        <f t="shared" si="6"/>
        <v>4.5999999999999996</v>
      </c>
      <c r="M106" s="3">
        <f t="shared" si="7"/>
        <v>20.200000000000003</v>
      </c>
    </row>
    <row r="107" spans="1:13" x14ac:dyDescent="0.55000000000000004">
      <c r="A107">
        <f t="shared" si="8"/>
        <v>2014</v>
      </c>
      <c r="B107" s="21"/>
      <c r="C107" s="21"/>
      <c r="D107" s="21"/>
      <c r="E107" s="21"/>
      <c r="F107" s="3">
        <v>24.4</v>
      </c>
      <c r="G107" s="3">
        <v>4.5</v>
      </c>
      <c r="H107" s="46">
        <v>1</v>
      </c>
      <c r="J107" s="1">
        <f t="shared" si="4"/>
        <v>2014</v>
      </c>
      <c r="K107" s="3">
        <f t="shared" si="5"/>
        <v>24.4</v>
      </c>
      <c r="L107" s="3">
        <f t="shared" si="6"/>
        <v>4.5</v>
      </c>
      <c r="M107" s="3">
        <f t="shared" si="7"/>
        <v>19.899999999999999</v>
      </c>
    </row>
    <row r="108" spans="1:13" x14ac:dyDescent="0.55000000000000004">
      <c r="A108">
        <f t="shared" si="8"/>
        <v>2015</v>
      </c>
      <c r="B108" s="21"/>
      <c r="C108" s="21"/>
      <c r="D108" s="21"/>
      <c r="E108" s="21"/>
      <c r="F108" s="3">
        <v>24.1</v>
      </c>
      <c r="G108" s="3">
        <v>4.5</v>
      </c>
      <c r="H108" s="46">
        <v>1</v>
      </c>
      <c r="J108" s="1">
        <f t="shared" si="4"/>
        <v>2015</v>
      </c>
      <c r="K108" s="3">
        <f t="shared" si="5"/>
        <v>24.1</v>
      </c>
      <c r="L108" s="3">
        <f t="shared" si="6"/>
        <v>4.5</v>
      </c>
      <c r="M108" s="3">
        <f t="shared" si="7"/>
        <v>19.600000000000001</v>
      </c>
    </row>
    <row r="109" spans="1:13" x14ac:dyDescent="0.55000000000000004">
      <c r="A109">
        <f t="shared" si="8"/>
        <v>2016</v>
      </c>
      <c r="B109" s="21"/>
      <c r="C109" s="21"/>
      <c r="D109" s="21"/>
      <c r="E109" s="21"/>
      <c r="F109" s="3">
        <v>23.8</v>
      </c>
      <c r="G109" s="3">
        <v>4.4000000000000004</v>
      </c>
      <c r="H109" s="46">
        <v>1</v>
      </c>
      <c r="J109" s="1">
        <f t="shared" si="4"/>
        <v>2016</v>
      </c>
      <c r="K109" s="3">
        <f t="shared" si="5"/>
        <v>23.8</v>
      </c>
      <c r="L109" s="3">
        <f t="shared" si="6"/>
        <v>4.4000000000000004</v>
      </c>
      <c r="M109" s="3">
        <f t="shared" si="7"/>
        <v>19.399999999999999</v>
      </c>
    </row>
    <row r="110" spans="1:13" x14ac:dyDescent="0.55000000000000004">
      <c r="A110">
        <f t="shared" si="8"/>
        <v>2017</v>
      </c>
      <c r="B110" s="21"/>
      <c r="C110" s="21"/>
      <c r="D110" s="21"/>
      <c r="E110" s="21"/>
      <c r="F110" s="3">
        <v>23.5</v>
      </c>
      <c r="G110" s="3">
        <v>4.4000000000000004</v>
      </c>
      <c r="H110" s="46">
        <v>1</v>
      </c>
      <c r="J110" s="1">
        <f t="shared" si="4"/>
        <v>2017</v>
      </c>
      <c r="K110" s="3">
        <f t="shared" si="5"/>
        <v>23.5</v>
      </c>
      <c r="L110" s="3">
        <f t="shared" si="6"/>
        <v>4.4000000000000004</v>
      </c>
      <c r="M110" s="3">
        <f t="shared" si="7"/>
        <v>19.100000000000001</v>
      </c>
    </row>
    <row r="111" spans="1:13" x14ac:dyDescent="0.55000000000000004">
      <c r="A111">
        <f t="shared" si="8"/>
        <v>2018</v>
      </c>
      <c r="B111" s="21"/>
      <c r="C111" s="21"/>
      <c r="D111" s="21"/>
      <c r="E111" s="21"/>
      <c r="F111" s="3">
        <v>23.4</v>
      </c>
      <c r="G111" s="3">
        <v>4.5</v>
      </c>
      <c r="H111" s="46">
        <v>1</v>
      </c>
      <c r="J111" s="1">
        <f t="shared" si="4"/>
        <v>2018</v>
      </c>
      <c r="K111" s="3">
        <f t="shared" si="5"/>
        <v>23.4</v>
      </c>
      <c r="L111" s="3">
        <f t="shared" si="6"/>
        <v>4.5</v>
      </c>
      <c r="M111" s="3">
        <f t="shared" si="7"/>
        <v>18.899999999999999</v>
      </c>
    </row>
    <row r="112" spans="1:13" x14ac:dyDescent="0.55000000000000004">
      <c r="A112">
        <f t="shared" si="8"/>
        <v>2019</v>
      </c>
      <c r="B112" s="21"/>
      <c r="C112" s="21"/>
      <c r="D112" s="21"/>
      <c r="E112" s="21"/>
      <c r="F112" s="3">
        <v>23.1</v>
      </c>
      <c r="G112" s="3">
        <v>4.5</v>
      </c>
      <c r="H112" s="46">
        <v>1</v>
      </c>
      <c r="J112" s="1">
        <f t="shared" si="4"/>
        <v>2019</v>
      </c>
      <c r="K112" s="3">
        <f t="shared" si="5"/>
        <v>23.1</v>
      </c>
      <c r="L112" s="3">
        <f t="shared" si="6"/>
        <v>4.5</v>
      </c>
      <c r="M112" s="3">
        <f t="shared" si="7"/>
        <v>18.600000000000001</v>
      </c>
    </row>
    <row r="113" spans="1:13" x14ac:dyDescent="0.55000000000000004">
      <c r="A113">
        <f t="shared" si="8"/>
        <v>2020</v>
      </c>
      <c r="B113" s="21"/>
      <c r="C113" s="21"/>
      <c r="D113" s="21"/>
      <c r="E113" s="21"/>
      <c r="F113" s="3">
        <v>22.8</v>
      </c>
      <c r="G113" s="3">
        <v>5.0999999999999996</v>
      </c>
      <c r="H113" s="46">
        <v>1</v>
      </c>
      <c r="J113" s="1">
        <f t="shared" si="4"/>
        <v>2020</v>
      </c>
      <c r="K113" s="3">
        <f t="shared" si="5"/>
        <v>22.8</v>
      </c>
      <c r="L113" s="3">
        <f t="shared" si="6"/>
        <v>5.0999999999999996</v>
      </c>
      <c r="M113" s="3">
        <f t="shared" si="7"/>
        <v>17.700000000000003</v>
      </c>
    </row>
    <row r="114" spans="1:13" x14ac:dyDescent="0.55000000000000004">
      <c r="A114">
        <f t="shared" si="8"/>
        <v>2021</v>
      </c>
      <c r="B114" s="21"/>
      <c r="C114" s="21"/>
      <c r="D114" s="21"/>
      <c r="E114" s="21"/>
      <c r="F114" s="3">
        <v>22.5</v>
      </c>
      <c r="G114" s="3">
        <v>5.7</v>
      </c>
      <c r="H114" s="46">
        <v>1</v>
      </c>
      <c r="J114" s="1">
        <f t="shared" si="4"/>
        <v>2021</v>
      </c>
      <c r="K114" s="3">
        <f t="shared" si="5"/>
        <v>22.5</v>
      </c>
      <c r="L114" s="3">
        <f t="shared" si="6"/>
        <v>5.7</v>
      </c>
      <c r="M114" s="3">
        <f t="shared" si="7"/>
        <v>16.8</v>
      </c>
    </row>
    <row r="115" spans="1:13" x14ac:dyDescent="0.55000000000000004">
      <c r="A115">
        <f t="shared" si="8"/>
        <v>2022</v>
      </c>
      <c r="B115" s="21"/>
      <c r="C115" s="21"/>
      <c r="D115" s="21"/>
      <c r="E115" s="21"/>
      <c r="F115" s="3">
        <v>22.2</v>
      </c>
      <c r="G115" s="3">
        <v>4.4000000000000004</v>
      </c>
      <c r="H115" s="46">
        <v>1</v>
      </c>
      <c r="J115" s="1">
        <f t="shared" si="4"/>
        <v>2022</v>
      </c>
      <c r="K115" s="3">
        <f t="shared" si="5"/>
        <v>22.2</v>
      </c>
      <c r="L115" s="3">
        <f t="shared" si="6"/>
        <v>4.4000000000000004</v>
      </c>
      <c r="M115" s="3">
        <f t="shared" si="7"/>
        <v>17.799999999999997</v>
      </c>
    </row>
    <row r="116" spans="1:13" x14ac:dyDescent="0.55000000000000004">
      <c r="A116">
        <f t="shared" si="8"/>
        <v>2023</v>
      </c>
      <c r="B116" s="21"/>
      <c r="C116" s="21"/>
      <c r="D116" s="21"/>
      <c r="E116" s="21"/>
      <c r="F116" s="3">
        <v>22</v>
      </c>
      <c r="G116" s="3">
        <v>4.5</v>
      </c>
      <c r="H116" s="46">
        <v>1</v>
      </c>
      <c r="J116" s="1">
        <f t="shared" si="4"/>
        <v>2023</v>
      </c>
      <c r="K116" s="3">
        <f t="shared" si="5"/>
        <v>22</v>
      </c>
      <c r="L116" s="3">
        <f t="shared" si="6"/>
        <v>4.5</v>
      </c>
      <c r="M116" s="3">
        <f t="shared" si="7"/>
        <v>17.5</v>
      </c>
    </row>
    <row r="117" spans="1:13" x14ac:dyDescent="0.55000000000000004">
      <c r="H117" s="46"/>
    </row>
    <row r="118" spans="1:13" x14ac:dyDescent="0.55000000000000004">
      <c r="H118" s="46"/>
    </row>
    <row r="119" spans="1:13" x14ac:dyDescent="0.55000000000000004">
      <c r="H119" s="46"/>
    </row>
    <row r="120" spans="1:13" x14ac:dyDescent="0.55000000000000004">
      <c r="H120" s="46"/>
    </row>
    <row r="121" spans="1:13" x14ac:dyDescent="0.55000000000000004">
      <c r="H121" s="46"/>
    </row>
    <row r="122" spans="1:13" x14ac:dyDescent="0.55000000000000004">
      <c r="H122" s="46"/>
    </row>
    <row r="123" spans="1:13" x14ac:dyDescent="0.55000000000000004">
      <c r="H123" s="46"/>
    </row>
    <row r="124" spans="1:13" x14ac:dyDescent="0.55000000000000004">
      <c r="H124" s="46"/>
    </row>
    <row r="125" spans="1:13" x14ac:dyDescent="0.55000000000000004">
      <c r="H125" s="46"/>
    </row>
    <row r="126" spans="1:13" x14ac:dyDescent="0.55000000000000004">
      <c r="H126" s="46"/>
    </row>
    <row r="127" spans="1:13" x14ac:dyDescent="0.55000000000000004">
      <c r="H127" s="46"/>
    </row>
    <row r="128" spans="1:13" x14ac:dyDescent="0.55000000000000004">
      <c r="H128" s="46"/>
    </row>
    <row r="129" spans="8:8" x14ac:dyDescent="0.55000000000000004">
      <c r="H129" s="46"/>
    </row>
    <row r="130" spans="8:8" x14ac:dyDescent="0.55000000000000004">
      <c r="H130" s="46"/>
    </row>
    <row r="131" spans="8:8" x14ac:dyDescent="0.55000000000000004">
      <c r="H131" s="46"/>
    </row>
    <row r="132" spans="8:8" x14ac:dyDescent="0.55000000000000004">
      <c r="H132" s="46"/>
    </row>
    <row r="133" spans="8:8" x14ac:dyDescent="0.55000000000000004">
      <c r="H133" s="46"/>
    </row>
    <row r="134" spans="8:8" x14ac:dyDescent="0.55000000000000004">
      <c r="H134" s="46"/>
    </row>
    <row r="135" spans="8:8" x14ac:dyDescent="0.55000000000000004">
      <c r="H135" s="46"/>
    </row>
    <row r="136" spans="8:8" x14ac:dyDescent="0.55000000000000004">
      <c r="H136" s="46"/>
    </row>
    <row r="137" spans="8:8" x14ac:dyDescent="0.55000000000000004">
      <c r="H137" s="46"/>
    </row>
    <row r="138" spans="8:8" x14ac:dyDescent="0.55000000000000004">
      <c r="H138" s="46"/>
    </row>
    <row r="139" spans="8:8" x14ac:dyDescent="0.55000000000000004">
      <c r="H139" s="46"/>
    </row>
    <row r="140" spans="8:8" x14ac:dyDescent="0.55000000000000004">
      <c r="H140" s="46"/>
    </row>
    <row r="141" spans="8:8" x14ac:dyDescent="0.55000000000000004">
      <c r="H141" s="46"/>
    </row>
    <row r="142" spans="8:8" x14ac:dyDescent="0.55000000000000004">
      <c r="H142" s="46"/>
    </row>
    <row r="143" spans="8:8" x14ac:dyDescent="0.55000000000000004">
      <c r="H143" s="46"/>
    </row>
    <row r="144" spans="8:8" x14ac:dyDescent="0.55000000000000004">
      <c r="H144" s="46"/>
    </row>
    <row r="145" spans="8:8" x14ac:dyDescent="0.55000000000000004">
      <c r="H145" s="46"/>
    </row>
    <row r="146" spans="8:8" x14ac:dyDescent="0.55000000000000004">
      <c r="H146" s="46"/>
    </row>
  </sheetData>
  <mergeCells count="3">
    <mergeCell ref="B1:C1"/>
    <mergeCell ref="F1:G1"/>
    <mergeCell ref="D1:E1"/>
  </mergeCells>
  <hyperlinks>
    <hyperlink ref="AM13" r:id="rId1" xr:uid="{579C581F-3FE8-41A2-A8A6-E401C06EAD24}"/>
    <hyperlink ref="AM23" r:id="rId2" xr:uid="{118EFA59-1E12-4E7F-824D-82A1D2985606}"/>
    <hyperlink ref="AM22" r:id="rId3" xr:uid="{7BCA01C5-A4B0-49C0-B3C7-F2D6289DA7AF}"/>
  </hyperlinks>
  <pageMargins left="0.7" right="0.7" top="0.75" bottom="0.75" header="0.3" footer="0.3"/>
  <drawing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38" t="s">
        <v>100</v>
      </c>
      <c r="C1" s="38"/>
      <c r="D1" s="38" t="s">
        <v>75</v>
      </c>
      <c r="E1" s="3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topLeftCell="A112" workbookViewId="0">
      <selection activeCell="O3" sqref="O3:Q116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41" t="s">
        <v>90</v>
      </c>
      <c r="C1" s="41"/>
      <c r="D1" s="41"/>
      <c r="E1" s="41"/>
      <c r="I1" s="41" t="s">
        <v>89</v>
      </c>
      <c r="J1" s="41"/>
      <c r="K1" s="41"/>
      <c r="U1" s="3"/>
    </row>
    <row r="2" spans="1:45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FFF0-355A-4DBE-910C-8673E29DB88F}">
  <dimension ref="A1:J118"/>
  <sheetViews>
    <sheetView workbookViewId="0">
      <selection activeCell="G1" sqref="G1:J1048576"/>
    </sheetView>
  </sheetViews>
  <sheetFormatPr defaultRowHeight="14.4" x14ac:dyDescent="0.55000000000000004"/>
  <cols>
    <col min="7" max="7" width="4.68359375" bestFit="1" customWidth="1"/>
    <col min="8" max="8" width="12.68359375" bestFit="1" customWidth="1"/>
    <col min="9" max="9" width="10.578125" bestFit="1" customWidth="1"/>
    <col min="10" max="10" width="4.15625" bestFit="1" customWidth="1"/>
  </cols>
  <sheetData>
    <row r="1" spans="1:10" x14ac:dyDescent="0.55000000000000004">
      <c r="A1" s="29" t="s">
        <v>452</v>
      </c>
      <c r="G1" s="1"/>
      <c r="J1" s="1"/>
    </row>
    <row r="2" spans="1:10" x14ac:dyDescent="0.55000000000000004">
      <c r="G2" s="1"/>
      <c r="J2" s="1"/>
    </row>
    <row r="3" spans="1:10" x14ac:dyDescent="0.55000000000000004">
      <c r="B3" s="41" t="s">
        <v>115</v>
      </c>
      <c r="C3" s="41"/>
      <c r="D3" s="41" t="s">
        <v>453</v>
      </c>
      <c r="E3" s="41"/>
      <c r="G3" s="1"/>
      <c r="J3" s="1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</row>
    <row r="5" spans="1:10" x14ac:dyDescent="0.55000000000000004">
      <c r="A5">
        <v>1910</v>
      </c>
      <c r="B5" s="21">
        <v>52.466999999999999</v>
      </c>
      <c r="C5" s="21">
        <v>31.832000000000001</v>
      </c>
      <c r="D5" s="3">
        <v>41.353400000000001</v>
      </c>
      <c r="E5" s="3">
        <v>24.931799999999999</v>
      </c>
      <c r="G5" s="17">
        <f>A5</f>
        <v>1910</v>
      </c>
      <c r="H5" s="3">
        <f>(B5+D5)/2</f>
        <v>46.910200000000003</v>
      </c>
      <c r="I5" s="3">
        <f>(C5+E5)/2</f>
        <v>28.381900000000002</v>
      </c>
      <c r="J5" s="26">
        <f>H5-I5</f>
        <v>18.528300000000002</v>
      </c>
    </row>
    <row r="6" spans="1:10" x14ac:dyDescent="0.55000000000000004">
      <c r="A6">
        <v>1911</v>
      </c>
      <c r="B6" s="21">
        <v>52.322000000000003</v>
      </c>
      <c r="C6" s="21">
        <v>32.042000000000002</v>
      </c>
      <c r="D6" s="3">
        <v>41.9131</v>
      </c>
      <c r="E6" s="3">
        <v>25.2544</v>
      </c>
      <c r="G6" s="17">
        <f t="shared" ref="G6:G69" si="0">A6</f>
        <v>1911</v>
      </c>
      <c r="H6" s="3">
        <f t="shared" ref="H6:H69" si="1">(B6+D6)/2</f>
        <v>47.117550000000001</v>
      </c>
      <c r="I6" s="3">
        <f t="shared" ref="I6:I69" si="2">(C6+E6)/2</f>
        <v>28.648200000000003</v>
      </c>
      <c r="J6" s="26">
        <f t="shared" ref="J6:J69" si="3">H6-I6</f>
        <v>18.469349999999999</v>
      </c>
    </row>
    <row r="7" spans="1:10" x14ac:dyDescent="0.55000000000000004">
      <c r="A7">
        <v>1912</v>
      </c>
      <c r="B7" s="21">
        <v>52.050000000000004</v>
      </c>
      <c r="C7" s="21">
        <v>32.438000000000002</v>
      </c>
      <c r="D7" s="3">
        <v>42.148299999999999</v>
      </c>
      <c r="E7" s="3">
        <v>25.736699999999999</v>
      </c>
      <c r="G7" s="17">
        <f t="shared" si="0"/>
        <v>1912</v>
      </c>
      <c r="H7" s="3">
        <f t="shared" si="1"/>
        <v>47.099150000000002</v>
      </c>
      <c r="I7" s="3">
        <f t="shared" si="2"/>
        <v>29.087350000000001</v>
      </c>
      <c r="J7" s="26">
        <f t="shared" si="3"/>
        <v>18.011800000000001</v>
      </c>
    </row>
    <row r="8" spans="1:10" x14ac:dyDescent="0.55000000000000004">
      <c r="A8">
        <v>1913</v>
      </c>
      <c r="B8" s="21">
        <v>51.615000000000002</v>
      </c>
      <c r="C8" s="21">
        <v>33.078000000000003</v>
      </c>
      <c r="D8" s="3">
        <v>41.9236</v>
      </c>
      <c r="E8" s="3">
        <v>26.8034</v>
      </c>
      <c r="G8" s="17">
        <f t="shared" si="0"/>
        <v>1913</v>
      </c>
      <c r="H8" s="3">
        <f t="shared" si="1"/>
        <v>46.769300000000001</v>
      </c>
      <c r="I8" s="3">
        <f t="shared" si="2"/>
        <v>29.9407</v>
      </c>
      <c r="J8" s="26">
        <f t="shared" si="3"/>
        <v>16.828600000000002</v>
      </c>
    </row>
    <row r="9" spans="1:10" x14ac:dyDescent="0.55000000000000004">
      <c r="A9">
        <v>1914</v>
      </c>
      <c r="B9" s="21">
        <v>51.04</v>
      </c>
      <c r="C9" s="21">
        <v>33.933</v>
      </c>
      <c r="D9" s="3">
        <v>41.094000000000001</v>
      </c>
      <c r="E9" s="3">
        <v>28.573899999999998</v>
      </c>
      <c r="G9" s="17">
        <f t="shared" si="0"/>
        <v>1914</v>
      </c>
      <c r="H9" s="3">
        <f t="shared" si="1"/>
        <v>46.067</v>
      </c>
      <c r="I9" s="3">
        <f t="shared" si="2"/>
        <v>31.253450000000001</v>
      </c>
      <c r="J9" s="26">
        <f t="shared" si="3"/>
        <v>14.813549999999999</v>
      </c>
    </row>
    <row r="10" spans="1:10" x14ac:dyDescent="0.55000000000000004">
      <c r="A10">
        <v>1915</v>
      </c>
      <c r="B10" s="21">
        <v>50.059000000000005</v>
      </c>
      <c r="C10" s="21">
        <v>35.448999999999998</v>
      </c>
      <c r="D10" s="3">
        <v>39.770099999999999</v>
      </c>
      <c r="E10" s="3">
        <v>30.738900000000001</v>
      </c>
      <c r="G10" s="17">
        <f t="shared" si="0"/>
        <v>1915</v>
      </c>
      <c r="H10" s="3">
        <f t="shared" si="1"/>
        <v>44.914550000000006</v>
      </c>
      <c r="I10" s="3">
        <f t="shared" si="2"/>
        <v>33.09395</v>
      </c>
      <c r="J10" s="26">
        <f t="shared" si="3"/>
        <v>11.820600000000006</v>
      </c>
    </row>
    <row r="11" spans="1:10" x14ac:dyDescent="0.55000000000000004">
      <c r="A11">
        <v>1916</v>
      </c>
      <c r="B11" s="21">
        <v>49.658000000000001</v>
      </c>
      <c r="C11" s="21">
        <v>36.044000000000004</v>
      </c>
      <c r="D11" s="3">
        <v>38.770899999999997</v>
      </c>
      <c r="E11" s="3">
        <v>32.112400000000001</v>
      </c>
      <c r="G11" s="17">
        <f t="shared" si="0"/>
        <v>1916</v>
      </c>
      <c r="H11" s="3">
        <f t="shared" si="1"/>
        <v>44.214449999999999</v>
      </c>
      <c r="I11" s="3">
        <f t="shared" si="2"/>
        <v>34.078200000000002</v>
      </c>
      <c r="J11" s="26">
        <f t="shared" si="3"/>
        <v>10.136249999999997</v>
      </c>
    </row>
    <row r="12" spans="1:10" x14ac:dyDescent="0.55000000000000004">
      <c r="A12">
        <v>1917</v>
      </c>
      <c r="B12" s="21">
        <v>49.561</v>
      </c>
      <c r="C12" s="21">
        <v>36.128</v>
      </c>
      <c r="D12" s="3">
        <v>38.575800000000001</v>
      </c>
      <c r="E12" s="3">
        <v>32.154600000000002</v>
      </c>
      <c r="G12" s="17">
        <f t="shared" si="0"/>
        <v>1917</v>
      </c>
      <c r="H12" s="3">
        <f t="shared" si="1"/>
        <v>44.068399999999997</v>
      </c>
      <c r="I12" s="3">
        <f t="shared" si="2"/>
        <v>34.141300000000001</v>
      </c>
      <c r="J12" s="26">
        <f t="shared" si="3"/>
        <v>9.9270999999999958</v>
      </c>
    </row>
    <row r="13" spans="1:10" x14ac:dyDescent="0.55000000000000004">
      <c r="A13">
        <v>1918</v>
      </c>
      <c r="B13" s="21">
        <v>49.798000000000002</v>
      </c>
      <c r="C13" s="21">
        <v>35.652000000000001</v>
      </c>
      <c r="D13" s="3">
        <v>38.596800000000002</v>
      </c>
      <c r="E13" s="3">
        <v>30.9772</v>
      </c>
      <c r="G13" s="17">
        <f t="shared" si="0"/>
        <v>1918</v>
      </c>
      <c r="H13" s="3">
        <f t="shared" si="1"/>
        <v>44.197400000000002</v>
      </c>
      <c r="I13" s="3">
        <f t="shared" si="2"/>
        <v>33.314599999999999</v>
      </c>
      <c r="J13" s="26">
        <f t="shared" si="3"/>
        <v>10.882800000000003</v>
      </c>
    </row>
    <row r="14" spans="1:10" x14ac:dyDescent="0.55000000000000004">
      <c r="A14">
        <v>1919</v>
      </c>
      <c r="B14" s="21">
        <v>50.339000000000006</v>
      </c>
      <c r="C14" s="21">
        <v>34.68</v>
      </c>
      <c r="D14" s="3">
        <v>38.627499999999998</v>
      </c>
      <c r="E14" s="3">
        <v>29.225000000000001</v>
      </c>
      <c r="G14" s="17">
        <f t="shared" si="0"/>
        <v>1919</v>
      </c>
      <c r="H14" s="3">
        <f t="shared" si="1"/>
        <v>44.483249999999998</v>
      </c>
      <c r="I14" s="3">
        <f t="shared" si="2"/>
        <v>31.952500000000001</v>
      </c>
      <c r="J14" s="26">
        <f t="shared" si="3"/>
        <v>12.530749999999998</v>
      </c>
    </row>
    <row r="15" spans="1:10" x14ac:dyDescent="0.55000000000000004">
      <c r="A15">
        <v>1920</v>
      </c>
      <c r="B15" s="21">
        <v>51.478999999999999</v>
      </c>
      <c r="C15" s="21">
        <v>32.746000000000002</v>
      </c>
      <c r="D15" s="3">
        <v>40.045900000000003</v>
      </c>
      <c r="E15" s="3">
        <v>27.863399999999999</v>
      </c>
      <c r="G15" s="17">
        <f t="shared" si="0"/>
        <v>1920</v>
      </c>
      <c r="H15" s="3">
        <f t="shared" si="1"/>
        <v>45.762450000000001</v>
      </c>
      <c r="I15" s="3">
        <f t="shared" si="2"/>
        <v>30.3047</v>
      </c>
      <c r="J15" s="26">
        <f t="shared" si="3"/>
        <v>15.457750000000001</v>
      </c>
    </row>
    <row r="16" spans="1:10" x14ac:dyDescent="0.55000000000000004">
      <c r="A16">
        <v>1921</v>
      </c>
      <c r="B16" s="21">
        <v>52.161000000000001</v>
      </c>
      <c r="C16" s="21">
        <v>31.674999999999997</v>
      </c>
      <c r="D16" s="3">
        <v>41.6843</v>
      </c>
      <c r="E16" s="3">
        <v>27.282499999999999</v>
      </c>
      <c r="G16" s="17">
        <f t="shared" si="0"/>
        <v>1921</v>
      </c>
      <c r="H16" s="3">
        <f t="shared" si="1"/>
        <v>46.922650000000004</v>
      </c>
      <c r="I16" s="3">
        <f t="shared" si="2"/>
        <v>29.478749999999998</v>
      </c>
      <c r="J16" s="26">
        <f t="shared" si="3"/>
        <v>17.443900000000006</v>
      </c>
    </row>
    <row r="17" spans="1:10" x14ac:dyDescent="0.55000000000000004">
      <c r="A17">
        <v>1922</v>
      </c>
      <c r="B17" s="21">
        <v>52.669000000000004</v>
      </c>
      <c r="C17" s="21">
        <v>30.942</v>
      </c>
      <c r="D17" s="3">
        <v>43.192799999999998</v>
      </c>
      <c r="E17" s="3">
        <v>27.318200000000001</v>
      </c>
      <c r="G17" s="17">
        <f t="shared" si="0"/>
        <v>1922</v>
      </c>
      <c r="H17" s="3">
        <f t="shared" si="1"/>
        <v>47.930900000000001</v>
      </c>
      <c r="I17" s="3">
        <f t="shared" si="2"/>
        <v>29.130099999999999</v>
      </c>
      <c r="J17" s="26">
        <f t="shared" si="3"/>
        <v>18.800800000000002</v>
      </c>
    </row>
    <row r="18" spans="1:10" x14ac:dyDescent="0.55000000000000004">
      <c r="A18">
        <v>1923</v>
      </c>
      <c r="B18" s="21">
        <v>52.968000000000004</v>
      </c>
      <c r="C18" s="21">
        <v>30.591000000000001</v>
      </c>
      <c r="D18" s="3">
        <v>44.523400000000002</v>
      </c>
      <c r="E18" s="3">
        <v>27.797599999999999</v>
      </c>
      <c r="G18" s="17">
        <f t="shared" si="0"/>
        <v>1923</v>
      </c>
      <c r="H18" s="3">
        <f t="shared" si="1"/>
        <v>48.745699999999999</v>
      </c>
      <c r="I18" s="3">
        <f t="shared" si="2"/>
        <v>29.194299999999998</v>
      </c>
      <c r="J18" s="26">
        <f t="shared" si="3"/>
        <v>19.551400000000001</v>
      </c>
    </row>
    <row r="19" spans="1:10" x14ac:dyDescent="0.55000000000000004">
      <c r="A19">
        <v>1924</v>
      </c>
      <c r="B19" s="21">
        <v>53.064</v>
      </c>
      <c r="C19" s="21">
        <v>30.584000000000003</v>
      </c>
      <c r="D19" s="3">
        <v>45.500700000000002</v>
      </c>
      <c r="E19" s="3">
        <v>28.588100000000001</v>
      </c>
      <c r="G19" s="17">
        <f t="shared" si="0"/>
        <v>1924</v>
      </c>
      <c r="H19" s="3">
        <f t="shared" si="1"/>
        <v>49.282350000000001</v>
      </c>
      <c r="I19" s="3">
        <f t="shared" si="2"/>
        <v>29.58605</v>
      </c>
      <c r="J19" s="26">
        <f t="shared" si="3"/>
        <v>19.696300000000001</v>
      </c>
    </row>
    <row r="20" spans="1:10" x14ac:dyDescent="0.55000000000000004">
      <c r="A20">
        <v>1925</v>
      </c>
      <c r="B20" s="21">
        <v>52.893000000000001</v>
      </c>
      <c r="C20" s="21">
        <v>31.216000000000001</v>
      </c>
      <c r="D20" s="3">
        <v>46.234699999999997</v>
      </c>
      <c r="E20" s="3">
        <v>29.537700000000001</v>
      </c>
      <c r="G20" s="17">
        <f t="shared" si="0"/>
        <v>1925</v>
      </c>
      <c r="H20" s="3">
        <f t="shared" si="1"/>
        <v>49.563850000000002</v>
      </c>
      <c r="I20" s="3">
        <f t="shared" si="2"/>
        <v>30.376850000000001</v>
      </c>
      <c r="J20" s="26">
        <f t="shared" si="3"/>
        <v>19.187000000000001</v>
      </c>
    </row>
    <row r="21" spans="1:10" x14ac:dyDescent="0.55000000000000004">
      <c r="A21">
        <v>1926</v>
      </c>
      <c r="B21" s="21">
        <v>52.688000000000002</v>
      </c>
      <c r="C21" s="21">
        <v>31.410000000000004</v>
      </c>
      <c r="D21" s="3">
        <v>46.861800000000002</v>
      </c>
      <c r="E21" s="3">
        <v>30.3169</v>
      </c>
      <c r="G21" s="17">
        <f t="shared" si="0"/>
        <v>1926</v>
      </c>
      <c r="H21" s="3">
        <f t="shared" si="1"/>
        <v>49.774900000000002</v>
      </c>
      <c r="I21" s="3">
        <f t="shared" si="2"/>
        <v>30.86345</v>
      </c>
      <c r="J21" s="26">
        <f t="shared" si="3"/>
        <v>18.911450000000002</v>
      </c>
    </row>
    <row r="22" spans="1:10" x14ac:dyDescent="0.55000000000000004">
      <c r="A22">
        <v>1927</v>
      </c>
      <c r="B22" s="21">
        <v>52.387</v>
      </c>
      <c r="C22" s="21">
        <v>31.457000000000001</v>
      </c>
      <c r="D22" s="3">
        <v>47.303600000000003</v>
      </c>
      <c r="E22" s="3">
        <v>30.5504</v>
      </c>
      <c r="G22" s="17">
        <f t="shared" si="0"/>
        <v>1927</v>
      </c>
      <c r="H22" s="3">
        <f t="shared" si="1"/>
        <v>49.845300000000002</v>
      </c>
      <c r="I22" s="3">
        <f t="shared" si="2"/>
        <v>31.003700000000002</v>
      </c>
      <c r="J22" s="26">
        <f t="shared" si="3"/>
        <v>18.8416</v>
      </c>
    </row>
    <row r="23" spans="1:10" x14ac:dyDescent="0.55000000000000004">
      <c r="A23">
        <v>1928</v>
      </c>
      <c r="B23" s="21">
        <v>51.997</v>
      </c>
      <c r="C23" s="21">
        <v>31.323999999999998</v>
      </c>
      <c r="D23" s="3">
        <v>47.651200000000003</v>
      </c>
      <c r="E23" s="3">
        <v>30.261800000000001</v>
      </c>
      <c r="G23" s="17">
        <f t="shared" si="0"/>
        <v>1928</v>
      </c>
      <c r="H23" s="3">
        <f t="shared" si="1"/>
        <v>49.824100000000001</v>
      </c>
      <c r="I23" s="3">
        <f t="shared" si="2"/>
        <v>30.792899999999999</v>
      </c>
      <c r="J23" s="26">
        <f t="shared" si="3"/>
        <v>19.031200000000002</v>
      </c>
    </row>
    <row r="24" spans="1:10" x14ac:dyDescent="0.55000000000000004">
      <c r="A24">
        <v>1929</v>
      </c>
      <c r="B24" s="21">
        <v>51.530999999999999</v>
      </c>
      <c r="C24" s="21">
        <v>31.027999999999999</v>
      </c>
      <c r="D24" s="3">
        <v>48.1008</v>
      </c>
      <c r="E24" s="3">
        <v>29.948399999999999</v>
      </c>
      <c r="G24" s="17">
        <f t="shared" si="0"/>
        <v>1929</v>
      </c>
      <c r="H24" s="3">
        <f t="shared" si="1"/>
        <v>49.815899999999999</v>
      </c>
      <c r="I24" s="3">
        <f t="shared" si="2"/>
        <v>30.488199999999999</v>
      </c>
      <c r="J24" s="26">
        <f t="shared" si="3"/>
        <v>19.3277</v>
      </c>
    </row>
    <row r="25" spans="1:10" x14ac:dyDescent="0.55000000000000004">
      <c r="A25">
        <v>1930</v>
      </c>
      <c r="B25" s="21">
        <v>50.885000000000005</v>
      </c>
      <c r="C25" s="21">
        <v>30.423999999999999</v>
      </c>
      <c r="D25" s="3">
        <v>48.5152</v>
      </c>
      <c r="E25" s="3">
        <v>29.3172</v>
      </c>
      <c r="G25" s="17">
        <f t="shared" si="0"/>
        <v>1930</v>
      </c>
      <c r="H25" s="3">
        <f t="shared" si="1"/>
        <v>49.700100000000006</v>
      </c>
      <c r="I25" s="3">
        <f t="shared" si="2"/>
        <v>29.8706</v>
      </c>
      <c r="J25" s="26">
        <f t="shared" si="3"/>
        <v>19.829500000000007</v>
      </c>
    </row>
    <row r="26" spans="1:10" x14ac:dyDescent="0.55000000000000004">
      <c r="A26">
        <v>1931</v>
      </c>
      <c r="B26" s="21">
        <v>50.441000000000003</v>
      </c>
      <c r="C26" s="21">
        <v>30.061999999999998</v>
      </c>
      <c r="D26" s="3">
        <v>48.303600000000003</v>
      </c>
      <c r="E26" s="3">
        <v>28.3216</v>
      </c>
      <c r="G26" s="17">
        <f t="shared" si="0"/>
        <v>1931</v>
      </c>
      <c r="H26" s="3">
        <f t="shared" si="1"/>
        <v>49.372300000000003</v>
      </c>
      <c r="I26" s="3">
        <f t="shared" si="2"/>
        <v>29.191800000000001</v>
      </c>
      <c r="J26" s="26">
        <f t="shared" si="3"/>
        <v>20.180500000000002</v>
      </c>
    </row>
    <row r="27" spans="1:10" x14ac:dyDescent="0.55000000000000004">
      <c r="A27">
        <v>1932</v>
      </c>
      <c r="B27" s="21">
        <v>50.093000000000004</v>
      </c>
      <c r="C27" s="21">
        <v>29.791000000000004</v>
      </c>
      <c r="D27" s="3">
        <v>47.433100000000003</v>
      </c>
      <c r="E27" s="3">
        <v>27.411300000000001</v>
      </c>
      <c r="G27" s="17">
        <f t="shared" si="0"/>
        <v>1932</v>
      </c>
      <c r="H27" s="3">
        <f t="shared" si="1"/>
        <v>48.763050000000007</v>
      </c>
      <c r="I27" s="3">
        <f t="shared" si="2"/>
        <v>28.601150000000004</v>
      </c>
      <c r="J27" s="26">
        <f t="shared" si="3"/>
        <v>20.161900000000003</v>
      </c>
    </row>
    <row r="28" spans="1:10" x14ac:dyDescent="0.55000000000000004">
      <c r="A28">
        <v>1933</v>
      </c>
      <c r="B28" s="21">
        <v>49.85</v>
      </c>
      <c r="C28" s="21">
        <v>29.625</v>
      </c>
      <c r="D28" s="3">
        <v>46.523499999999999</v>
      </c>
      <c r="E28" s="3">
        <v>26.962</v>
      </c>
      <c r="G28" s="17">
        <f t="shared" si="0"/>
        <v>1933</v>
      </c>
      <c r="H28" s="3">
        <f t="shared" si="1"/>
        <v>48.186750000000004</v>
      </c>
      <c r="I28" s="3">
        <f t="shared" si="2"/>
        <v>28.293500000000002</v>
      </c>
      <c r="J28" s="26">
        <f t="shared" si="3"/>
        <v>19.893250000000002</v>
      </c>
    </row>
    <row r="29" spans="1:10" x14ac:dyDescent="0.55000000000000004">
      <c r="A29">
        <v>1934</v>
      </c>
      <c r="B29" s="21">
        <v>49.715000000000003</v>
      </c>
      <c r="C29" s="21">
        <v>29.566000000000003</v>
      </c>
      <c r="D29" s="3">
        <v>46.266399999999997</v>
      </c>
      <c r="E29" s="3">
        <v>27.1691</v>
      </c>
      <c r="G29" s="17">
        <f t="shared" si="0"/>
        <v>1934</v>
      </c>
      <c r="H29" s="3">
        <f t="shared" si="1"/>
        <v>47.990700000000004</v>
      </c>
      <c r="I29" s="3">
        <f t="shared" si="2"/>
        <v>28.367550000000001</v>
      </c>
      <c r="J29" s="26">
        <f t="shared" si="3"/>
        <v>19.623150000000003</v>
      </c>
    </row>
    <row r="30" spans="1:10" x14ac:dyDescent="0.55000000000000004">
      <c r="A30">
        <v>1935</v>
      </c>
      <c r="B30" s="21">
        <v>49.681000000000004</v>
      </c>
      <c r="C30" s="21">
        <v>29.591999999999999</v>
      </c>
      <c r="D30" s="3">
        <v>46.939100000000003</v>
      </c>
      <c r="E30" s="3">
        <v>27.975300000000001</v>
      </c>
      <c r="G30" s="17">
        <f t="shared" si="0"/>
        <v>1935</v>
      </c>
      <c r="H30" s="3">
        <f t="shared" si="1"/>
        <v>48.310050000000004</v>
      </c>
      <c r="I30" s="3">
        <f t="shared" si="2"/>
        <v>28.783650000000002</v>
      </c>
      <c r="J30" s="26">
        <f t="shared" si="3"/>
        <v>19.526400000000002</v>
      </c>
    </row>
    <row r="31" spans="1:10" x14ac:dyDescent="0.55000000000000004">
      <c r="A31">
        <v>1936</v>
      </c>
      <c r="B31" s="21">
        <v>49.765000000000001</v>
      </c>
      <c r="C31" s="21">
        <v>29.785000000000004</v>
      </c>
      <c r="D31" s="3">
        <v>48.446899999999999</v>
      </c>
      <c r="E31" s="3">
        <v>29.411799999999999</v>
      </c>
      <c r="G31" s="17">
        <f t="shared" si="0"/>
        <v>1936</v>
      </c>
      <c r="H31" s="3">
        <f t="shared" si="1"/>
        <v>49.10595</v>
      </c>
      <c r="I31" s="3">
        <f t="shared" si="2"/>
        <v>29.598400000000002</v>
      </c>
      <c r="J31" s="26">
        <f t="shared" si="3"/>
        <v>19.507549999999998</v>
      </c>
    </row>
    <row r="32" spans="1:10" x14ac:dyDescent="0.55000000000000004">
      <c r="A32">
        <v>1937</v>
      </c>
      <c r="B32" s="21">
        <v>49.963000000000001</v>
      </c>
      <c r="C32" s="21">
        <v>30.125</v>
      </c>
      <c r="D32" s="3">
        <v>50.255099999999999</v>
      </c>
      <c r="E32" s="3">
        <v>30.602599999999999</v>
      </c>
      <c r="G32" s="17">
        <f t="shared" si="0"/>
        <v>1937</v>
      </c>
      <c r="H32" s="3">
        <f t="shared" si="1"/>
        <v>50.109049999999996</v>
      </c>
      <c r="I32" s="3">
        <f t="shared" si="2"/>
        <v>30.363799999999998</v>
      </c>
      <c r="J32" s="26">
        <f t="shared" si="3"/>
        <v>19.745249999999999</v>
      </c>
    </row>
    <row r="33" spans="1:10" x14ac:dyDescent="0.55000000000000004">
      <c r="A33">
        <v>1938</v>
      </c>
      <c r="B33" s="21">
        <v>50.276000000000003</v>
      </c>
      <c r="C33" s="21">
        <v>30.616</v>
      </c>
      <c r="D33" s="3">
        <v>51.323700000000002</v>
      </c>
      <c r="E33" s="3">
        <v>31.013400000000001</v>
      </c>
      <c r="G33" s="17">
        <f t="shared" si="0"/>
        <v>1938</v>
      </c>
      <c r="H33" s="3">
        <f t="shared" si="1"/>
        <v>50.799850000000006</v>
      </c>
      <c r="I33" s="3">
        <f t="shared" si="2"/>
        <v>30.814700000000002</v>
      </c>
      <c r="J33" s="26">
        <f t="shared" si="3"/>
        <v>19.985150000000004</v>
      </c>
    </row>
    <row r="34" spans="1:10" x14ac:dyDescent="0.55000000000000004">
      <c r="A34">
        <v>1939</v>
      </c>
      <c r="B34" s="21">
        <v>50.691000000000003</v>
      </c>
      <c r="C34" s="21">
        <v>31.225999999999999</v>
      </c>
      <c r="D34" s="3">
        <v>51.264099999999999</v>
      </c>
      <c r="E34" s="3">
        <v>31.103300000000001</v>
      </c>
      <c r="G34" s="17">
        <f t="shared" si="0"/>
        <v>1939</v>
      </c>
      <c r="H34" s="3">
        <f t="shared" si="1"/>
        <v>50.977550000000001</v>
      </c>
      <c r="I34" s="3">
        <f t="shared" si="2"/>
        <v>31.164650000000002</v>
      </c>
      <c r="J34" s="26">
        <f t="shared" si="3"/>
        <v>19.812899999999999</v>
      </c>
    </row>
    <row r="35" spans="1:10" x14ac:dyDescent="0.55000000000000004">
      <c r="A35">
        <v>1940</v>
      </c>
      <c r="B35" s="21">
        <v>51.329000000000001</v>
      </c>
      <c r="C35" s="21">
        <v>32.279000000000003</v>
      </c>
      <c r="D35" s="3">
        <v>50.31</v>
      </c>
      <c r="E35" s="3">
        <v>31.410699999999999</v>
      </c>
      <c r="G35" s="17">
        <f t="shared" si="0"/>
        <v>1940</v>
      </c>
      <c r="H35" s="3">
        <f t="shared" si="1"/>
        <v>50.819500000000005</v>
      </c>
      <c r="I35" s="3">
        <f t="shared" si="2"/>
        <v>31.844850000000001</v>
      </c>
      <c r="J35" s="26">
        <f t="shared" si="3"/>
        <v>18.974650000000004</v>
      </c>
    </row>
    <row r="36" spans="1:10" x14ac:dyDescent="0.55000000000000004">
      <c r="A36">
        <v>1941</v>
      </c>
      <c r="B36" s="21">
        <v>51.753</v>
      </c>
      <c r="C36" s="21">
        <v>32.612000000000002</v>
      </c>
      <c r="D36" s="3">
        <v>49.320099999999996</v>
      </c>
      <c r="E36" s="3">
        <v>32.061500000000002</v>
      </c>
      <c r="G36" s="17">
        <f t="shared" si="0"/>
        <v>1941</v>
      </c>
      <c r="H36" s="3">
        <f t="shared" si="1"/>
        <v>50.536549999999998</v>
      </c>
      <c r="I36" s="3">
        <f t="shared" si="2"/>
        <v>32.336750000000002</v>
      </c>
      <c r="J36" s="26">
        <f t="shared" si="3"/>
        <v>18.199799999999996</v>
      </c>
    </row>
    <row r="37" spans="1:10" x14ac:dyDescent="0.55000000000000004">
      <c r="A37">
        <v>1942</v>
      </c>
      <c r="B37" s="21">
        <v>52.080000000000005</v>
      </c>
      <c r="C37" s="21">
        <v>32.53</v>
      </c>
      <c r="D37" s="3">
        <v>48.58</v>
      </c>
      <c r="E37" s="3">
        <v>32.8673</v>
      </c>
      <c r="G37" s="17">
        <f t="shared" si="0"/>
        <v>1942</v>
      </c>
      <c r="H37" s="3">
        <f t="shared" si="1"/>
        <v>50.33</v>
      </c>
      <c r="I37" s="3">
        <f t="shared" si="2"/>
        <v>32.698650000000001</v>
      </c>
      <c r="J37" s="26">
        <f t="shared" si="3"/>
        <v>17.631349999999998</v>
      </c>
    </row>
    <row r="38" spans="1:10" x14ac:dyDescent="0.55000000000000004">
      <c r="A38">
        <v>1943</v>
      </c>
      <c r="B38" s="21">
        <v>52.295999999999999</v>
      </c>
      <c r="C38" s="21">
        <v>32.000999999999998</v>
      </c>
      <c r="D38" s="3">
        <v>48.285299999999999</v>
      </c>
      <c r="E38" s="3">
        <v>33.491399999999999</v>
      </c>
      <c r="G38" s="17">
        <f t="shared" si="0"/>
        <v>1943</v>
      </c>
      <c r="H38" s="3">
        <f t="shared" si="1"/>
        <v>50.290649999999999</v>
      </c>
      <c r="I38" s="3">
        <f t="shared" si="2"/>
        <v>32.746200000000002</v>
      </c>
      <c r="J38" s="26">
        <f t="shared" si="3"/>
        <v>17.544449999999998</v>
      </c>
    </row>
    <row r="39" spans="1:10" x14ac:dyDescent="0.55000000000000004">
      <c r="A39">
        <v>1944</v>
      </c>
      <c r="B39" s="21">
        <v>52.411999999999999</v>
      </c>
      <c r="C39" s="21">
        <v>31.064</v>
      </c>
      <c r="D39" s="3">
        <v>48.568100000000001</v>
      </c>
      <c r="E39" s="3">
        <v>33.265700000000002</v>
      </c>
      <c r="G39" s="17">
        <f t="shared" si="0"/>
        <v>1944</v>
      </c>
      <c r="H39" s="3">
        <f t="shared" si="1"/>
        <v>50.490049999999997</v>
      </c>
      <c r="I39" s="3">
        <f t="shared" si="2"/>
        <v>32.164850000000001</v>
      </c>
      <c r="J39" s="26">
        <f t="shared" si="3"/>
        <v>18.325199999999995</v>
      </c>
    </row>
    <row r="40" spans="1:10" x14ac:dyDescent="0.55000000000000004">
      <c r="A40">
        <v>1945</v>
      </c>
      <c r="B40" s="21">
        <v>52.322000000000003</v>
      </c>
      <c r="C40" s="21">
        <v>29.456000000000003</v>
      </c>
      <c r="D40" s="3">
        <v>49.381999999999998</v>
      </c>
      <c r="E40" s="3">
        <v>32.437800000000003</v>
      </c>
      <c r="G40" s="17">
        <f t="shared" si="0"/>
        <v>1945</v>
      </c>
      <c r="H40" s="3">
        <f t="shared" si="1"/>
        <v>50.852000000000004</v>
      </c>
      <c r="I40" s="3">
        <f t="shared" si="2"/>
        <v>30.946900000000003</v>
      </c>
      <c r="J40" s="26">
        <f t="shared" si="3"/>
        <v>19.905100000000001</v>
      </c>
    </row>
    <row r="41" spans="1:10" x14ac:dyDescent="0.55000000000000004">
      <c r="A41">
        <v>1946</v>
      </c>
      <c r="B41" s="21">
        <v>52.380726720000006</v>
      </c>
      <c r="C41" s="21">
        <v>28.279273279999998</v>
      </c>
      <c r="D41" s="3">
        <v>50.5916</v>
      </c>
      <c r="E41" s="3">
        <v>31.186299999999999</v>
      </c>
      <c r="G41" s="17">
        <f t="shared" si="0"/>
        <v>1946</v>
      </c>
      <c r="H41" s="3">
        <f t="shared" si="1"/>
        <v>51.486163360000006</v>
      </c>
      <c r="I41" s="3">
        <f t="shared" si="2"/>
        <v>29.73278664</v>
      </c>
      <c r="J41" s="26">
        <f t="shared" si="3"/>
        <v>21.753376720000006</v>
      </c>
    </row>
    <row r="42" spans="1:10" x14ac:dyDescent="0.55000000000000004">
      <c r="A42">
        <v>1947</v>
      </c>
      <c r="B42" s="21">
        <v>52.39467904</v>
      </c>
      <c r="C42" s="21">
        <v>27.319320959999999</v>
      </c>
      <c r="D42" s="3">
        <v>51.833799999999997</v>
      </c>
      <c r="E42" s="3">
        <v>29.708100000000002</v>
      </c>
      <c r="G42" s="17">
        <f t="shared" si="0"/>
        <v>1947</v>
      </c>
      <c r="H42" s="3">
        <f t="shared" si="1"/>
        <v>52.114239519999998</v>
      </c>
      <c r="I42" s="3">
        <f t="shared" si="2"/>
        <v>28.51371048</v>
      </c>
      <c r="J42" s="26">
        <f t="shared" si="3"/>
        <v>23.600529039999998</v>
      </c>
    </row>
    <row r="43" spans="1:10" x14ac:dyDescent="0.55000000000000004">
      <c r="A43">
        <v>1948</v>
      </c>
      <c r="B43" s="21">
        <v>52.435320959999999</v>
      </c>
      <c r="C43" s="21">
        <v>26.542679040000003</v>
      </c>
      <c r="D43" s="3">
        <v>52.8217</v>
      </c>
      <c r="E43" s="3">
        <v>28.480799999999999</v>
      </c>
      <c r="G43" s="17">
        <f t="shared" si="0"/>
        <v>1948</v>
      </c>
      <c r="H43" s="3">
        <f t="shared" si="1"/>
        <v>52.628510480000003</v>
      </c>
      <c r="I43" s="3">
        <f t="shared" si="2"/>
        <v>27.511739519999999</v>
      </c>
      <c r="J43" s="26">
        <f t="shared" si="3"/>
        <v>25.116770960000004</v>
      </c>
    </row>
    <row r="44" spans="1:10" x14ac:dyDescent="0.55000000000000004">
      <c r="A44">
        <v>1949</v>
      </c>
      <c r="B44" s="21">
        <v>52.618273279999997</v>
      </c>
      <c r="C44" s="21">
        <v>25.812726719999997</v>
      </c>
      <c r="D44" s="3">
        <v>53.4405</v>
      </c>
      <c r="E44" s="3">
        <v>27.2363</v>
      </c>
      <c r="G44" s="17">
        <f t="shared" si="0"/>
        <v>1949</v>
      </c>
      <c r="H44" s="3">
        <f t="shared" si="1"/>
        <v>53.029386639999998</v>
      </c>
      <c r="I44" s="3">
        <f t="shared" si="2"/>
        <v>26.52451336</v>
      </c>
      <c r="J44" s="26">
        <f t="shared" si="3"/>
        <v>26.504873279999998</v>
      </c>
    </row>
    <row r="45" spans="1:10" x14ac:dyDescent="0.55000000000000004">
      <c r="A45">
        <v>1950</v>
      </c>
      <c r="B45" s="21">
        <v>53.109000000000002</v>
      </c>
      <c r="C45" s="21">
        <v>25.091000000000001</v>
      </c>
      <c r="D45" s="3">
        <v>53.628818294700004</v>
      </c>
      <c r="E45" s="3">
        <v>25.869727289700002</v>
      </c>
      <c r="G45" s="17">
        <f t="shared" si="0"/>
        <v>1950</v>
      </c>
      <c r="H45" s="3">
        <f t="shared" si="1"/>
        <v>53.368909147350003</v>
      </c>
      <c r="I45" s="3">
        <f t="shared" si="2"/>
        <v>25.480363644850001</v>
      </c>
      <c r="J45" s="26">
        <f t="shared" si="3"/>
        <v>27.888545502500001</v>
      </c>
    </row>
    <row r="46" spans="1:10" x14ac:dyDescent="0.55000000000000004">
      <c r="A46">
        <v>1951</v>
      </c>
      <c r="B46" s="21">
        <v>53.003786959999999</v>
      </c>
      <c r="C46" s="21">
        <v>24.496213040000004</v>
      </c>
      <c r="D46" s="3">
        <v>53.684300285399999</v>
      </c>
      <c r="E46" s="3">
        <v>24.656954446999997</v>
      </c>
      <c r="G46" s="17">
        <f t="shared" si="0"/>
        <v>1951</v>
      </c>
      <c r="H46" s="3">
        <f t="shared" si="1"/>
        <v>53.344043622699999</v>
      </c>
      <c r="I46" s="3">
        <f t="shared" si="2"/>
        <v>24.576583743500002</v>
      </c>
      <c r="J46" s="26">
        <f t="shared" si="3"/>
        <v>28.767459879199997</v>
      </c>
    </row>
    <row r="47" spans="1:10" x14ac:dyDescent="0.55000000000000004">
      <c r="A47">
        <v>1952</v>
      </c>
      <c r="B47" s="21">
        <v>52.873726720000001</v>
      </c>
      <c r="C47" s="21">
        <v>24.026273280000002</v>
      </c>
      <c r="D47" s="3">
        <v>53.624945951400001</v>
      </c>
      <c r="E47" s="3">
        <v>23.666836013700003</v>
      </c>
      <c r="G47" s="17">
        <f t="shared" si="0"/>
        <v>1952</v>
      </c>
      <c r="H47" s="3">
        <f t="shared" si="1"/>
        <v>53.249336335700001</v>
      </c>
      <c r="I47" s="3">
        <f t="shared" si="2"/>
        <v>23.846554646850002</v>
      </c>
      <c r="J47" s="26">
        <f t="shared" si="3"/>
        <v>29.402781688849998</v>
      </c>
    </row>
    <row r="48" spans="1:10" x14ac:dyDescent="0.55000000000000004">
      <c r="A48">
        <v>1953</v>
      </c>
      <c r="B48" s="21">
        <v>52.609684280000003</v>
      </c>
      <c r="C48" s="21">
        <v>23.490315720000002</v>
      </c>
      <c r="D48" s="3">
        <v>53.5372917304</v>
      </c>
      <c r="E48" s="3">
        <v>23.010899434799995</v>
      </c>
      <c r="G48" s="17">
        <f t="shared" si="0"/>
        <v>1953</v>
      </c>
      <c r="H48" s="3">
        <f t="shared" si="1"/>
        <v>53.073488005200005</v>
      </c>
      <c r="I48" s="3">
        <f t="shared" si="2"/>
        <v>23.250607577399997</v>
      </c>
      <c r="J48" s="26">
        <f t="shared" si="3"/>
        <v>29.822880427800008</v>
      </c>
    </row>
    <row r="49" spans="1:10" x14ac:dyDescent="0.55000000000000004">
      <c r="A49">
        <v>1954</v>
      </c>
      <c r="B49" s="21">
        <v>52.315679039999999</v>
      </c>
      <c r="C49" s="21">
        <v>22.984320959999998</v>
      </c>
      <c r="D49" s="3">
        <v>53.243837483500002</v>
      </c>
      <c r="E49" s="3">
        <v>22.551708383999998</v>
      </c>
      <c r="G49" s="17">
        <f t="shared" si="0"/>
        <v>1954</v>
      </c>
      <c r="H49" s="3">
        <f t="shared" si="1"/>
        <v>52.779758261750004</v>
      </c>
      <c r="I49" s="3">
        <f t="shared" si="2"/>
        <v>22.768014672</v>
      </c>
      <c r="J49" s="26">
        <f t="shared" si="3"/>
        <v>30.011743589750004</v>
      </c>
    </row>
    <row r="50" spans="1:10" x14ac:dyDescent="0.55000000000000004">
      <c r="A50">
        <v>1955</v>
      </c>
      <c r="B50" s="21">
        <v>51.904499999999999</v>
      </c>
      <c r="C50" s="21">
        <v>22.395499999999998</v>
      </c>
      <c r="D50" s="3">
        <v>52.739817041999999</v>
      </c>
      <c r="E50" s="3">
        <v>22.127909663000001</v>
      </c>
      <c r="G50" s="17">
        <f t="shared" si="0"/>
        <v>1955</v>
      </c>
      <c r="H50" s="3">
        <f t="shared" si="1"/>
        <v>52.322158520999999</v>
      </c>
      <c r="I50" s="3">
        <f t="shared" si="2"/>
        <v>22.261704831499998</v>
      </c>
      <c r="J50" s="26">
        <f t="shared" si="3"/>
        <v>30.060453689500001</v>
      </c>
    </row>
    <row r="51" spans="1:10" x14ac:dyDescent="0.55000000000000004">
      <c r="A51">
        <v>1956</v>
      </c>
      <c r="B51" s="21">
        <v>51.393320960000004</v>
      </c>
      <c r="C51" s="21">
        <v>21.806679040000002</v>
      </c>
      <c r="D51" s="3">
        <v>52.125889983200004</v>
      </c>
      <c r="E51" s="3">
        <v>21.678400321600002</v>
      </c>
      <c r="G51" s="17">
        <f t="shared" si="0"/>
        <v>1956</v>
      </c>
      <c r="H51" s="3">
        <f t="shared" si="1"/>
        <v>51.759605471600004</v>
      </c>
      <c r="I51" s="3">
        <f t="shared" si="2"/>
        <v>21.7425396808</v>
      </c>
      <c r="J51" s="26">
        <f t="shared" si="3"/>
        <v>30.017065790800004</v>
      </c>
    </row>
    <row r="52" spans="1:10" x14ac:dyDescent="0.55000000000000004">
      <c r="A52">
        <v>1957</v>
      </c>
      <c r="B52" s="21">
        <v>50.899315719999997</v>
      </c>
      <c r="C52" s="21">
        <v>21.200684280000001</v>
      </c>
      <c r="D52" s="3">
        <v>51.561726511000003</v>
      </c>
      <c r="E52" s="3">
        <v>21.178145576400002</v>
      </c>
      <c r="G52" s="17">
        <f t="shared" si="0"/>
        <v>1957</v>
      </c>
      <c r="H52" s="3">
        <f t="shared" si="1"/>
        <v>51.230521115499997</v>
      </c>
      <c r="I52" s="3">
        <f t="shared" si="2"/>
        <v>21.189414928200001</v>
      </c>
      <c r="J52" s="26">
        <f t="shared" si="3"/>
        <v>30.041106187299995</v>
      </c>
    </row>
    <row r="53" spans="1:10" x14ac:dyDescent="0.55000000000000004">
      <c r="A53">
        <v>1958</v>
      </c>
      <c r="B53" s="21">
        <v>50.435273279999997</v>
      </c>
      <c r="C53" s="21">
        <v>20.564726719999999</v>
      </c>
      <c r="D53" s="3">
        <v>50.918072209199998</v>
      </c>
      <c r="E53" s="3">
        <v>20.582327290400002</v>
      </c>
      <c r="G53" s="17">
        <f t="shared" si="0"/>
        <v>1958</v>
      </c>
      <c r="H53" s="3">
        <f t="shared" si="1"/>
        <v>50.676672744599998</v>
      </c>
      <c r="I53" s="3">
        <f t="shared" si="2"/>
        <v>20.573527005199999</v>
      </c>
      <c r="J53" s="26">
        <f t="shared" si="3"/>
        <v>30.103145739399999</v>
      </c>
    </row>
    <row r="54" spans="1:10" x14ac:dyDescent="0.55000000000000004">
      <c r="A54">
        <v>1959</v>
      </c>
      <c r="B54" s="21">
        <v>49.90521304</v>
      </c>
      <c r="C54" s="21">
        <v>19.79478696</v>
      </c>
      <c r="D54" s="3">
        <v>50.1508270219</v>
      </c>
      <c r="E54" s="3">
        <v>19.812599987399999</v>
      </c>
      <c r="G54" s="17">
        <f t="shared" si="0"/>
        <v>1959</v>
      </c>
      <c r="H54" s="3">
        <f t="shared" si="1"/>
        <v>50.028020030950003</v>
      </c>
      <c r="I54" s="3">
        <f t="shared" si="2"/>
        <v>19.803693473700001</v>
      </c>
      <c r="J54" s="26">
        <f t="shared" si="3"/>
        <v>30.224326557250002</v>
      </c>
    </row>
    <row r="55" spans="1:10" x14ac:dyDescent="0.55000000000000004">
      <c r="A55">
        <v>1960</v>
      </c>
      <c r="B55" s="21">
        <v>49.4</v>
      </c>
      <c r="C55" s="21">
        <v>19.100000000000001</v>
      </c>
      <c r="D55" s="3">
        <v>49.4</v>
      </c>
      <c r="E55" s="3">
        <v>19.100000000000001</v>
      </c>
      <c r="G55" s="17">
        <f t="shared" si="0"/>
        <v>1960</v>
      </c>
      <c r="H55" s="3">
        <f t="shared" si="1"/>
        <v>49.4</v>
      </c>
      <c r="I55" s="3">
        <f t="shared" si="2"/>
        <v>19.100000000000001</v>
      </c>
      <c r="J55" s="26">
        <f t="shared" si="3"/>
        <v>30.299999999999997</v>
      </c>
    </row>
    <row r="56" spans="1:10" x14ac:dyDescent="0.55000000000000004">
      <c r="A56">
        <v>1961</v>
      </c>
      <c r="B56" s="21">
        <v>49</v>
      </c>
      <c r="C56" s="21">
        <v>18.5</v>
      </c>
      <c r="D56" s="3">
        <v>49</v>
      </c>
      <c r="E56" s="3">
        <v>18.5</v>
      </c>
      <c r="G56" s="17">
        <f t="shared" si="0"/>
        <v>1961</v>
      </c>
      <c r="H56" s="3">
        <f t="shared" si="1"/>
        <v>49</v>
      </c>
      <c r="I56" s="3">
        <f t="shared" si="2"/>
        <v>18.5</v>
      </c>
      <c r="J56" s="26">
        <f t="shared" si="3"/>
        <v>30.5</v>
      </c>
    </row>
    <row r="57" spans="1:10" x14ac:dyDescent="0.55000000000000004">
      <c r="A57">
        <v>1962</v>
      </c>
      <c r="B57" s="21">
        <v>48.6</v>
      </c>
      <c r="C57" s="21">
        <v>17.7</v>
      </c>
      <c r="D57" s="3">
        <v>48.6</v>
      </c>
      <c r="E57" s="3">
        <v>17.7</v>
      </c>
      <c r="G57" s="17">
        <f t="shared" si="0"/>
        <v>1962</v>
      </c>
      <c r="H57" s="3">
        <f t="shared" si="1"/>
        <v>48.6</v>
      </c>
      <c r="I57" s="3">
        <f t="shared" si="2"/>
        <v>17.7</v>
      </c>
      <c r="J57" s="26">
        <f t="shared" si="3"/>
        <v>30.900000000000002</v>
      </c>
    </row>
    <row r="58" spans="1:10" x14ac:dyDescent="0.55000000000000004">
      <c r="A58">
        <v>1963</v>
      </c>
      <c r="B58" s="21">
        <v>48.2</v>
      </c>
      <c r="C58" s="21">
        <v>17.100000000000001</v>
      </c>
      <c r="D58" s="3">
        <v>48.2</v>
      </c>
      <c r="E58" s="3">
        <v>17.100000000000001</v>
      </c>
      <c r="G58" s="17">
        <f t="shared" si="0"/>
        <v>1963</v>
      </c>
      <c r="H58" s="3">
        <f t="shared" si="1"/>
        <v>48.2</v>
      </c>
      <c r="I58" s="3">
        <f t="shared" si="2"/>
        <v>17.100000000000001</v>
      </c>
      <c r="J58" s="26">
        <f t="shared" si="3"/>
        <v>31.1</v>
      </c>
    </row>
    <row r="59" spans="1:10" x14ac:dyDescent="0.55000000000000004">
      <c r="A59">
        <v>1964</v>
      </c>
      <c r="B59" s="21">
        <v>47.9</v>
      </c>
      <c r="C59" s="21">
        <v>16.399999999999999</v>
      </c>
      <c r="D59" s="3">
        <v>47.9</v>
      </c>
      <c r="E59" s="3">
        <v>16.399999999999999</v>
      </c>
      <c r="G59" s="17">
        <f t="shared" si="0"/>
        <v>1964</v>
      </c>
      <c r="H59" s="3">
        <f t="shared" si="1"/>
        <v>47.9</v>
      </c>
      <c r="I59" s="3">
        <f t="shared" si="2"/>
        <v>16.399999999999999</v>
      </c>
      <c r="J59" s="26">
        <f t="shared" si="3"/>
        <v>31.5</v>
      </c>
    </row>
    <row r="60" spans="1:10" x14ac:dyDescent="0.55000000000000004">
      <c r="A60">
        <v>1965</v>
      </c>
      <c r="B60" s="21">
        <v>47.7</v>
      </c>
      <c r="C60" s="21">
        <v>15.9</v>
      </c>
      <c r="D60" s="3">
        <v>47.7</v>
      </c>
      <c r="E60" s="3">
        <v>15.9</v>
      </c>
      <c r="G60" s="17">
        <f t="shared" si="0"/>
        <v>1965</v>
      </c>
      <c r="H60" s="3">
        <f t="shared" si="1"/>
        <v>47.7</v>
      </c>
      <c r="I60" s="3">
        <f t="shared" si="2"/>
        <v>15.9</v>
      </c>
      <c r="J60" s="26">
        <f t="shared" si="3"/>
        <v>31.800000000000004</v>
      </c>
    </row>
    <row r="61" spans="1:10" x14ac:dyDescent="0.55000000000000004">
      <c r="A61">
        <v>1966</v>
      </c>
      <c r="B61" s="21">
        <v>47.3</v>
      </c>
      <c r="C61" s="21">
        <v>15.3</v>
      </c>
      <c r="D61" s="3">
        <v>47.3</v>
      </c>
      <c r="E61" s="3">
        <v>15.3</v>
      </c>
      <c r="G61" s="17">
        <f t="shared" si="0"/>
        <v>1966</v>
      </c>
      <c r="H61" s="3">
        <f t="shared" si="1"/>
        <v>47.3</v>
      </c>
      <c r="I61" s="3">
        <f t="shared" si="2"/>
        <v>15.3</v>
      </c>
      <c r="J61" s="26">
        <f t="shared" si="3"/>
        <v>31.999999999999996</v>
      </c>
    </row>
    <row r="62" spans="1:10" x14ac:dyDescent="0.55000000000000004">
      <c r="A62">
        <v>1967</v>
      </c>
      <c r="B62" s="21">
        <v>46.9</v>
      </c>
      <c r="C62" s="21">
        <v>14.7</v>
      </c>
      <c r="D62" s="3">
        <v>46.9</v>
      </c>
      <c r="E62" s="3">
        <v>14.7</v>
      </c>
      <c r="G62" s="17">
        <f t="shared" si="0"/>
        <v>1967</v>
      </c>
      <c r="H62" s="3">
        <f t="shared" si="1"/>
        <v>46.9</v>
      </c>
      <c r="I62" s="3">
        <f t="shared" si="2"/>
        <v>14.7</v>
      </c>
      <c r="J62" s="26">
        <f t="shared" si="3"/>
        <v>32.200000000000003</v>
      </c>
    </row>
    <row r="63" spans="1:10" x14ac:dyDescent="0.55000000000000004">
      <c r="A63">
        <v>1968</v>
      </c>
      <c r="B63" s="21">
        <v>46.6</v>
      </c>
      <c r="C63" s="21">
        <v>14.2</v>
      </c>
      <c r="D63" s="3">
        <v>46.6</v>
      </c>
      <c r="E63" s="3">
        <v>14.2</v>
      </c>
      <c r="G63" s="17">
        <f t="shared" si="0"/>
        <v>1968</v>
      </c>
      <c r="H63" s="3">
        <f t="shared" si="1"/>
        <v>46.6</v>
      </c>
      <c r="I63" s="3">
        <f t="shared" si="2"/>
        <v>14.2</v>
      </c>
      <c r="J63" s="26">
        <f t="shared" si="3"/>
        <v>32.400000000000006</v>
      </c>
    </row>
    <row r="64" spans="1:10" x14ac:dyDescent="0.55000000000000004">
      <c r="A64">
        <v>1969</v>
      </c>
      <c r="B64" s="21">
        <v>46.4</v>
      </c>
      <c r="C64" s="21">
        <v>13.7</v>
      </c>
      <c r="D64" s="3">
        <v>46.4</v>
      </c>
      <c r="E64" s="3">
        <v>13.7</v>
      </c>
      <c r="G64" s="17">
        <f t="shared" si="0"/>
        <v>1969</v>
      </c>
      <c r="H64" s="3">
        <f t="shared" si="1"/>
        <v>46.4</v>
      </c>
      <c r="I64" s="3">
        <f t="shared" si="2"/>
        <v>13.7</v>
      </c>
      <c r="J64" s="26">
        <f t="shared" si="3"/>
        <v>32.700000000000003</v>
      </c>
    </row>
    <row r="65" spans="1:10" x14ac:dyDescent="0.55000000000000004">
      <c r="A65">
        <v>1970</v>
      </c>
      <c r="B65" s="21">
        <v>46.3</v>
      </c>
      <c r="C65" s="21">
        <v>13.2</v>
      </c>
      <c r="D65" s="3">
        <v>46.3</v>
      </c>
      <c r="E65" s="3">
        <v>13.2</v>
      </c>
      <c r="G65" s="17">
        <f t="shared" si="0"/>
        <v>1970</v>
      </c>
      <c r="H65" s="3">
        <f t="shared" si="1"/>
        <v>46.3</v>
      </c>
      <c r="I65" s="3">
        <f t="shared" si="2"/>
        <v>13.2</v>
      </c>
      <c r="J65" s="26">
        <f t="shared" si="3"/>
        <v>33.099999999999994</v>
      </c>
    </row>
    <row r="66" spans="1:10" x14ac:dyDescent="0.55000000000000004">
      <c r="A66">
        <v>1971</v>
      </c>
      <c r="B66" s="21">
        <v>46.2</v>
      </c>
      <c r="C66" s="21">
        <v>12.8</v>
      </c>
      <c r="D66" s="3">
        <v>46.2</v>
      </c>
      <c r="E66" s="3">
        <v>12.8</v>
      </c>
      <c r="G66" s="17">
        <f t="shared" si="0"/>
        <v>1971</v>
      </c>
      <c r="H66" s="3">
        <f t="shared" si="1"/>
        <v>46.2</v>
      </c>
      <c r="I66" s="3">
        <f t="shared" si="2"/>
        <v>12.8</v>
      </c>
      <c r="J66" s="26">
        <f t="shared" si="3"/>
        <v>33.400000000000006</v>
      </c>
    </row>
    <row r="67" spans="1:10" x14ac:dyDescent="0.55000000000000004">
      <c r="A67">
        <v>1972</v>
      </c>
      <c r="B67" s="21">
        <v>46.1</v>
      </c>
      <c r="C67" s="21">
        <v>12.4</v>
      </c>
      <c r="D67" s="3">
        <v>46.1</v>
      </c>
      <c r="E67" s="3">
        <v>12.4</v>
      </c>
      <c r="G67" s="17">
        <f t="shared" si="0"/>
        <v>1972</v>
      </c>
      <c r="H67" s="3">
        <f t="shared" si="1"/>
        <v>46.1</v>
      </c>
      <c r="I67" s="3">
        <f t="shared" si="2"/>
        <v>12.4</v>
      </c>
      <c r="J67" s="26">
        <f t="shared" si="3"/>
        <v>33.700000000000003</v>
      </c>
    </row>
    <row r="68" spans="1:10" x14ac:dyDescent="0.55000000000000004">
      <c r="A68">
        <v>1973</v>
      </c>
      <c r="B68" s="21">
        <v>45.9</v>
      </c>
      <c r="C68" s="21">
        <v>12.9</v>
      </c>
      <c r="D68" s="3">
        <v>45.9</v>
      </c>
      <c r="E68" s="3">
        <v>12.9</v>
      </c>
      <c r="G68" s="17">
        <f t="shared" si="0"/>
        <v>1973</v>
      </c>
      <c r="H68" s="3">
        <f t="shared" si="1"/>
        <v>45.9</v>
      </c>
      <c r="I68" s="3">
        <f t="shared" si="2"/>
        <v>12.9</v>
      </c>
      <c r="J68" s="26">
        <f t="shared" si="3"/>
        <v>33</v>
      </c>
    </row>
    <row r="69" spans="1:10" x14ac:dyDescent="0.55000000000000004">
      <c r="A69">
        <v>1974</v>
      </c>
      <c r="B69" s="21">
        <v>45.8</v>
      </c>
      <c r="C69" s="21">
        <v>14.2</v>
      </c>
      <c r="D69" s="3">
        <v>45.8</v>
      </c>
      <c r="E69" s="3">
        <v>14.2</v>
      </c>
      <c r="G69" s="17">
        <f t="shared" si="0"/>
        <v>1974</v>
      </c>
      <c r="H69" s="3">
        <f t="shared" si="1"/>
        <v>45.8</v>
      </c>
      <c r="I69" s="3">
        <f t="shared" si="2"/>
        <v>14.2</v>
      </c>
      <c r="J69" s="26">
        <f t="shared" si="3"/>
        <v>31.599999999999998</v>
      </c>
    </row>
    <row r="70" spans="1:10" x14ac:dyDescent="0.55000000000000004">
      <c r="A70">
        <v>1975</v>
      </c>
      <c r="B70" s="21">
        <v>46</v>
      </c>
      <c r="C70" s="21">
        <v>11.1</v>
      </c>
      <c r="D70" s="3">
        <v>46</v>
      </c>
      <c r="E70" s="3">
        <v>11.1</v>
      </c>
      <c r="G70" s="17">
        <f t="shared" ref="G70:G118" si="4">A70</f>
        <v>1975</v>
      </c>
      <c r="H70" s="3">
        <f t="shared" ref="H70:H118" si="5">(B70+D70)/2</f>
        <v>46</v>
      </c>
      <c r="I70" s="3">
        <f t="shared" ref="I70:I118" si="6">(C70+E70)/2</f>
        <v>11.1</v>
      </c>
      <c r="J70" s="26">
        <f t="shared" ref="J70:J118" si="7">H70-I70</f>
        <v>34.9</v>
      </c>
    </row>
    <row r="71" spans="1:10" x14ac:dyDescent="0.55000000000000004">
      <c r="A71">
        <v>1976</v>
      </c>
      <c r="B71" s="21">
        <v>46</v>
      </c>
      <c r="C71" s="21">
        <v>10.9</v>
      </c>
      <c r="D71" s="3">
        <v>46</v>
      </c>
      <c r="E71" s="3">
        <v>10.9</v>
      </c>
      <c r="G71" s="17">
        <f t="shared" si="4"/>
        <v>1976</v>
      </c>
      <c r="H71" s="3">
        <f t="shared" si="5"/>
        <v>46</v>
      </c>
      <c r="I71" s="3">
        <f t="shared" si="6"/>
        <v>10.9</v>
      </c>
      <c r="J71" s="26">
        <f t="shared" si="7"/>
        <v>35.1</v>
      </c>
    </row>
    <row r="72" spans="1:10" x14ac:dyDescent="0.55000000000000004">
      <c r="A72">
        <v>1977</v>
      </c>
      <c r="B72" s="21">
        <v>45.7</v>
      </c>
      <c r="C72" s="21">
        <v>10.6</v>
      </c>
      <c r="D72" s="3">
        <v>45.7</v>
      </c>
      <c r="E72" s="3">
        <v>10.6</v>
      </c>
      <c r="G72" s="17">
        <f t="shared" si="4"/>
        <v>1977</v>
      </c>
      <c r="H72" s="3">
        <f t="shared" si="5"/>
        <v>45.7</v>
      </c>
      <c r="I72" s="3">
        <f t="shared" si="6"/>
        <v>10.6</v>
      </c>
      <c r="J72" s="26">
        <f t="shared" si="7"/>
        <v>35.1</v>
      </c>
    </row>
    <row r="73" spans="1:10" x14ac:dyDescent="0.55000000000000004">
      <c r="A73">
        <v>1978</v>
      </c>
      <c r="B73" s="21">
        <v>45.3</v>
      </c>
      <c r="C73" s="21">
        <v>10.3</v>
      </c>
      <c r="D73" s="3">
        <v>45.3</v>
      </c>
      <c r="E73" s="3">
        <v>10.3</v>
      </c>
      <c r="G73" s="17">
        <f t="shared" si="4"/>
        <v>1978</v>
      </c>
      <c r="H73" s="3">
        <f t="shared" si="5"/>
        <v>45.3</v>
      </c>
      <c r="I73" s="3">
        <f t="shared" si="6"/>
        <v>10.3</v>
      </c>
      <c r="J73" s="26">
        <f t="shared" si="7"/>
        <v>35</v>
      </c>
    </row>
    <row r="74" spans="1:10" x14ac:dyDescent="0.55000000000000004">
      <c r="A74">
        <v>1979</v>
      </c>
      <c r="B74" s="21">
        <v>44.9</v>
      </c>
      <c r="C74" s="21">
        <v>10</v>
      </c>
      <c r="D74" s="3">
        <v>44.9</v>
      </c>
      <c r="E74" s="3">
        <v>10</v>
      </c>
      <c r="G74" s="17">
        <f t="shared" si="4"/>
        <v>1979</v>
      </c>
      <c r="H74" s="3">
        <f t="shared" si="5"/>
        <v>44.9</v>
      </c>
      <c r="I74" s="3">
        <f t="shared" si="6"/>
        <v>10</v>
      </c>
      <c r="J74" s="26">
        <f t="shared" si="7"/>
        <v>34.9</v>
      </c>
    </row>
    <row r="75" spans="1:10" x14ac:dyDescent="0.55000000000000004">
      <c r="A75">
        <v>1980</v>
      </c>
      <c r="B75" s="21">
        <v>44.3</v>
      </c>
      <c r="C75" s="21">
        <v>9.6999999999999993</v>
      </c>
      <c r="D75" s="3">
        <v>44.3</v>
      </c>
      <c r="E75" s="3">
        <v>9.6999999999999993</v>
      </c>
      <c r="G75" s="17">
        <f t="shared" si="4"/>
        <v>1980</v>
      </c>
      <c r="H75" s="3">
        <f t="shared" si="5"/>
        <v>44.3</v>
      </c>
      <c r="I75" s="3">
        <f t="shared" si="6"/>
        <v>9.6999999999999993</v>
      </c>
      <c r="J75" s="26">
        <f t="shared" si="7"/>
        <v>34.599999999999994</v>
      </c>
    </row>
    <row r="76" spans="1:10" x14ac:dyDescent="0.55000000000000004">
      <c r="A76">
        <v>1981</v>
      </c>
      <c r="B76" s="21">
        <v>43.7</v>
      </c>
      <c r="C76" s="21">
        <v>9.4</v>
      </c>
      <c r="D76" s="3">
        <v>43.7</v>
      </c>
      <c r="E76" s="3">
        <v>9.4</v>
      </c>
      <c r="G76" s="17">
        <f t="shared" si="4"/>
        <v>1981</v>
      </c>
      <c r="H76" s="3">
        <f t="shared" si="5"/>
        <v>43.7</v>
      </c>
      <c r="I76" s="3">
        <f t="shared" si="6"/>
        <v>9.4</v>
      </c>
      <c r="J76" s="26">
        <f t="shared" si="7"/>
        <v>34.300000000000004</v>
      </c>
    </row>
    <row r="77" spans="1:10" x14ac:dyDescent="0.55000000000000004">
      <c r="A77">
        <v>1982</v>
      </c>
      <c r="B77" s="21">
        <v>43.1</v>
      </c>
      <c r="C77" s="21">
        <v>9.1</v>
      </c>
      <c r="D77" s="3">
        <v>43.1</v>
      </c>
      <c r="E77" s="3">
        <v>9.1</v>
      </c>
      <c r="G77" s="17">
        <f t="shared" si="4"/>
        <v>1982</v>
      </c>
      <c r="H77" s="3">
        <f t="shared" si="5"/>
        <v>43.1</v>
      </c>
      <c r="I77" s="3">
        <f t="shared" si="6"/>
        <v>9.1</v>
      </c>
      <c r="J77" s="26">
        <f t="shared" si="7"/>
        <v>34</v>
      </c>
    </row>
    <row r="78" spans="1:10" x14ac:dyDescent="0.55000000000000004">
      <c r="A78">
        <v>1983</v>
      </c>
      <c r="B78" s="21">
        <v>42.4</v>
      </c>
      <c r="C78" s="21">
        <v>8.6999999999999993</v>
      </c>
      <c r="D78" s="3">
        <v>42.4</v>
      </c>
      <c r="E78" s="3">
        <v>8.6999999999999993</v>
      </c>
      <c r="G78" s="17">
        <f t="shared" si="4"/>
        <v>1983</v>
      </c>
      <c r="H78" s="3">
        <f t="shared" si="5"/>
        <v>42.4</v>
      </c>
      <c r="I78" s="3">
        <f t="shared" si="6"/>
        <v>8.6999999999999993</v>
      </c>
      <c r="J78" s="26">
        <f t="shared" si="7"/>
        <v>33.700000000000003</v>
      </c>
    </row>
    <row r="79" spans="1:10" x14ac:dyDescent="0.55000000000000004">
      <c r="A79">
        <v>1984</v>
      </c>
      <c r="B79" s="21">
        <v>41.8</v>
      </c>
      <c r="C79" s="21">
        <v>8.5</v>
      </c>
      <c r="D79" s="3">
        <v>41.8</v>
      </c>
      <c r="E79" s="3">
        <v>8.5</v>
      </c>
      <c r="G79" s="17">
        <f t="shared" si="4"/>
        <v>1984</v>
      </c>
      <c r="H79" s="3">
        <f t="shared" si="5"/>
        <v>41.8</v>
      </c>
      <c r="I79" s="3">
        <f t="shared" si="6"/>
        <v>8.5</v>
      </c>
      <c r="J79" s="26">
        <f t="shared" si="7"/>
        <v>33.299999999999997</v>
      </c>
    </row>
    <row r="80" spans="1:10" x14ac:dyDescent="0.55000000000000004">
      <c r="A80">
        <v>1985</v>
      </c>
      <c r="B80" s="21">
        <v>41.1</v>
      </c>
      <c r="C80" s="21">
        <v>8.1999999999999993</v>
      </c>
      <c r="D80" s="3">
        <v>41.1</v>
      </c>
      <c r="E80" s="3">
        <v>8.1999999999999993</v>
      </c>
      <c r="G80" s="17">
        <f t="shared" si="4"/>
        <v>1985</v>
      </c>
      <c r="H80" s="3">
        <f t="shared" si="5"/>
        <v>41.1</v>
      </c>
      <c r="I80" s="3">
        <f t="shared" si="6"/>
        <v>8.1999999999999993</v>
      </c>
      <c r="J80" s="26">
        <f t="shared" si="7"/>
        <v>32.900000000000006</v>
      </c>
    </row>
    <row r="81" spans="1:10" x14ac:dyDescent="0.55000000000000004">
      <c r="A81">
        <v>1986</v>
      </c>
      <c r="B81" s="21">
        <v>40.5</v>
      </c>
      <c r="C81" s="21">
        <v>8</v>
      </c>
      <c r="D81" s="3">
        <v>40.5</v>
      </c>
      <c r="E81" s="3">
        <v>8</v>
      </c>
      <c r="G81" s="17">
        <f t="shared" si="4"/>
        <v>1986</v>
      </c>
      <c r="H81" s="3">
        <f t="shared" si="5"/>
        <v>40.5</v>
      </c>
      <c r="I81" s="3">
        <f t="shared" si="6"/>
        <v>8</v>
      </c>
      <c r="J81" s="26">
        <f t="shared" si="7"/>
        <v>32.5</v>
      </c>
    </row>
    <row r="82" spans="1:10" x14ac:dyDescent="0.55000000000000004">
      <c r="A82">
        <v>1987</v>
      </c>
      <c r="B82" s="21">
        <v>39.9</v>
      </c>
      <c r="C82" s="21">
        <v>7.8</v>
      </c>
      <c r="D82" s="3">
        <v>39.9</v>
      </c>
      <c r="E82" s="3">
        <v>7.8</v>
      </c>
      <c r="G82" s="17">
        <f t="shared" si="4"/>
        <v>1987</v>
      </c>
      <c r="H82" s="3">
        <f t="shared" si="5"/>
        <v>39.9</v>
      </c>
      <c r="I82" s="3">
        <f t="shared" si="6"/>
        <v>7.8</v>
      </c>
      <c r="J82" s="26">
        <f t="shared" si="7"/>
        <v>32.1</v>
      </c>
    </row>
    <row r="83" spans="1:10" x14ac:dyDescent="0.55000000000000004">
      <c r="A83">
        <v>1988</v>
      </c>
      <c r="B83" s="21">
        <v>39.299999999999997</v>
      </c>
      <c r="C83" s="21">
        <v>7.6</v>
      </c>
      <c r="D83" s="3">
        <v>39.299999999999997</v>
      </c>
      <c r="E83" s="3">
        <v>7.6</v>
      </c>
      <c r="G83" s="17">
        <f t="shared" si="4"/>
        <v>1988</v>
      </c>
      <c r="H83" s="3">
        <f t="shared" si="5"/>
        <v>39.299999999999997</v>
      </c>
      <c r="I83" s="3">
        <f t="shared" si="6"/>
        <v>7.6</v>
      </c>
      <c r="J83" s="26">
        <f t="shared" si="7"/>
        <v>31.699999999999996</v>
      </c>
    </row>
    <row r="84" spans="1:10" x14ac:dyDescent="0.55000000000000004">
      <c r="A84">
        <v>1989</v>
      </c>
      <c r="B84" s="21">
        <v>38.799999999999997</v>
      </c>
      <c r="C84" s="21">
        <v>7.3</v>
      </c>
      <c r="D84" s="3">
        <v>38.799999999999997</v>
      </c>
      <c r="E84" s="3">
        <v>7.3</v>
      </c>
      <c r="G84" s="17">
        <f t="shared" si="4"/>
        <v>1989</v>
      </c>
      <c r="H84" s="3">
        <f t="shared" si="5"/>
        <v>38.799999999999997</v>
      </c>
      <c r="I84" s="3">
        <f t="shared" si="6"/>
        <v>7.3</v>
      </c>
      <c r="J84" s="26">
        <f t="shared" si="7"/>
        <v>31.499999999999996</v>
      </c>
    </row>
    <row r="85" spans="1:10" x14ac:dyDescent="0.55000000000000004">
      <c r="A85">
        <v>1990</v>
      </c>
      <c r="B85" s="21">
        <v>38.5</v>
      </c>
      <c r="C85" s="21">
        <v>7</v>
      </c>
      <c r="D85" s="3">
        <v>38.5</v>
      </c>
      <c r="E85" s="3">
        <v>7</v>
      </c>
      <c r="G85" s="17">
        <f t="shared" si="4"/>
        <v>1990</v>
      </c>
      <c r="H85" s="3">
        <f t="shared" si="5"/>
        <v>38.5</v>
      </c>
      <c r="I85" s="3">
        <f t="shared" si="6"/>
        <v>7</v>
      </c>
      <c r="J85" s="26">
        <f t="shared" si="7"/>
        <v>31.5</v>
      </c>
    </row>
    <row r="86" spans="1:10" x14ac:dyDescent="0.55000000000000004">
      <c r="A86">
        <v>1991</v>
      </c>
      <c r="B86" s="21">
        <v>38.200000000000003</v>
      </c>
      <c r="C86" s="21">
        <v>6.8</v>
      </c>
      <c r="D86" s="3">
        <v>38.200000000000003</v>
      </c>
      <c r="E86" s="3">
        <v>6.8</v>
      </c>
      <c r="G86" s="17">
        <f t="shared" si="4"/>
        <v>1991</v>
      </c>
      <c r="H86" s="3">
        <f t="shared" si="5"/>
        <v>38.200000000000003</v>
      </c>
      <c r="I86" s="3">
        <f t="shared" si="6"/>
        <v>6.8</v>
      </c>
      <c r="J86" s="26">
        <f t="shared" si="7"/>
        <v>31.400000000000002</v>
      </c>
    </row>
    <row r="87" spans="1:10" x14ac:dyDescent="0.55000000000000004">
      <c r="A87">
        <v>1992</v>
      </c>
      <c r="B87" s="21">
        <v>37.9</v>
      </c>
      <c r="C87" s="21">
        <v>6.6</v>
      </c>
      <c r="D87" s="3">
        <v>37.9</v>
      </c>
      <c r="E87" s="3">
        <v>6.6</v>
      </c>
      <c r="G87" s="17">
        <f t="shared" si="4"/>
        <v>1992</v>
      </c>
      <c r="H87" s="3">
        <f t="shared" si="5"/>
        <v>37.9</v>
      </c>
      <c r="I87" s="3">
        <f t="shared" si="6"/>
        <v>6.6</v>
      </c>
      <c r="J87" s="26">
        <f t="shared" si="7"/>
        <v>31.299999999999997</v>
      </c>
    </row>
    <row r="88" spans="1:10" x14ac:dyDescent="0.55000000000000004">
      <c r="A88">
        <v>1993</v>
      </c>
      <c r="B88" s="21">
        <v>37.700000000000003</v>
      </c>
      <c r="C88" s="21">
        <v>6.4</v>
      </c>
      <c r="D88" s="3">
        <v>37.700000000000003</v>
      </c>
      <c r="E88" s="3">
        <v>6.4</v>
      </c>
      <c r="G88" s="17">
        <f t="shared" si="4"/>
        <v>1993</v>
      </c>
      <c r="H88" s="3">
        <f t="shared" si="5"/>
        <v>37.700000000000003</v>
      </c>
      <c r="I88" s="3">
        <f t="shared" si="6"/>
        <v>6.4</v>
      </c>
      <c r="J88" s="26">
        <f t="shared" si="7"/>
        <v>31.300000000000004</v>
      </c>
    </row>
    <row r="89" spans="1:10" x14ac:dyDescent="0.55000000000000004">
      <c r="A89">
        <v>1994</v>
      </c>
      <c r="B89" s="21">
        <v>37.299999999999997</v>
      </c>
      <c r="C89" s="21">
        <v>6.2</v>
      </c>
      <c r="D89" s="3">
        <v>37.299999999999997</v>
      </c>
      <c r="E89" s="3">
        <v>6.2</v>
      </c>
      <c r="G89" s="17">
        <f t="shared" si="4"/>
        <v>1994</v>
      </c>
      <c r="H89" s="3">
        <f t="shared" si="5"/>
        <v>37.299999999999997</v>
      </c>
      <c r="I89" s="3">
        <f t="shared" si="6"/>
        <v>6.2</v>
      </c>
      <c r="J89" s="26">
        <f t="shared" si="7"/>
        <v>31.099999999999998</v>
      </c>
    </row>
    <row r="90" spans="1:10" x14ac:dyDescent="0.55000000000000004">
      <c r="A90">
        <v>1995</v>
      </c>
      <c r="B90" s="21">
        <v>36.9</v>
      </c>
      <c r="C90" s="21">
        <v>6</v>
      </c>
      <c r="D90" s="3">
        <v>36.9</v>
      </c>
      <c r="E90" s="3">
        <v>6</v>
      </c>
      <c r="G90" s="17">
        <f t="shared" si="4"/>
        <v>1995</v>
      </c>
      <c r="H90" s="3">
        <f t="shared" si="5"/>
        <v>36.9</v>
      </c>
      <c r="I90" s="3">
        <f t="shared" si="6"/>
        <v>6</v>
      </c>
      <c r="J90" s="26">
        <f t="shared" si="7"/>
        <v>30.9</v>
      </c>
    </row>
    <row r="91" spans="1:10" x14ac:dyDescent="0.55000000000000004">
      <c r="A91">
        <v>1996</v>
      </c>
      <c r="B91" s="21">
        <v>36.299999999999997</v>
      </c>
      <c r="C91" s="21">
        <v>5.8</v>
      </c>
      <c r="D91" s="3">
        <v>36.299999999999997</v>
      </c>
      <c r="E91" s="3">
        <v>5.8</v>
      </c>
      <c r="G91" s="17">
        <f t="shared" si="4"/>
        <v>1996</v>
      </c>
      <c r="H91" s="3">
        <f t="shared" si="5"/>
        <v>36.299999999999997</v>
      </c>
      <c r="I91" s="3">
        <f t="shared" si="6"/>
        <v>5.8</v>
      </c>
      <c r="J91" s="26">
        <f t="shared" si="7"/>
        <v>30.499999999999996</v>
      </c>
    </row>
    <row r="92" spans="1:10" x14ac:dyDescent="0.55000000000000004">
      <c r="A92">
        <v>1997</v>
      </c>
      <c r="B92" s="21">
        <v>35.700000000000003</v>
      </c>
      <c r="C92" s="21">
        <v>5.6</v>
      </c>
      <c r="D92" s="3">
        <v>35.700000000000003</v>
      </c>
      <c r="E92" s="3">
        <v>5.6</v>
      </c>
      <c r="G92" s="17">
        <f t="shared" si="4"/>
        <v>1997</v>
      </c>
      <c r="H92" s="3">
        <f t="shared" si="5"/>
        <v>35.700000000000003</v>
      </c>
      <c r="I92" s="3">
        <f t="shared" si="6"/>
        <v>5.6</v>
      </c>
      <c r="J92" s="26">
        <f t="shared" si="7"/>
        <v>30.1</v>
      </c>
    </row>
    <row r="93" spans="1:10" x14ac:dyDescent="0.55000000000000004">
      <c r="A93">
        <v>1998</v>
      </c>
      <c r="B93" s="21">
        <v>35.1</v>
      </c>
      <c r="C93" s="21">
        <v>7.9</v>
      </c>
      <c r="D93" s="3">
        <v>35.1</v>
      </c>
      <c r="E93" s="3">
        <v>7.9</v>
      </c>
      <c r="G93" s="17">
        <f t="shared" si="4"/>
        <v>1998</v>
      </c>
      <c r="H93" s="3">
        <f t="shared" si="5"/>
        <v>35.1</v>
      </c>
      <c r="I93" s="3">
        <f t="shared" si="6"/>
        <v>7.9</v>
      </c>
      <c r="J93" s="26">
        <f t="shared" si="7"/>
        <v>27.200000000000003</v>
      </c>
    </row>
    <row r="94" spans="1:10" x14ac:dyDescent="0.55000000000000004">
      <c r="A94">
        <v>1999</v>
      </c>
      <c r="B94" s="21">
        <v>34.6</v>
      </c>
      <c r="C94" s="21">
        <v>5.4</v>
      </c>
      <c r="D94" s="3">
        <v>34.6</v>
      </c>
      <c r="E94" s="3">
        <v>5.4</v>
      </c>
      <c r="G94" s="17">
        <f t="shared" si="4"/>
        <v>1999</v>
      </c>
      <c r="H94" s="3">
        <f t="shared" si="5"/>
        <v>34.6</v>
      </c>
      <c r="I94" s="3">
        <f t="shared" si="6"/>
        <v>5.4</v>
      </c>
      <c r="J94" s="26">
        <f t="shared" si="7"/>
        <v>29.200000000000003</v>
      </c>
    </row>
    <row r="95" spans="1:10" x14ac:dyDescent="0.55000000000000004">
      <c r="A95">
        <v>2000</v>
      </c>
      <c r="B95" s="21">
        <v>34.200000000000003</v>
      </c>
      <c r="C95" s="21">
        <v>5.2</v>
      </c>
      <c r="D95" s="3">
        <v>34.200000000000003</v>
      </c>
      <c r="E95" s="3">
        <v>5.2</v>
      </c>
      <c r="G95" s="17">
        <f t="shared" si="4"/>
        <v>2000</v>
      </c>
      <c r="H95" s="3">
        <f t="shared" si="5"/>
        <v>34.200000000000003</v>
      </c>
      <c r="I95" s="3">
        <f t="shared" si="6"/>
        <v>5.2</v>
      </c>
      <c r="J95" s="26">
        <f t="shared" si="7"/>
        <v>29.000000000000004</v>
      </c>
    </row>
    <row r="96" spans="1:10" x14ac:dyDescent="0.55000000000000004">
      <c r="A96">
        <v>2001</v>
      </c>
      <c r="B96" s="21">
        <v>33.4</v>
      </c>
      <c r="C96" s="21">
        <v>5.0999999999999996</v>
      </c>
      <c r="D96" s="3">
        <v>33.4</v>
      </c>
      <c r="E96" s="3">
        <v>5.0999999999999996</v>
      </c>
      <c r="G96" s="17">
        <f t="shared" si="4"/>
        <v>2001</v>
      </c>
      <c r="H96" s="3">
        <f t="shared" si="5"/>
        <v>33.4</v>
      </c>
      <c r="I96" s="3">
        <f t="shared" si="6"/>
        <v>5.0999999999999996</v>
      </c>
      <c r="J96" s="26">
        <f t="shared" si="7"/>
        <v>28.299999999999997</v>
      </c>
    </row>
    <row r="97" spans="1:10" x14ac:dyDescent="0.55000000000000004">
      <c r="A97">
        <v>2002</v>
      </c>
      <c r="B97" s="21">
        <v>32.4</v>
      </c>
      <c r="C97" s="21">
        <v>5</v>
      </c>
      <c r="D97" s="3">
        <v>32.4</v>
      </c>
      <c r="E97" s="3">
        <v>5</v>
      </c>
      <c r="G97" s="17">
        <f t="shared" si="4"/>
        <v>2002</v>
      </c>
      <c r="H97" s="3">
        <f t="shared" si="5"/>
        <v>32.4</v>
      </c>
      <c r="I97" s="3">
        <f t="shared" si="6"/>
        <v>5</v>
      </c>
      <c r="J97" s="26">
        <f t="shared" si="7"/>
        <v>27.4</v>
      </c>
    </row>
    <row r="98" spans="1:10" x14ac:dyDescent="0.55000000000000004">
      <c r="A98">
        <v>2003</v>
      </c>
      <c r="B98" s="21">
        <v>31.4</v>
      </c>
      <c r="C98" s="21">
        <v>5</v>
      </c>
      <c r="D98" s="3">
        <v>31.4</v>
      </c>
      <c r="E98" s="3">
        <v>5</v>
      </c>
      <c r="G98" s="17">
        <f t="shared" si="4"/>
        <v>2003</v>
      </c>
      <c r="H98" s="3">
        <f t="shared" si="5"/>
        <v>31.4</v>
      </c>
      <c r="I98" s="3">
        <f t="shared" si="6"/>
        <v>5</v>
      </c>
      <c r="J98" s="26">
        <f t="shared" si="7"/>
        <v>26.4</v>
      </c>
    </row>
    <row r="99" spans="1:10" x14ac:dyDescent="0.55000000000000004">
      <c r="A99">
        <v>2004</v>
      </c>
      <c r="B99" s="21">
        <v>30.5</v>
      </c>
      <c r="C99" s="21">
        <v>4.9000000000000004</v>
      </c>
      <c r="D99" s="3">
        <v>30.5</v>
      </c>
      <c r="E99" s="3">
        <v>4.9000000000000004</v>
      </c>
      <c r="G99" s="17">
        <f t="shared" si="4"/>
        <v>2004</v>
      </c>
      <c r="H99" s="3">
        <f t="shared" si="5"/>
        <v>30.5</v>
      </c>
      <c r="I99" s="3">
        <f t="shared" si="6"/>
        <v>4.9000000000000004</v>
      </c>
      <c r="J99" s="26">
        <f t="shared" si="7"/>
        <v>25.6</v>
      </c>
    </row>
    <row r="100" spans="1:10" x14ac:dyDescent="0.55000000000000004">
      <c r="A100">
        <v>2005</v>
      </c>
      <c r="B100" s="21">
        <v>29.6</v>
      </c>
      <c r="C100" s="21">
        <v>4.8</v>
      </c>
      <c r="D100" s="3">
        <v>29.6</v>
      </c>
      <c r="E100" s="3">
        <v>4.8</v>
      </c>
      <c r="G100" s="17">
        <f t="shared" si="4"/>
        <v>2005</v>
      </c>
      <c r="H100" s="3">
        <f t="shared" si="5"/>
        <v>29.6</v>
      </c>
      <c r="I100" s="3">
        <f t="shared" si="6"/>
        <v>4.8</v>
      </c>
      <c r="J100" s="26">
        <f t="shared" si="7"/>
        <v>24.8</v>
      </c>
    </row>
    <row r="101" spans="1:10" x14ac:dyDescent="0.55000000000000004">
      <c r="A101">
        <v>2006</v>
      </c>
      <c r="B101" s="21">
        <v>28.7</v>
      </c>
      <c r="C101" s="21">
        <v>4.8</v>
      </c>
      <c r="D101" s="3">
        <v>28.7</v>
      </c>
      <c r="E101" s="3">
        <v>4.8</v>
      </c>
      <c r="G101" s="17">
        <f t="shared" si="4"/>
        <v>2006</v>
      </c>
      <c r="H101" s="3">
        <f t="shared" si="5"/>
        <v>28.7</v>
      </c>
      <c r="I101" s="3">
        <f t="shared" si="6"/>
        <v>4.8</v>
      </c>
      <c r="J101" s="26">
        <f t="shared" si="7"/>
        <v>23.9</v>
      </c>
    </row>
    <row r="102" spans="1:10" x14ac:dyDescent="0.55000000000000004">
      <c r="A102">
        <v>2007</v>
      </c>
      <c r="B102" s="21">
        <v>28.1</v>
      </c>
      <c r="C102" s="21">
        <v>4.8</v>
      </c>
      <c r="D102" s="3">
        <v>28.1</v>
      </c>
      <c r="E102" s="3">
        <v>4.8</v>
      </c>
      <c r="G102" s="17">
        <f t="shared" si="4"/>
        <v>2007</v>
      </c>
      <c r="H102" s="3">
        <f t="shared" si="5"/>
        <v>28.1</v>
      </c>
      <c r="I102" s="3">
        <f t="shared" si="6"/>
        <v>4.8</v>
      </c>
      <c r="J102" s="26">
        <f t="shared" si="7"/>
        <v>23.3</v>
      </c>
    </row>
    <row r="103" spans="1:10" x14ac:dyDescent="0.55000000000000004">
      <c r="A103">
        <v>2008</v>
      </c>
      <c r="B103" s="21">
        <v>27.5</v>
      </c>
      <c r="C103" s="21">
        <v>4.7</v>
      </c>
      <c r="D103" s="3">
        <v>27.5</v>
      </c>
      <c r="E103" s="3">
        <v>4.7</v>
      </c>
      <c r="G103" s="17">
        <f t="shared" si="4"/>
        <v>2008</v>
      </c>
      <c r="H103" s="3">
        <f t="shared" si="5"/>
        <v>27.5</v>
      </c>
      <c r="I103" s="3">
        <f t="shared" si="6"/>
        <v>4.7</v>
      </c>
      <c r="J103" s="26">
        <f t="shared" si="7"/>
        <v>22.8</v>
      </c>
    </row>
    <row r="104" spans="1:10" x14ac:dyDescent="0.55000000000000004">
      <c r="A104">
        <v>2009</v>
      </c>
      <c r="B104" s="21">
        <v>27</v>
      </c>
      <c r="C104" s="21">
        <v>4.7</v>
      </c>
      <c r="D104" s="3">
        <v>27</v>
      </c>
      <c r="E104" s="3">
        <v>4.7</v>
      </c>
      <c r="G104" s="17">
        <f t="shared" si="4"/>
        <v>2009</v>
      </c>
      <c r="H104" s="3">
        <f t="shared" si="5"/>
        <v>27</v>
      </c>
      <c r="I104" s="3">
        <f t="shared" si="6"/>
        <v>4.7</v>
      </c>
      <c r="J104" s="26">
        <f t="shared" si="7"/>
        <v>22.3</v>
      </c>
    </row>
    <row r="105" spans="1:10" x14ac:dyDescent="0.55000000000000004">
      <c r="A105">
        <v>2010</v>
      </c>
      <c r="B105" s="21">
        <v>26.3</v>
      </c>
      <c r="C105" s="21">
        <v>4.8</v>
      </c>
      <c r="D105" s="3">
        <v>26.3</v>
      </c>
      <c r="E105" s="3">
        <v>4.8</v>
      </c>
      <c r="G105" s="17">
        <f t="shared" si="4"/>
        <v>2010</v>
      </c>
      <c r="H105" s="3">
        <f t="shared" si="5"/>
        <v>26.3</v>
      </c>
      <c r="I105" s="3">
        <f t="shared" si="6"/>
        <v>4.8</v>
      </c>
      <c r="J105" s="26">
        <f t="shared" si="7"/>
        <v>21.5</v>
      </c>
    </row>
    <row r="106" spans="1:10" x14ac:dyDescent="0.55000000000000004">
      <c r="A106">
        <v>2011</v>
      </c>
      <c r="B106" s="21">
        <v>25.8</v>
      </c>
      <c r="C106" s="21">
        <v>4.7</v>
      </c>
      <c r="D106" s="3">
        <v>25.8</v>
      </c>
      <c r="E106" s="3">
        <v>4.7</v>
      </c>
      <c r="G106" s="17">
        <f t="shared" si="4"/>
        <v>2011</v>
      </c>
      <c r="H106" s="3">
        <f t="shared" si="5"/>
        <v>25.8</v>
      </c>
      <c r="I106" s="3">
        <f t="shared" si="6"/>
        <v>4.7</v>
      </c>
      <c r="J106" s="26">
        <f t="shared" si="7"/>
        <v>21.1</v>
      </c>
    </row>
    <row r="107" spans="1:10" x14ac:dyDescent="0.55000000000000004">
      <c r="A107">
        <v>2012</v>
      </c>
      <c r="B107" s="21">
        <v>25.3</v>
      </c>
      <c r="C107" s="21">
        <v>4.5999999999999996</v>
      </c>
      <c r="D107" s="3">
        <v>25.3</v>
      </c>
      <c r="E107" s="3">
        <v>4.5999999999999996</v>
      </c>
      <c r="G107" s="17">
        <f t="shared" si="4"/>
        <v>2012</v>
      </c>
      <c r="H107" s="3">
        <f t="shared" si="5"/>
        <v>25.3</v>
      </c>
      <c r="I107" s="3">
        <f t="shared" si="6"/>
        <v>4.5999999999999996</v>
      </c>
      <c r="J107" s="26">
        <f t="shared" si="7"/>
        <v>20.700000000000003</v>
      </c>
    </row>
    <row r="108" spans="1:10" x14ac:dyDescent="0.55000000000000004">
      <c r="A108">
        <v>2013</v>
      </c>
      <c r="B108" s="21">
        <v>24.8</v>
      </c>
      <c r="C108" s="21">
        <v>4.5999999999999996</v>
      </c>
      <c r="D108" s="3">
        <v>24.8</v>
      </c>
      <c r="E108" s="3">
        <v>4.5999999999999996</v>
      </c>
      <c r="G108" s="17">
        <f t="shared" si="4"/>
        <v>2013</v>
      </c>
      <c r="H108" s="3">
        <f t="shared" si="5"/>
        <v>24.8</v>
      </c>
      <c r="I108" s="3">
        <f t="shared" si="6"/>
        <v>4.5999999999999996</v>
      </c>
      <c r="J108" s="26">
        <f t="shared" si="7"/>
        <v>20.200000000000003</v>
      </c>
    </row>
    <row r="109" spans="1:10" x14ac:dyDescent="0.55000000000000004">
      <c r="A109">
        <v>2014</v>
      </c>
      <c r="B109" s="21">
        <v>24.4</v>
      </c>
      <c r="C109" s="21">
        <v>4.5</v>
      </c>
      <c r="D109" s="3">
        <v>24.4</v>
      </c>
      <c r="E109" s="3">
        <v>4.5</v>
      </c>
      <c r="G109" s="17">
        <f t="shared" si="4"/>
        <v>2014</v>
      </c>
      <c r="H109" s="3">
        <f t="shared" si="5"/>
        <v>24.4</v>
      </c>
      <c r="I109" s="3">
        <f t="shared" si="6"/>
        <v>4.5</v>
      </c>
      <c r="J109" s="26">
        <f t="shared" si="7"/>
        <v>19.899999999999999</v>
      </c>
    </row>
    <row r="110" spans="1:10" x14ac:dyDescent="0.55000000000000004">
      <c r="A110">
        <v>2015</v>
      </c>
      <c r="B110" s="21">
        <v>24.1</v>
      </c>
      <c r="C110" s="21">
        <v>4.5</v>
      </c>
      <c r="D110" s="3">
        <v>24.1</v>
      </c>
      <c r="E110" s="3">
        <v>4.5</v>
      </c>
      <c r="G110" s="17">
        <f t="shared" si="4"/>
        <v>2015</v>
      </c>
      <c r="H110" s="3">
        <f t="shared" si="5"/>
        <v>24.1</v>
      </c>
      <c r="I110" s="3">
        <f t="shared" si="6"/>
        <v>4.5</v>
      </c>
      <c r="J110" s="26">
        <f t="shared" si="7"/>
        <v>19.600000000000001</v>
      </c>
    </row>
    <row r="111" spans="1:10" x14ac:dyDescent="0.55000000000000004">
      <c r="A111">
        <v>2016</v>
      </c>
      <c r="B111" s="21">
        <v>23.8</v>
      </c>
      <c r="C111" s="21">
        <v>4.4000000000000004</v>
      </c>
      <c r="D111" s="3">
        <v>23.8</v>
      </c>
      <c r="E111" s="3">
        <v>4.4000000000000004</v>
      </c>
      <c r="G111" s="17">
        <f t="shared" si="4"/>
        <v>2016</v>
      </c>
      <c r="H111" s="3">
        <f t="shared" si="5"/>
        <v>23.8</v>
      </c>
      <c r="I111" s="3">
        <f t="shared" si="6"/>
        <v>4.4000000000000004</v>
      </c>
      <c r="J111" s="26">
        <f t="shared" si="7"/>
        <v>19.399999999999999</v>
      </c>
    </row>
    <row r="112" spans="1:10" x14ac:dyDescent="0.55000000000000004">
      <c r="A112">
        <v>2017</v>
      </c>
      <c r="B112" s="21">
        <v>23.5</v>
      </c>
      <c r="C112" s="21">
        <v>4.4000000000000004</v>
      </c>
      <c r="D112" s="3">
        <v>23.5</v>
      </c>
      <c r="E112" s="3">
        <v>4.4000000000000004</v>
      </c>
      <c r="G112" s="17">
        <f t="shared" si="4"/>
        <v>2017</v>
      </c>
      <c r="H112" s="3">
        <f t="shared" si="5"/>
        <v>23.5</v>
      </c>
      <c r="I112" s="3">
        <f t="shared" si="6"/>
        <v>4.4000000000000004</v>
      </c>
      <c r="J112" s="26">
        <f t="shared" si="7"/>
        <v>19.100000000000001</v>
      </c>
    </row>
    <row r="113" spans="1:10" x14ac:dyDescent="0.55000000000000004">
      <c r="A113">
        <v>2018</v>
      </c>
      <c r="B113" s="21">
        <v>23.4</v>
      </c>
      <c r="C113" s="21">
        <v>4.5</v>
      </c>
      <c r="D113" s="3">
        <v>23.4</v>
      </c>
      <c r="E113" s="3">
        <v>4.5</v>
      </c>
      <c r="G113" s="17">
        <f t="shared" si="4"/>
        <v>2018</v>
      </c>
      <c r="H113" s="3">
        <f t="shared" si="5"/>
        <v>23.4</v>
      </c>
      <c r="I113" s="3">
        <f t="shared" si="6"/>
        <v>4.5</v>
      </c>
      <c r="J113" s="26">
        <f t="shared" si="7"/>
        <v>18.899999999999999</v>
      </c>
    </row>
    <row r="114" spans="1:10" x14ac:dyDescent="0.55000000000000004">
      <c r="A114">
        <v>2019</v>
      </c>
      <c r="B114" s="21">
        <v>23.1</v>
      </c>
      <c r="C114" s="21">
        <v>4.5</v>
      </c>
      <c r="D114" s="3">
        <v>23.1</v>
      </c>
      <c r="E114" s="3">
        <v>4.5</v>
      </c>
      <c r="G114" s="17">
        <f t="shared" si="4"/>
        <v>2019</v>
      </c>
      <c r="H114" s="3">
        <f t="shared" si="5"/>
        <v>23.1</v>
      </c>
      <c r="I114" s="3">
        <f t="shared" si="6"/>
        <v>4.5</v>
      </c>
      <c r="J114" s="26">
        <f t="shared" si="7"/>
        <v>18.600000000000001</v>
      </c>
    </row>
    <row r="115" spans="1:10" x14ac:dyDescent="0.55000000000000004">
      <c r="A115">
        <v>2020</v>
      </c>
      <c r="B115" s="21">
        <v>22.8</v>
      </c>
      <c r="C115" s="21">
        <v>5.0999999999999996</v>
      </c>
      <c r="D115" s="3">
        <v>22.8</v>
      </c>
      <c r="E115" s="3">
        <v>5.0999999999999996</v>
      </c>
      <c r="G115" s="17">
        <f t="shared" si="4"/>
        <v>2020</v>
      </c>
      <c r="H115" s="3">
        <f t="shared" si="5"/>
        <v>22.8</v>
      </c>
      <c r="I115" s="3">
        <f t="shared" si="6"/>
        <v>5.0999999999999996</v>
      </c>
      <c r="J115" s="26">
        <f t="shared" si="7"/>
        <v>17.700000000000003</v>
      </c>
    </row>
    <row r="116" spans="1:10" x14ac:dyDescent="0.55000000000000004">
      <c r="A116">
        <v>2021</v>
      </c>
      <c r="B116" s="21">
        <v>22.5</v>
      </c>
      <c r="C116" s="21">
        <v>5.7</v>
      </c>
      <c r="D116" s="3">
        <v>22.5</v>
      </c>
      <c r="E116" s="3">
        <v>5.7</v>
      </c>
      <c r="G116" s="17">
        <f t="shared" si="4"/>
        <v>2021</v>
      </c>
      <c r="H116" s="3">
        <f t="shared" si="5"/>
        <v>22.5</v>
      </c>
      <c r="I116" s="3">
        <f t="shared" si="6"/>
        <v>5.7</v>
      </c>
      <c r="J116" s="26">
        <f t="shared" si="7"/>
        <v>16.8</v>
      </c>
    </row>
    <row r="117" spans="1:10" x14ac:dyDescent="0.55000000000000004">
      <c r="A117">
        <v>2022</v>
      </c>
      <c r="B117" s="21">
        <v>22.2</v>
      </c>
      <c r="C117" s="21">
        <v>4.4000000000000004</v>
      </c>
      <c r="D117" s="3">
        <v>22.2</v>
      </c>
      <c r="E117" s="3">
        <v>4.4000000000000004</v>
      </c>
      <c r="G117" s="17">
        <f t="shared" si="4"/>
        <v>2022</v>
      </c>
      <c r="H117" s="3">
        <f t="shared" si="5"/>
        <v>22.2</v>
      </c>
      <c r="I117" s="3">
        <f t="shared" si="6"/>
        <v>4.4000000000000004</v>
      </c>
      <c r="J117" s="26">
        <f t="shared" si="7"/>
        <v>17.799999999999997</v>
      </c>
    </row>
    <row r="118" spans="1:10" x14ac:dyDescent="0.55000000000000004">
      <c r="A118">
        <v>2023</v>
      </c>
      <c r="B118" s="21">
        <v>22</v>
      </c>
      <c r="C118" s="21">
        <v>4.5</v>
      </c>
      <c r="D118" s="3">
        <v>22</v>
      </c>
      <c r="E118" s="3">
        <v>4.5</v>
      </c>
      <c r="G118" s="17">
        <f t="shared" si="4"/>
        <v>2023</v>
      </c>
      <c r="H118" s="3">
        <f t="shared" si="5"/>
        <v>22</v>
      </c>
      <c r="I118" s="3">
        <f t="shared" si="6"/>
        <v>4.5</v>
      </c>
      <c r="J118" s="26">
        <f t="shared" si="7"/>
        <v>17.5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353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354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355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356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357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358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359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360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361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362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363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364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365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366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367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368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AK23" sqref="AK2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75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M253"/>
  <sheetViews>
    <sheetView topLeftCell="A19" workbookViewId="0">
      <selection activeCell="H73" sqref="H73:H89"/>
    </sheetView>
  </sheetViews>
  <sheetFormatPr defaultRowHeight="14.4" x14ac:dyDescent="0.55000000000000004"/>
  <cols>
    <col min="10" max="10" width="4.68359375" bestFit="1" customWidth="1"/>
    <col min="11" max="11" width="12.68359375" bestFit="1" customWidth="1"/>
    <col min="12" max="12" width="10.578125" bestFit="1" customWidth="1"/>
    <col min="13" max="13" width="4.15625" bestFit="1" customWidth="1"/>
  </cols>
  <sheetData>
    <row r="1" spans="1:39" x14ac:dyDescent="0.55000000000000004">
      <c r="A1" s="1"/>
      <c r="B1" s="38" t="s">
        <v>115</v>
      </c>
      <c r="C1" s="38"/>
      <c r="D1" s="38" t="s">
        <v>370</v>
      </c>
      <c r="E1" s="38"/>
      <c r="F1" s="38" t="s">
        <v>75</v>
      </c>
      <c r="G1" s="38"/>
    </row>
    <row r="2" spans="1:39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H2" s="50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384</v>
      </c>
    </row>
    <row r="3" spans="1:39" x14ac:dyDescent="0.55000000000000004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  <c r="H3" s="49">
        <v>0</v>
      </c>
      <c r="J3" s="1">
        <f>A3</f>
        <v>1880</v>
      </c>
      <c r="K3" s="3">
        <f>D3*(1-H3)+F3*H3</f>
        <v>41.173400000000001</v>
      </c>
      <c r="L3" s="3">
        <f>E3*(1-H3)+G3*H3</f>
        <v>22.968699999999998</v>
      </c>
      <c r="M3" s="3">
        <f>K3-L3</f>
        <v>18.204700000000003</v>
      </c>
    </row>
    <row r="4" spans="1:39" x14ac:dyDescent="0.55000000000000004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  <c r="H4" s="49">
        <v>0</v>
      </c>
      <c r="J4" s="1">
        <f t="shared" ref="J4:J67" si="0">A4</f>
        <v>1881</v>
      </c>
      <c r="K4" s="3">
        <f t="shared" ref="K4:K67" si="1">D4*(1-H4)+F4*H4</f>
        <v>40.869</v>
      </c>
      <c r="L4" s="3">
        <f t="shared" ref="L4:L67" si="2">E4*(1-H4)+G4*H4</f>
        <v>20.960100000000001</v>
      </c>
      <c r="M4" s="3">
        <f t="shared" ref="M4:M67" si="3">K4-L4</f>
        <v>19.908899999999999</v>
      </c>
      <c r="AM4" t="s">
        <v>385</v>
      </c>
    </row>
    <row r="5" spans="1:39" x14ac:dyDescent="0.55000000000000004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  <c r="H5" s="49">
        <v>0</v>
      </c>
      <c r="J5" s="1">
        <f t="shared" si="0"/>
        <v>1882</v>
      </c>
      <c r="K5" s="3">
        <f t="shared" si="1"/>
        <v>40.613599999999998</v>
      </c>
      <c r="L5" s="3">
        <f t="shared" si="2"/>
        <v>19.451699999999999</v>
      </c>
      <c r="M5" s="3">
        <f t="shared" si="3"/>
        <v>21.161899999999999</v>
      </c>
      <c r="AM5" t="s">
        <v>386</v>
      </c>
    </row>
    <row r="6" spans="1:39" x14ac:dyDescent="0.55000000000000004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  <c r="H6" s="49">
        <v>0</v>
      </c>
      <c r="J6" s="1">
        <f t="shared" si="0"/>
        <v>1883</v>
      </c>
      <c r="K6" s="3">
        <f t="shared" si="1"/>
        <v>40.509599999999999</v>
      </c>
      <c r="L6" s="3">
        <f t="shared" si="2"/>
        <v>18.589700000000001</v>
      </c>
      <c r="M6" s="3">
        <f t="shared" si="3"/>
        <v>21.919899999999998</v>
      </c>
      <c r="AM6" t="s">
        <v>387</v>
      </c>
    </row>
    <row r="7" spans="1:39" x14ac:dyDescent="0.55000000000000004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  <c r="H7" s="49">
        <v>0</v>
      </c>
      <c r="J7" s="1">
        <f t="shared" si="0"/>
        <v>1884</v>
      </c>
      <c r="K7" s="3">
        <f t="shared" si="1"/>
        <v>40.478200000000001</v>
      </c>
      <c r="L7" s="3">
        <f t="shared" si="2"/>
        <v>18.398199999999999</v>
      </c>
      <c r="M7" s="3">
        <f t="shared" si="3"/>
        <v>22.080000000000002</v>
      </c>
    </row>
    <row r="8" spans="1:39" x14ac:dyDescent="0.55000000000000004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  <c r="H8" s="49">
        <v>0</v>
      </c>
      <c r="J8" s="1">
        <f t="shared" si="0"/>
        <v>1885</v>
      </c>
      <c r="K8" s="3">
        <f t="shared" si="1"/>
        <v>40.5045</v>
      </c>
      <c r="L8" s="3">
        <f t="shared" si="2"/>
        <v>18.774999999999999</v>
      </c>
      <c r="M8" s="3">
        <f t="shared" si="3"/>
        <v>21.729500000000002</v>
      </c>
      <c r="AM8" t="s">
        <v>388</v>
      </c>
    </row>
    <row r="9" spans="1:39" x14ac:dyDescent="0.55000000000000004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  <c r="H9" s="49">
        <v>0</v>
      </c>
      <c r="J9" s="1">
        <f t="shared" si="0"/>
        <v>1886</v>
      </c>
      <c r="K9" s="3">
        <f t="shared" si="1"/>
        <v>40.553600000000003</v>
      </c>
      <c r="L9" s="3">
        <f t="shared" si="2"/>
        <v>19.6265</v>
      </c>
      <c r="M9" s="3">
        <f t="shared" si="3"/>
        <v>20.927100000000003</v>
      </c>
      <c r="AM9" t="s">
        <v>389</v>
      </c>
    </row>
    <row r="10" spans="1:39" x14ac:dyDescent="0.55000000000000004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  <c r="H10" s="49">
        <v>0</v>
      </c>
      <c r="J10" s="1">
        <f t="shared" si="0"/>
        <v>1887</v>
      </c>
      <c r="K10" s="3">
        <f t="shared" si="1"/>
        <v>40.762900000000002</v>
      </c>
      <c r="L10" s="3">
        <f t="shared" si="2"/>
        <v>20.817900000000002</v>
      </c>
      <c r="M10" s="3">
        <f t="shared" si="3"/>
        <v>19.945</v>
      </c>
    </row>
    <row r="11" spans="1:39" x14ac:dyDescent="0.55000000000000004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  <c r="H11" s="49">
        <v>0</v>
      </c>
      <c r="J11" s="1">
        <f t="shared" si="0"/>
        <v>1888</v>
      </c>
      <c r="K11" s="3">
        <f t="shared" si="1"/>
        <v>41.091799999999999</v>
      </c>
      <c r="L11" s="3">
        <f t="shared" si="2"/>
        <v>22.281400000000001</v>
      </c>
      <c r="M11" s="3">
        <f t="shared" si="3"/>
        <v>18.810399999999998</v>
      </c>
      <c r="AM11" t="s">
        <v>390</v>
      </c>
    </row>
    <row r="12" spans="1:39" x14ac:dyDescent="0.55000000000000004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  <c r="H12" s="49">
        <v>0</v>
      </c>
      <c r="J12" s="1">
        <f t="shared" si="0"/>
        <v>1889</v>
      </c>
      <c r="K12" s="3">
        <f t="shared" si="1"/>
        <v>41.395200000000003</v>
      </c>
      <c r="L12" s="3">
        <f t="shared" si="2"/>
        <v>23.869199999999999</v>
      </c>
      <c r="M12" s="3">
        <f t="shared" si="3"/>
        <v>17.526000000000003</v>
      </c>
      <c r="AM12" t="s">
        <v>391</v>
      </c>
    </row>
    <row r="13" spans="1:39" x14ac:dyDescent="0.55000000000000004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  <c r="H13" s="49">
        <v>0</v>
      </c>
      <c r="J13" s="1">
        <f t="shared" si="0"/>
        <v>1890</v>
      </c>
      <c r="K13" s="3">
        <f t="shared" si="1"/>
        <v>41.837699999999998</v>
      </c>
      <c r="L13" s="3">
        <f t="shared" si="2"/>
        <v>25.4617</v>
      </c>
      <c r="M13" s="3">
        <f t="shared" si="3"/>
        <v>16.375999999999998</v>
      </c>
    </row>
    <row r="14" spans="1:39" x14ac:dyDescent="0.55000000000000004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  <c r="H14" s="49">
        <v>0</v>
      </c>
      <c r="J14" s="1">
        <f t="shared" si="0"/>
        <v>1891</v>
      </c>
      <c r="K14" s="3">
        <f t="shared" si="1"/>
        <v>42.395200000000003</v>
      </c>
      <c r="L14" s="3">
        <f t="shared" si="2"/>
        <v>26.6769</v>
      </c>
      <c r="M14" s="3">
        <f t="shared" si="3"/>
        <v>15.718300000000003</v>
      </c>
      <c r="AM14" t="s">
        <v>392</v>
      </c>
    </row>
    <row r="15" spans="1:39" x14ac:dyDescent="0.55000000000000004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  <c r="H15" s="49">
        <v>0</v>
      </c>
      <c r="J15" s="1">
        <f t="shared" si="0"/>
        <v>1892</v>
      </c>
      <c r="K15" s="3">
        <f t="shared" si="1"/>
        <v>42.844700000000003</v>
      </c>
      <c r="L15" s="3">
        <f t="shared" si="2"/>
        <v>26.681100000000001</v>
      </c>
      <c r="M15" s="3">
        <f t="shared" si="3"/>
        <v>16.163600000000002</v>
      </c>
    </row>
    <row r="16" spans="1:39" x14ac:dyDescent="0.55000000000000004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  <c r="H16" s="49">
        <v>0</v>
      </c>
      <c r="J16" s="1">
        <f t="shared" si="0"/>
        <v>1893</v>
      </c>
      <c r="K16" s="3">
        <f t="shared" si="1"/>
        <v>42.9544</v>
      </c>
      <c r="L16" s="3">
        <f t="shared" si="2"/>
        <v>26.436599999999999</v>
      </c>
      <c r="M16" s="3">
        <f t="shared" si="3"/>
        <v>16.517800000000001</v>
      </c>
    </row>
    <row r="17" spans="1:13" x14ac:dyDescent="0.55000000000000004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  <c r="H17" s="49">
        <v>0</v>
      </c>
      <c r="J17" s="1">
        <f t="shared" si="0"/>
        <v>1894</v>
      </c>
      <c r="K17" s="3">
        <f t="shared" si="1"/>
        <v>43.0379</v>
      </c>
      <c r="L17" s="3">
        <f t="shared" si="2"/>
        <v>26.291799999999999</v>
      </c>
      <c r="M17" s="3">
        <f t="shared" si="3"/>
        <v>16.746100000000002</v>
      </c>
    </row>
    <row r="18" spans="1:13" x14ac:dyDescent="0.55000000000000004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  <c r="H18" s="49">
        <v>0</v>
      </c>
      <c r="J18" s="1">
        <f t="shared" si="0"/>
        <v>1895</v>
      </c>
      <c r="K18" s="3">
        <f t="shared" si="1"/>
        <v>43.183900000000001</v>
      </c>
      <c r="L18" s="3">
        <f t="shared" si="2"/>
        <v>26.629899999999999</v>
      </c>
      <c r="M18" s="3">
        <f t="shared" si="3"/>
        <v>16.554000000000002</v>
      </c>
    </row>
    <row r="19" spans="1:13" x14ac:dyDescent="0.55000000000000004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  <c r="H19" s="49">
        <v>0</v>
      </c>
      <c r="J19" s="1">
        <f t="shared" si="0"/>
        <v>1896</v>
      </c>
      <c r="K19" s="3">
        <f t="shared" si="1"/>
        <v>43.255099999999999</v>
      </c>
      <c r="L19" s="3">
        <f t="shared" si="2"/>
        <v>27.227499999999999</v>
      </c>
      <c r="M19" s="3">
        <f t="shared" si="3"/>
        <v>16.0276</v>
      </c>
    </row>
    <row r="20" spans="1:13" x14ac:dyDescent="0.55000000000000004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  <c r="H20" s="49">
        <v>0</v>
      </c>
      <c r="J20" s="1">
        <f t="shared" si="0"/>
        <v>1897</v>
      </c>
      <c r="K20" s="3">
        <f t="shared" si="1"/>
        <v>43.276400000000002</v>
      </c>
      <c r="L20" s="3">
        <f t="shared" si="2"/>
        <v>27.2653</v>
      </c>
      <c r="M20" s="3">
        <f t="shared" si="3"/>
        <v>16.011100000000003</v>
      </c>
    </row>
    <row r="21" spans="1:13" x14ac:dyDescent="0.55000000000000004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  <c r="H21" s="49">
        <v>0</v>
      </c>
      <c r="J21" s="1">
        <f t="shared" si="0"/>
        <v>1898</v>
      </c>
      <c r="K21" s="3">
        <f t="shared" si="1"/>
        <v>43.014200000000002</v>
      </c>
      <c r="L21" s="3">
        <f t="shared" si="2"/>
        <v>27.352399999999999</v>
      </c>
      <c r="M21" s="3">
        <f t="shared" si="3"/>
        <v>15.661800000000003</v>
      </c>
    </row>
    <row r="22" spans="1:13" x14ac:dyDescent="0.55000000000000004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  <c r="H22" s="49">
        <v>0</v>
      </c>
      <c r="J22" s="1">
        <f t="shared" si="0"/>
        <v>1899</v>
      </c>
      <c r="K22" s="3">
        <f t="shared" si="1"/>
        <v>42.556100000000001</v>
      </c>
      <c r="L22" s="3">
        <f t="shared" si="2"/>
        <v>27.627099999999999</v>
      </c>
      <c r="M22" s="3">
        <f t="shared" si="3"/>
        <v>14.929000000000002</v>
      </c>
    </row>
    <row r="23" spans="1:13" x14ac:dyDescent="0.55000000000000004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  <c r="H23" s="49">
        <v>0</v>
      </c>
      <c r="J23" s="1">
        <f t="shared" si="0"/>
        <v>1900</v>
      </c>
      <c r="K23" s="3">
        <f t="shared" si="1"/>
        <v>41.821599999999997</v>
      </c>
      <c r="L23" s="3">
        <f t="shared" si="2"/>
        <v>27.584900000000001</v>
      </c>
      <c r="M23" s="3">
        <f t="shared" si="3"/>
        <v>14.236699999999995</v>
      </c>
    </row>
    <row r="24" spans="1:13" x14ac:dyDescent="0.55000000000000004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  <c r="H24" s="49">
        <v>0</v>
      </c>
      <c r="J24" s="1">
        <f t="shared" si="0"/>
        <v>1901</v>
      </c>
      <c r="K24" s="3">
        <f t="shared" si="1"/>
        <v>40.994999999999997</v>
      </c>
      <c r="L24" s="3">
        <f t="shared" si="2"/>
        <v>27.545999999999999</v>
      </c>
      <c r="M24" s="3">
        <f t="shared" si="3"/>
        <v>13.448999999999998</v>
      </c>
    </row>
    <row r="25" spans="1:13" x14ac:dyDescent="0.55000000000000004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  <c r="H25" s="49">
        <v>0</v>
      </c>
      <c r="J25" s="1">
        <f t="shared" si="0"/>
        <v>1902</v>
      </c>
      <c r="K25" s="3">
        <f t="shared" si="1"/>
        <v>40.576599999999999</v>
      </c>
      <c r="L25" s="3">
        <f t="shared" si="2"/>
        <v>27.381799999999998</v>
      </c>
      <c r="M25" s="3">
        <f t="shared" si="3"/>
        <v>13.194800000000001</v>
      </c>
    </row>
    <row r="26" spans="1:13" x14ac:dyDescent="0.55000000000000004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  <c r="H26" s="49">
        <v>0</v>
      </c>
      <c r="J26" s="1">
        <f t="shared" si="0"/>
        <v>1903</v>
      </c>
      <c r="K26" s="3">
        <f t="shared" si="1"/>
        <v>40.941800000000001</v>
      </c>
      <c r="L26" s="3">
        <f t="shared" si="2"/>
        <v>27.270199999999999</v>
      </c>
      <c r="M26" s="3">
        <f t="shared" si="3"/>
        <v>13.671600000000002</v>
      </c>
    </row>
    <row r="27" spans="1:13" x14ac:dyDescent="0.55000000000000004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  <c r="H27" s="49">
        <v>0</v>
      </c>
      <c r="J27" s="1">
        <f t="shared" si="0"/>
        <v>1904</v>
      </c>
      <c r="K27" s="3">
        <f t="shared" si="1"/>
        <v>41.970199999999998</v>
      </c>
      <c r="L27" s="3">
        <f t="shared" si="2"/>
        <v>27.539000000000001</v>
      </c>
      <c r="M27" s="3">
        <f t="shared" si="3"/>
        <v>14.431199999999997</v>
      </c>
    </row>
    <row r="28" spans="1:13" x14ac:dyDescent="0.55000000000000004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  <c r="H28" s="49">
        <v>0</v>
      </c>
      <c r="J28" s="1">
        <f t="shared" si="0"/>
        <v>1905</v>
      </c>
      <c r="K28" s="3">
        <f t="shared" si="1"/>
        <v>43.347799999999999</v>
      </c>
      <c r="L28" s="3">
        <f t="shared" si="2"/>
        <v>28.1297</v>
      </c>
      <c r="M28" s="3">
        <f t="shared" si="3"/>
        <v>15.2181</v>
      </c>
    </row>
    <row r="29" spans="1:13" x14ac:dyDescent="0.55000000000000004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  <c r="H29" s="49">
        <v>0</v>
      </c>
      <c r="J29" s="1">
        <f t="shared" si="0"/>
        <v>1906</v>
      </c>
      <c r="K29" s="3">
        <f t="shared" si="1"/>
        <v>45.0503</v>
      </c>
      <c r="L29" s="3">
        <f t="shared" si="2"/>
        <v>28.5322</v>
      </c>
      <c r="M29" s="3">
        <f t="shared" si="3"/>
        <v>16.5181</v>
      </c>
    </row>
    <row r="30" spans="1:13" x14ac:dyDescent="0.55000000000000004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  <c r="H30" s="49">
        <v>0</v>
      </c>
      <c r="J30" s="1">
        <f t="shared" si="0"/>
        <v>1907</v>
      </c>
      <c r="K30" s="3">
        <f t="shared" si="1"/>
        <v>46.7744</v>
      </c>
      <c r="L30" s="3">
        <f t="shared" si="2"/>
        <v>28.824400000000001</v>
      </c>
      <c r="M30" s="3">
        <f t="shared" si="3"/>
        <v>17.95</v>
      </c>
    </row>
    <row r="31" spans="1:13" x14ac:dyDescent="0.55000000000000004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  <c r="H31" s="49">
        <v>0</v>
      </c>
      <c r="J31" s="1">
        <f t="shared" si="0"/>
        <v>1908</v>
      </c>
      <c r="K31" s="3">
        <f t="shared" si="1"/>
        <v>48.073</v>
      </c>
      <c r="L31" s="3">
        <f t="shared" si="2"/>
        <v>28.965800000000002</v>
      </c>
      <c r="M31" s="3">
        <f t="shared" si="3"/>
        <v>19.107199999999999</v>
      </c>
    </row>
    <row r="32" spans="1:13" x14ac:dyDescent="0.55000000000000004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  <c r="H32" s="49">
        <v>0</v>
      </c>
      <c r="J32" s="1">
        <f t="shared" si="0"/>
        <v>1909</v>
      </c>
      <c r="K32" s="3">
        <f t="shared" si="1"/>
        <v>48.924700000000001</v>
      </c>
      <c r="L32" s="3">
        <f t="shared" si="2"/>
        <v>28.918900000000001</v>
      </c>
      <c r="M32" s="3">
        <f t="shared" si="3"/>
        <v>20.005800000000001</v>
      </c>
    </row>
    <row r="33" spans="1:13" x14ac:dyDescent="0.55000000000000004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  <c r="H33" s="49">
        <v>0</v>
      </c>
      <c r="J33" s="1">
        <f t="shared" si="0"/>
        <v>1910</v>
      </c>
      <c r="K33" s="3">
        <f t="shared" si="1"/>
        <v>49.566600000000001</v>
      </c>
      <c r="L33" s="3">
        <f t="shared" si="2"/>
        <v>28.6753</v>
      </c>
      <c r="M33" s="3">
        <f t="shared" si="3"/>
        <v>20.891300000000001</v>
      </c>
    </row>
    <row r="34" spans="1:13" x14ac:dyDescent="0.55000000000000004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  <c r="H34" s="49">
        <v>0</v>
      </c>
      <c r="J34" s="1">
        <f t="shared" si="0"/>
        <v>1911</v>
      </c>
      <c r="K34" s="3">
        <f t="shared" si="1"/>
        <v>50.187899999999999</v>
      </c>
      <c r="L34" s="3">
        <f t="shared" si="2"/>
        <v>28.166399999999999</v>
      </c>
      <c r="M34" s="3">
        <f t="shared" si="3"/>
        <v>22.0215</v>
      </c>
    </row>
    <row r="35" spans="1:13" x14ac:dyDescent="0.55000000000000004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  <c r="H35" s="49">
        <v>0</v>
      </c>
      <c r="J35" s="1">
        <f t="shared" si="0"/>
        <v>1912</v>
      </c>
      <c r="K35" s="3">
        <f t="shared" si="1"/>
        <v>50.662199999999999</v>
      </c>
      <c r="L35" s="3">
        <f t="shared" si="2"/>
        <v>27.5549</v>
      </c>
      <c r="M35" s="3">
        <f t="shared" si="3"/>
        <v>23.107299999999999</v>
      </c>
    </row>
    <row r="36" spans="1:13" x14ac:dyDescent="0.55000000000000004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  <c r="H36" s="49">
        <v>0</v>
      </c>
      <c r="J36" s="1">
        <f t="shared" si="0"/>
        <v>1913</v>
      </c>
      <c r="K36" s="3">
        <f t="shared" si="1"/>
        <v>50.973599999999998</v>
      </c>
      <c r="L36" s="3">
        <f t="shared" si="2"/>
        <v>27.060199999999998</v>
      </c>
      <c r="M36" s="3">
        <f t="shared" si="3"/>
        <v>23.913399999999999</v>
      </c>
    </row>
    <row r="37" spans="1:13" x14ac:dyDescent="0.55000000000000004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  <c r="H37" s="49">
        <v>0</v>
      </c>
      <c r="J37" s="1">
        <f t="shared" si="0"/>
        <v>1914</v>
      </c>
      <c r="K37" s="3">
        <f t="shared" si="1"/>
        <v>50.9557</v>
      </c>
      <c r="L37" s="3">
        <f t="shared" si="2"/>
        <v>26.890499999999999</v>
      </c>
      <c r="M37" s="3">
        <f t="shared" si="3"/>
        <v>24.065200000000001</v>
      </c>
    </row>
    <row r="38" spans="1:13" x14ac:dyDescent="0.55000000000000004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  <c r="H38" s="49">
        <v>0</v>
      </c>
      <c r="J38" s="1">
        <f t="shared" si="0"/>
        <v>1915</v>
      </c>
      <c r="K38" s="3">
        <f t="shared" si="1"/>
        <v>50.380699999999997</v>
      </c>
      <c r="L38" s="3">
        <f t="shared" si="2"/>
        <v>27.2121</v>
      </c>
      <c r="M38" s="3">
        <f t="shared" si="3"/>
        <v>23.168599999999998</v>
      </c>
    </row>
    <row r="39" spans="1:13" x14ac:dyDescent="0.55000000000000004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  <c r="H39" s="49">
        <v>0</v>
      </c>
      <c r="J39" s="1">
        <f t="shared" si="0"/>
        <v>1916</v>
      </c>
      <c r="K39" s="3">
        <f t="shared" si="1"/>
        <v>49.355800000000002</v>
      </c>
      <c r="L39" s="3">
        <f t="shared" si="2"/>
        <v>28.101299999999998</v>
      </c>
      <c r="M39" s="3">
        <f t="shared" si="3"/>
        <v>21.254500000000004</v>
      </c>
    </row>
    <row r="40" spans="1:13" x14ac:dyDescent="0.55000000000000004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  <c r="H40" s="49">
        <v>0</v>
      </c>
      <c r="J40" s="1">
        <f t="shared" si="0"/>
        <v>1917</v>
      </c>
      <c r="K40" s="3">
        <f t="shared" si="1"/>
        <v>48.141100000000002</v>
      </c>
      <c r="L40" s="3">
        <f t="shared" si="2"/>
        <v>29.3277</v>
      </c>
      <c r="M40" s="3">
        <f t="shared" si="3"/>
        <v>18.813400000000001</v>
      </c>
    </row>
    <row r="41" spans="1:13" x14ac:dyDescent="0.55000000000000004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  <c r="H41" s="49">
        <v>0</v>
      </c>
      <c r="J41" s="1">
        <f t="shared" si="0"/>
        <v>1918</v>
      </c>
      <c r="K41" s="3">
        <f t="shared" si="1"/>
        <v>46.691400000000002</v>
      </c>
      <c r="L41" s="3">
        <f t="shared" si="2"/>
        <v>30.450900000000001</v>
      </c>
      <c r="M41" s="3">
        <f t="shared" si="3"/>
        <v>16.240500000000001</v>
      </c>
    </row>
    <row r="42" spans="1:13" x14ac:dyDescent="0.55000000000000004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  <c r="H42" s="49">
        <v>0</v>
      </c>
      <c r="J42" s="1">
        <f t="shared" si="0"/>
        <v>1919</v>
      </c>
      <c r="K42" s="3">
        <f t="shared" si="1"/>
        <v>45.384500000000003</v>
      </c>
      <c r="L42" s="3">
        <f t="shared" si="2"/>
        <v>30.494900000000001</v>
      </c>
      <c r="M42" s="3">
        <f t="shared" si="3"/>
        <v>14.889600000000002</v>
      </c>
    </row>
    <row r="43" spans="1:13" x14ac:dyDescent="0.55000000000000004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  <c r="H43" s="49">
        <v>0</v>
      </c>
      <c r="J43" s="1">
        <f t="shared" si="0"/>
        <v>1920</v>
      </c>
      <c r="K43" s="3">
        <f t="shared" si="1"/>
        <v>44.811399999999999</v>
      </c>
      <c r="L43" s="3">
        <f t="shared" si="2"/>
        <v>29.609500000000001</v>
      </c>
      <c r="M43" s="3">
        <f t="shared" si="3"/>
        <v>15.201899999999998</v>
      </c>
    </row>
    <row r="44" spans="1:13" x14ac:dyDescent="0.55000000000000004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  <c r="H44" s="49">
        <v>0</v>
      </c>
      <c r="J44" s="1">
        <f t="shared" si="0"/>
        <v>1921</v>
      </c>
      <c r="K44" s="3">
        <f t="shared" si="1"/>
        <v>44.654400000000003</v>
      </c>
      <c r="L44" s="3">
        <f t="shared" si="2"/>
        <v>27.9754</v>
      </c>
      <c r="M44" s="3">
        <f t="shared" si="3"/>
        <v>16.679000000000002</v>
      </c>
    </row>
    <row r="45" spans="1:13" x14ac:dyDescent="0.55000000000000004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  <c r="H45" s="49">
        <v>0</v>
      </c>
      <c r="J45" s="1">
        <f t="shared" si="0"/>
        <v>1922</v>
      </c>
      <c r="K45" s="3">
        <f t="shared" si="1"/>
        <v>44.775599999999997</v>
      </c>
      <c r="L45" s="3">
        <f t="shared" si="2"/>
        <v>26.589600000000001</v>
      </c>
      <c r="M45" s="3">
        <f t="shared" si="3"/>
        <v>18.185999999999996</v>
      </c>
    </row>
    <row r="46" spans="1:13" x14ac:dyDescent="0.55000000000000004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  <c r="H46" s="49">
        <v>0</v>
      </c>
      <c r="J46" s="1">
        <f t="shared" si="0"/>
        <v>1923</v>
      </c>
      <c r="K46" s="3">
        <f t="shared" si="1"/>
        <v>45.1158</v>
      </c>
      <c r="L46" s="3">
        <f t="shared" si="2"/>
        <v>25.794</v>
      </c>
      <c r="M46" s="3">
        <f t="shared" si="3"/>
        <v>19.3218</v>
      </c>
    </row>
    <row r="47" spans="1:13" x14ac:dyDescent="0.55000000000000004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  <c r="H47" s="49">
        <v>0</v>
      </c>
      <c r="J47" s="1">
        <f t="shared" si="0"/>
        <v>1924</v>
      </c>
      <c r="K47" s="3">
        <f t="shared" si="1"/>
        <v>45.720399999999998</v>
      </c>
      <c r="L47" s="3">
        <f t="shared" si="2"/>
        <v>25.5243</v>
      </c>
      <c r="M47" s="3">
        <f t="shared" si="3"/>
        <v>20.196099999999998</v>
      </c>
    </row>
    <row r="48" spans="1:13" x14ac:dyDescent="0.55000000000000004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  <c r="H48" s="49">
        <v>0</v>
      </c>
      <c r="J48" s="1">
        <f t="shared" si="0"/>
        <v>1925</v>
      </c>
      <c r="K48" s="3">
        <f t="shared" si="1"/>
        <v>46.552900000000001</v>
      </c>
      <c r="L48" s="3">
        <f t="shared" si="2"/>
        <v>25.303799999999999</v>
      </c>
      <c r="M48" s="3">
        <f t="shared" si="3"/>
        <v>21.249100000000002</v>
      </c>
    </row>
    <row r="49" spans="1:13" x14ac:dyDescent="0.55000000000000004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  <c r="H49" s="49">
        <v>0</v>
      </c>
      <c r="J49" s="1">
        <f t="shared" si="0"/>
        <v>1926</v>
      </c>
      <c r="K49" s="3">
        <f t="shared" si="1"/>
        <v>47.5032</v>
      </c>
      <c r="L49" s="3">
        <f t="shared" si="2"/>
        <v>24.7987</v>
      </c>
      <c r="M49" s="3">
        <f t="shared" si="3"/>
        <v>22.704499999999999</v>
      </c>
    </row>
    <row r="50" spans="1:13" x14ac:dyDescent="0.55000000000000004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  <c r="H50" s="49">
        <v>0</v>
      </c>
      <c r="J50" s="1">
        <f t="shared" si="0"/>
        <v>1927</v>
      </c>
      <c r="K50" s="3">
        <f t="shared" si="1"/>
        <v>48.070500000000003</v>
      </c>
      <c r="L50" s="3">
        <f t="shared" si="2"/>
        <v>24.3184</v>
      </c>
      <c r="M50" s="3">
        <f t="shared" si="3"/>
        <v>23.752100000000002</v>
      </c>
    </row>
    <row r="51" spans="1:13" x14ac:dyDescent="0.55000000000000004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  <c r="H51" s="49">
        <v>0</v>
      </c>
      <c r="J51" s="1">
        <f t="shared" si="0"/>
        <v>1928</v>
      </c>
      <c r="K51" s="3">
        <f t="shared" si="1"/>
        <v>48.102699999999999</v>
      </c>
      <c r="L51" s="3">
        <f t="shared" si="2"/>
        <v>24.008800000000001</v>
      </c>
      <c r="M51" s="3">
        <f t="shared" si="3"/>
        <v>24.093899999999998</v>
      </c>
    </row>
    <row r="52" spans="1:13" x14ac:dyDescent="0.55000000000000004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  <c r="H52" s="49">
        <v>0</v>
      </c>
      <c r="J52" s="1">
        <f t="shared" si="0"/>
        <v>1929</v>
      </c>
      <c r="K52" s="3">
        <f t="shared" si="1"/>
        <v>47.694400000000002</v>
      </c>
      <c r="L52" s="3">
        <f t="shared" si="2"/>
        <v>23.765799999999999</v>
      </c>
      <c r="M52" s="3">
        <f t="shared" si="3"/>
        <v>23.928600000000003</v>
      </c>
    </row>
    <row r="53" spans="1:13" x14ac:dyDescent="0.55000000000000004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  <c r="H53" s="49">
        <v>0</v>
      </c>
      <c r="J53" s="1">
        <f t="shared" si="0"/>
        <v>1930</v>
      </c>
      <c r="K53" s="3">
        <f t="shared" si="1"/>
        <v>47.1357</v>
      </c>
      <c r="L53" s="3">
        <f t="shared" si="2"/>
        <v>23.459800000000001</v>
      </c>
      <c r="M53" s="3">
        <f t="shared" si="3"/>
        <v>23.675899999999999</v>
      </c>
    </row>
    <row r="54" spans="1:13" x14ac:dyDescent="0.55000000000000004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  <c r="H54" s="49">
        <v>0</v>
      </c>
      <c r="J54" s="1">
        <f t="shared" si="0"/>
        <v>1931</v>
      </c>
      <c r="K54" s="3">
        <f t="shared" si="1"/>
        <v>46.382100000000001</v>
      </c>
      <c r="L54" s="3">
        <f t="shared" si="2"/>
        <v>23.081900000000001</v>
      </c>
      <c r="M54" s="3">
        <f t="shared" si="3"/>
        <v>23.3002</v>
      </c>
    </row>
    <row r="55" spans="1:13" x14ac:dyDescent="0.55000000000000004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  <c r="H55" s="49">
        <v>0</v>
      </c>
      <c r="J55" s="1">
        <f t="shared" si="0"/>
        <v>1932</v>
      </c>
      <c r="K55" s="3">
        <f t="shared" si="1"/>
        <v>45.5139</v>
      </c>
      <c r="L55" s="3">
        <f t="shared" si="2"/>
        <v>22.441400000000002</v>
      </c>
      <c r="M55" s="3">
        <f t="shared" si="3"/>
        <v>23.072499999999998</v>
      </c>
    </row>
    <row r="56" spans="1:13" x14ac:dyDescent="0.55000000000000004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  <c r="H56" s="49">
        <v>0</v>
      </c>
      <c r="J56" s="1">
        <f t="shared" si="0"/>
        <v>1933</v>
      </c>
      <c r="K56" s="3">
        <f t="shared" si="1"/>
        <v>44.757199999999997</v>
      </c>
      <c r="L56" s="3">
        <f t="shared" si="2"/>
        <v>21.670999999999999</v>
      </c>
      <c r="M56" s="3">
        <f t="shared" si="3"/>
        <v>23.086199999999998</v>
      </c>
    </row>
    <row r="57" spans="1:13" x14ac:dyDescent="0.55000000000000004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  <c r="H57" s="49">
        <v>0</v>
      </c>
      <c r="J57" s="1">
        <f t="shared" si="0"/>
        <v>1934</v>
      </c>
      <c r="K57" s="3">
        <f t="shared" si="1"/>
        <v>44.306899999999999</v>
      </c>
      <c r="L57" s="3">
        <f t="shared" si="2"/>
        <v>20.963200000000001</v>
      </c>
      <c r="M57" s="3">
        <f t="shared" si="3"/>
        <v>23.343699999999998</v>
      </c>
    </row>
    <row r="58" spans="1:13" x14ac:dyDescent="0.55000000000000004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  <c r="H58" s="49">
        <v>0</v>
      </c>
      <c r="J58" s="1">
        <f t="shared" si="0"/>
        <v>1935</v>
      </c>
      <c r="K58" s="3">
        <f t="shared" si="1"/>
        <v>44.162100000000002</v>
      </c>
      <c r="L58" s="3">
        <f t="shared" si="2"/>
        <v>20.4863</v>
      </c>
      <c r="M58" s="3">
        <f t="shared" si="3"/>
        <v>23.675800000000002</v>
      </c>
    </row>
    <row r="59" spans="1:13" x14ac:dyDescent="0.55000000000000004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  <c r="H59" s="49">
        <v>0</v>
      </c>
      <c r="J59" s="1">
        <f t="shared" si="0"/>
        <v>1936</v>
      </c>
      <c r="K59" s="3">
        <f t="shared" si="1"/>
        <v>44.0961</v>
      </c>
      <c r="L59" s="3">
        <f t="shared" si="2"/>
        <v>19.880099999999999</v>
      </c>
      <c r="M59" s="3">
        <f t="shared" si="3"/>
        <v>24.216000000000001</v>
      </c>
    </row>
    <row r="60" spans="1:13" x14ac:dyDescent="0.55000000000000004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  <c r="H60" s="49">
        <v>0</v>
      </c>
      <c r="J60" s="1">
        <f t="shared" si="0"/>
        <v>1937</v>
      </c>
      <c r="K60" s="3">
        <f t="shared" si="1"/>
        <v>44.028599999999997</v>
      </c>
      <c r="L60" s="3">
        <f t="shared" si="2"/>
        <v>19.204899999999999</v>
      </c>
      <c r="M60" s="3">
        <f t="shared" si="3"/>
        <v>24.823699999999999</v>
      </c>
    </row>
    <row r="61" spans="1:13" x14ac:dyDescent="0.55000000000000004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  <c r="H61" s="49">
        <v>0</v>
      </c>
      <c r="J61" s="1">
        <f t="shared" si="0"/>
        <v>1938</v>
      </c>
      <c r="K61" s="3">
        <f t="shared" si="1"/>
        <v>43.990299999999998</v>
      </c>
      <c r="L61" s="3">
        <f t="shared" si="2"/>
        <v>18.6692</v>
      </c>
      <c r="M61" s="3">
        <f t="shared" si="3"/>
        <v>25.321099999999998</v>
      </c>
    </row>
    <row r="62" spans="1:13" x14ac:dyDescent="0.55000000000000004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  <c r="H62" s="49">
        <v>0</v>
      </c>
      <c r="J62" s="1">
        <f t="shared" si="0"/>
        <v>1939</v>
      </c>
      <c r="K62" s="3">
        <f t="shared" si="1"/>
        <v>43.878900000000002</v>
      </c>
      <c r="L62" s="3">
        <f t="shared" si="2"/>
        <v>18.3965</v>
      </c>
      <c r="M62" s="3">
        <f t="shared" si="3"/>
        <v>25.482400000000002</v>
      </c>
    </row>
    <row r="63" spans="1:13" x14ac:dyDescent="0.55000000000000004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  <c r="H63" s="49">
        <v>0</v>
      </c>
      <c r="J63" s="1">
        <f t="shared" si="0"/>
        <v>1940</v>
      </c>
      <c r="K63" s="3">
        <f t="shared" si="1"/>
        <v>43.745699999999999</v>
      </c>
      <c r="L63" s="3">
        <f t="shared" si="2"/>
        <v>18.228300000000001</v>
      </c>
      <c r="M63" s="3">
        <f t="shared" si="3"/>
        <v>25.517399999999999</v>
      </c>
    </row>
    <row r="64" spans="1:13" x14ac:dyDescent="0.55000000000000004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  <c r="H64" s="49">
        <v>0</v>
      </c>
      <c r="J64" s="1">
        <f t="shared" si="0"/>
        <v>1941</v>
      </c>
      <c r="K64" s="3">
        <f t="shared" si="1"/>
        <v>43.5687</v>
      </c>
      <c r="L64" s="3">
        <f t="shared" si="2"/>
        <v>18.102900000000002</v>
      </c>
      <c r="M64" s="3">
        <f t="shared" si="3"/>
        <v>25.465799999999998</v>
      </c>
    </row>
    <row r="65" spans="1:13" x14ac:dyDescent="0.55000000000000004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  <c r="H65" s="49">
        <v>0</v>
      </c>
      <c r="J65" s="1">
        <f t="shared" si="0"/>
        <v>1942</v>
      </c>
      <c r="K65" s="3">
        <f t="shared" si="1"/>
        <v>43.424199999999999</v>
      </c>
      <c r="L65" s="3">
        <f t="shared" si="2"/>
        <v>17.838999999999999</v>
      </c>
      <c r="M65" s="3">
        <f t="shared" si="3"/>
        <v>25.5852</v>
      </c>
    </row>
    <row r="66" spans="1:13" x14ac:dyDescent="0.55000000000000004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  <c r="H66" s="49">
        <v>0</v>
      </c>
      <c r="J66" s="1">
        <f t="shared" si="0"/>
        <v>1943</v>
      </c>
      <c r="K66" s="3">
        <f t="shared" si="1"/>
        <v>43.572299999999998</v>
      </c>
      <c r="L66" s="3">
        <f t="shared" si="2"/>
        <v>17.1326</v>
      </c>
      <c r="M66" s="3">
        <f t="shared" si="3"/>
        <v>26.439699999999998</v>
      </c>
    </row>
    <row r="67" spans="1:13" x14ac:dyDescent="0.55000000000000004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  <c r="H67" s="49">
        <v>0</v>
      </c>
      <c r="J67" s="1">
        <f t="shared" si="0"/>
        <v>1944</v>
      </c>
      <c r="K67" s="3">
        <f t="shared" si="1"/>
        <v>43.901499999999999</v>
      </c>
      <c r="L67" s="3">
        <f t="shared" si="2"/>
        <v>16.172000000000001</v>
      </c>
      <c r="M67" s="3">
        <f t="shared" si="3"/>
        <v>27.729499999999998</v>
      </c>
    </row>
    <row r="68" spans="1:13" x14ac:dyDescent="0.55000000000000004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  <c r="H68" s="49">
        <v>0</v>
      </c>
      <c r="J68" s="1">
        <f t="shared" ref="J68:J131" si="4">A68</f>
        <v>1945</v>
      </c>
      <c r="K68" s="3">
        <f t="shared" ref="K68:K131" si="5">D68*(1-H68)+F68*H68</f>
        <v>44.566400000000002</v>
      </c>
      <c r="L68" s="3">
        <f t="shared" ref="L68:L131" si="6">E68*(1-H68)+G68*H68</f>
        <v>15.136900000000001</v>
      </c>
      <c r="M68" s="3">
        <f t="shared" ref="M68:M131" si="7">K68-L68</f>
        <v>29.429500000000001</v>
      </c>
    </row>
    <row r="69" spans="1:13" x14ac:dyDescent="0.55000000000000004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  <c r="H69" s="49">
        <v>0</v>
      </c>
      <c r="J69" s="1">
        <f t="shared" si="4"/>
        <v>1946</v>
      </c>
      <c r="K69" s="3">
        <f t="shared" si="5"/>
        <v>45.234400000000001</v>
      </c>
      <c r="L69" s="3">
        <f t="shared" si="6"/>
        <v>14.174799999999999</v>
      </c>
      <c r="M69" s="3">
        <f t="shared" si="7"/>
        <v>31.059600000000003</v>
      </c>
    </row>
    <row r="70" spans="1:13" x14ac:dyDescent="0.55000000000000004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  <c r="H70" s="49">
        <v>0</v>
      </c>
      <c r="J70" s="1">
        <f t="shared" si="4"/>
        <v>1947</v>
      </c>
      <c r="K70" s="3">
        <f t="shared" si="5"/>
        <v>45.630600000000001</v>
      </c>
      <c r="L70" s="3">
        <f t="shared" si="6"/>
        <v>13.3675</v>
      </c>
      <c r="M70" s="3">
        <f t="shared" si="7"/>
        <v>32.263100000000001</v>
      </c>
    </row>
    <row r="71" spans="1:13" x14ac:dyDescent="0.55000000000000004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  <c r="H71" s="49">
        <v>0</v>
      </c>
      <c r="J71" s="1">
        <f t="shared" si="4"/>
        <v>1948</v>
      </c>
      <c r="K71" s="3">
        <f t="shared" si="5"/>
        <v>44.7089</v>
      </c>
      <c r="L71" s="3">
        <f t="shared" si="6"/>
        <v>12.6242</v>
      </c>
      <c r="M71" s="3">
        <f t="shared" si="7"/>
        <v>32.084699999999998</v>
      </c>
    </row>
    <row r="72" spans="1:13" x14ac:dyDescent="0.55000000000000004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  <c r="H72" s="49">
        <v>0</v>
      </c>
      <c r="J72" s="1">
        <f t="shared" si="4"/>
        <v>1949</v>
      </c>
      <c r="K72" s="3">
        <f t="shared" si="5"/>
        <v>44.125999999999998</v>
      </c>
      <c r="L72" s="3">
        <f t="shared" si="6"/>
        <v>11.9923</v>
      </c>
      <c r="M72" s="3">
        <f t="shared" si="7"/>
        <v>32.133699999999997</v>
      </c>
    </row>
    <row r="73" spans="1:13" x14ac:dyDescent="0.55000000000000004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  <c r="H73" s="46">
        <v>9.0909000000000004E-2</v>
      </c>
      <c r="J73" s="1">
        <f t="shared" si="4"/>
        <v>1950</v>
      </c>
      <c r="K73" s="3">
        <f t="shared" si="5"/>
        <v>44.605454516000002</v>
      </c>
      <c r="L73" s="3">
        <f t="shared" si="6"/>
        <v>11.525999942599999</v>
      </c>
      <c r="M73" s="3">
        <f t="shared" si="7"/>
        <v>33.0794545734</v>
      </c>
    </row>
    <row r="74" spans="1:13" x14ac:dyDescent="0.55000000000000004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  <c r="H74" s="46">
        <v>0.18181800000000001</v>
      </c>
      <c r="J74" s="1">
        <f t="shared" si="4"/>
        <v>1951</v>
      </c>
      <c r="K74" s="3">
        <f t="shared" si="5"/>
        <v>45.764154648599998</v>
      </c>
      <c r="L74" s="3">
        <f t="shared" si="6"/>
        <v>11.175890770400001</v>
      </c>
      <c r="M74" s="3">
        <f t="shared" si="7"/>
        <v>34.588263878199996</v>
      </c>
    </row>
    <row r="75" spans="1:13" x14ac:dyDescent="0.55000000000000004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  <c r="H75" s="46">
        <v>0.272727</v>
      </c>
      <c r="J75" s="1">
        <f t="shared" si="4"/>
        <v>1952</v>
      </c>
      <c r="K75" s="3">
        <f t="shared" si="5"/>
        <v>46.950182324500005</v>
      </c>
      <c r="L75" s="3">
        <f t="shared" si="6"/>
        <v>10.9241452011</v>
      </c>
      <c r="M75" s="3">
        <f t="shared" si="7"/>
        <v>36.026037123400002</v>
      </c>
    </row>
    <row r="76" spans="1:13" x14ac:dyDescent="0.55000000000000004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  <c r="H76" s="46">
        <v>0.36363600000000001</v>
      </c>
      <c r="J76" s="1">
        <f t="shared" si="4"/>
        <v>1953</v>
      </c>
      <c r="K76" s="3">
        <f t="shared" si="5"/>
        <v>47.3789463568</v>
      </c>
      <c r="L76" s="3">
        <f t="shared" si="6"/>
        <v>10.597399712799998</v>
      </c>
      <c r="M76" s="3">
        <f t="shared" si="7"/>
        <v>36.781546644000002</v>
      </c>
    </row>
    <row r="77" spans="1:13" x14ac:dyDescent="0.55000000000000004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  <c r="H77" s="46">
        <v>0.45454499999999998</v>
      </c>
      <c r="J77" s="1">
        <f t="shared" si="4"/>
        <v>1954</v>
      </c>
      <c r="K77" s="3">
        <f t="shared" si="5"/>
        <v>47.167182957499996</v>
      </c>
      <c r="L77" s="3">
        <f t="shared" si="6"/>
        <v>10.269472368500001</v>
      </c>
      <c r="M77" s="3">
        <f t="shared" si="7"/>
        <v>36.897710588999999</v>
      </c>
    </row>
    <row r="78" spans="1:13" x14ac:dyDescent="0.55000000000000004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  <c r="H78" s="46">
        <v>0.54545500000000002</v>
      </c>
      <c r="J78" s="1">
        <f t="shared" si="4"/>
        <v>1955</v>
      </c>
      <c r="K78" s="3">
        <f t="shared" si="5"/>
        <v>46.753362682999999</v>
      </c>
      <c r="L78" s="3">
        <f t="shared" si="6"/>
        <v>9.9431367205000001</v>
      </c>
      <c r="M78" s="3">
        <f t="shared" si="7"/>
        <v>36.810225962499999</v>
      </c>
    </row>
    <row r="79" spans="1:13" x14ac:dyDescent="0.55000000000000004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  <c r="H79" s="46">
        <v>0.63636400000000004</v>
      </c>
      <c r="J79" s="1">
        <f t="shared" si="4"/>
        <v>1956</v>
      </c>
      <c r="K79" s="3">
        <f t="shared" si="5"/>
        <v>46.383017598799995</v>
      </c>
      <c r="L79" s="3">
        <f t="shared" si="6"/>
        <v>9.6199275528000001</v>
      </c>
      <c r="M79" s="3">
        <f t="shared" si="7"/>
        <v>36.763090045999995</v>
      </c>
    </row>
    <row r="80" spans="1:13" x14ac:dyDescent="0.55000000000000004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  <c r="H80" s="46">
        <v>0.72727299999999995</v>
      </c>
      <c r="J80" s="1">
        <f t="shared" si="4"/>
        <v>1957</v>
      </c>
      <c r="K80" s="3">
        <f t="shared" si="5"/>
        <v>46.181208809699996</v>
      </c>
      <c r="L80" s="3">
        <f t="shared" si="6"/>
        <v>9.4504547949999989</v>
      </c>
      <c r="M80" s="3">
        <f t="shared" si="7"/>
        <v>36.730754014699997</v>
      </c>
    </row>
    <row r="81" spans="1:13" x14ac:dyDescent="0.55000000000000004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  <c r="H81" s="46">
        <v>0.81818199999999996</v>
      </c>
      <c r="J81" s="1">
        <f t="shared" si="4"/>
        <v>1958</v>
      </c>
      <c r="K81" s="3">
        <f t="shared" si="5"/>
        <v>46.126654418800001</v>
      </c>
      <c r="L81" s="3">
        <f t="shared" si="6"/>
        <v>9.1451637911999999</v>
      </c>
      <c r="M81" s="3">
        <f t="shared" si="7"/>
        <v>36.981490627600003</v>
      </c>
    </row>
    <row r="82" spans="1:13" x14ac:dyDescent="0.55000000000000004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  <c r="H82" s="46">
        <v>0.90909099999999998</v>
      </c>
      <c r="J82" s="1">
        <f t="shared" si="4"/>
        <v>1959</v>
      </c>
      <c r="K82" s="3">
        <f t="shared" si="5"/>
        <v>45.970481747699999</v>
      </c>
      <c r="L82" s="3">
        <f t="shared" si="6"/>
        <v>8.9273455272</v>
      </c>
      <c r="M82" s="3">
        <f t="shared" si="7"/>
        <v>37.043136220500003</v>
      </c>
    </row>
    <row r="83" spans="1:13" x14ac:dyDescent="0.55000000000000004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  <c r="H83" s="46">
        <v>1</v>
      </c>
      <c r="J83" s="1">
        <f t="shared" si="4"/>
        <v>1960</v>
      </c>
      <c r="K83" s="3">
        <f t="shared" si="5"/>
        <v>45.5</v>
      </c>
      <c r="L83" s="3">
        <f t="shared" si="6"/>
        <v>8.6999999999999993</v>
      </c>
      <c r="M83" s="3">
        <f t="shared" si="7"/>
        <v>36.799999999999997</v>
      </c>
    </row>
    <row r="84" spans="1:13" x14ac:dyDescent="0.55000000000000004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  <c r="H84" s="46">
        <v>1</v>
      </c>
      <c r="J84" s="1">
        <f t="shared" si="4"/>
        <v>1961</v>
      </c>
      <c r="K84" s="3">
        <f t="shared" si="5"/>
        <v>44.8</v>
      </c>
      <c r="L84" s="3">
        <f t="shared" si="6"/>
        <v>8.4</v>
      </c>
      <c r="M84" s="3">
        <f t="shared" si="7"/>
        <v>36.4</v>
      </c>
    </row>
    <row r="85" spans="1:13" x14ac:dyDescent="0.55000000000000004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  <c r="H85" s="46">
        <v>1</v>
      </c>
      <c r="J85" s="1">
        <f t="shared" si="4"/>
        <v>1962</v>
      </c>
      <c r="K85" s="3">
        <f t="shared" si="5"/>
        <v>43.9</v>
      </c>
      <c r="L85" s="3">
        <f t="shared" si="6"/>
        <v>8.1999999999999993</v>
      </c>
      <c r="M85" s="3">
        <f t="shared" si="7"/>
        <v>35.700000000000003</v>
      </c>
    </row>
    <row r="86" spans="1:13" x14ac:dyDescent="0.55000000000000004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  <c r="H86" s="46">
        <v>1</v>
      </c>
      <c r="J86" s="1">
        <f t="shared" si="4"/>
        <v>1963</v>
      </c>
      <c r="K86" s="3">
        <f t="shared" si="5"/>
        <v>42.7</v>
      </c>
      <c r="L86" s="3">
        <f t="shared" si="6"/>
        <v>8</v>
      </c>
      <c r="M86" s="3">
        <f t="shared" si="7"/>
        <v>34.700000000000003</v>
      </c>
    </row>
    <row r="87" spans="1:13" x14ac:dyDescent="0.55000000000000004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  <c r="H87" s="46">
        <v>1</v>
      </c>
      <c r="J87" s="1">
        <f t="shared" si="4"/>
        <v>1964</v>
      </c>
      <c r="K87" s="3">
        <f t="shared" si="5"/>
        <v>41.4</v>
      </c>
      <c r="L87" s="3">
        <f t="shared" si="6"/>
        <v>7.8</v>
      </c>
      <c r="M87" s="3">
        <f t="shared" si="7"/>
        <v>33.6</v>
      </c>
    </row>
    <row r="88" spans="1:13" x14ac:dyDescent="0.55000000000000004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  <c r="H88" s="46">
        <v>1</v>
      </c>
      <c r="J88" s="1">
        <f t="shared" si="4"/>
        <v>1965</v>
      </c>
      <c r="K88" s="3">
        <f t="shared" si="5"/>
        <v>39.9</v>
      </c>
      <c r="L88" s="3">
        <f t="shared" si="6"/>
        <v>7.6</v>
      </c>
      <c r="M88" s="3">
        <f t="shared" si="7"/>
        <v>32.299999999999997</v>
      </c>
    </row>
    <row r="89" spans="1:13" x14ac:dyDescent="0.55000000000000004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  <c r="H89" s="46">
        <v>1</v>
      </c>
      <c r="J89" s="1">
        <f t="shared" si="4"/>
        <v>1966</v>
      </c>
      <c r="K89" s="3">
        <f t="shared" si="5"/>
        <v>38.299999999999997</v>
      </c>
      <c r="L89" s="3">
        <f t="shared" si="6"/>
        <v>7.3</v>
      </c>
      <c r="M89" s="3">
        <f t="shared" si="7"/>
        <v>30.999999999999996</v>
      </c>
    </row>
    <row r="90" spans="1:13" x14ac:dyDescent="0.55000000000000004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  <c r="H90" s="46">
        <v>1</v>
      </c>
      <c r="J90" s="1">
        <f t="shared" si="4"/>
        <v>1967</v>
      </c>
      <c r="K90" s="3">
        <f t="shared" si="5"/>
        <v>36.799999999999997</v>
      </c>
      <c r="L90" s="3">
        <f t="shared" si="6"/>
        <v>7</v>
      </c>
      <c r="M90" s="3">
        <f t="shared" si="7"/>
        <v>29.799999999999997</v>
      </c>
    </row>
    <row r="91" spans="1:13" x14ac:dyDescent="0.55000000000000004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  <c r="H91" s="46">
        <v>1</v>
      </c>
      <c r="J91" s="1">
        <f t="shared" si="4"/>
        <v>1968</v>
      </c>
      <c r="K91" s="3">
        <f t="shared" si="5"/>
        <v>34.6</v>
      </c>
      <c r="L91" s="3">
        <f t="shared" si="6"/>
        <v>6.8</v>
      </c>
      <c r="M91" s="3">
        <f t="shared" si="7"/>
        <v>27.8</v>
      </c>
    </row>
    <row r="92" spans="1:13" x14ac:dyDescent="0.55000000000000004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  <c r="H92" s="46">
        <v>1</v>
      </c>
      <c r="J92" s="1">
        <f t="shared" si="4"/>
        <v>1969</v>
      </c>
      <c r="K92" s="3">
        <f t="shared" si="5"/>
        <v>33.799999999999997</v>
      </c>
      <c r="L92" s="3">
        <f t="shared" si="6"/>
        <v>6.5</v>
      </c>
      <c r="M92" s="3">
        <f t="shared" si="7"/>
        <v>27.299999999999997</v>
      </c>
    </row>
    <row r="93" spans="1:13" x14ac:dyDescent="0.55000000000000004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  <c r="H93" s="46">
        <v>1</v>
      </c>
      <c r="J93" s="1">
        <f t="shared" si="4"/>
        <v>1970</v>
      </c>
      <c r="K93" s="3">
        <f t="shared" si="5"/>
        <v>32.6</v>
      </c>
      <c r="L93" s="3">
        <f t="shared" si="6"/>
        <v>6.3</v>
      </c>
      <c r="M93" s="3">
        <f t="shared" si="7"/>
        <v>26.3</v>
      </c>
    </row>
    <row r="94" spans="1:13" x14ac:dyDescent="0.55000000000000004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  <c r="H94" s="46">
        <v>1</v>
      </c>
      <c r="J94" s="1">
        <f t="shared" si="4"/>
        <v>1971</v>
      </c>
      <c r="K94" s="3">
        <f t="shared" si="5"/>
        <v>31.6</v>
      </c>
      <c r="L94" s="3">
        <f t="shared" si="6"/>
        <v>6</v>
      </c>
      <c r="M94" s="3">
        <f t="shared" si="7"/>
        <v>25.6</v>
      </c>
    </row>
    <row r="95" spans="1:13" x14ac:dyDescent="0.55000000000000004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  <c r="H95" s="46">
        <v>1</v>
      </c>
      <c r="J95" s="1">
        <f t="shared" si="4"/>
        <v>1972</v>
      </c>
      <c r="K95" s="3">
        <f t="shared" si="5"/>
        <v>30.7</v>
      </c>
      <c r="L95" s="3">
        <f t="shared" si="6"/>
        <v>5.7</v>
      </c>
      <c r="M95" s="3">
        <f t="shared" si="7"/>
        <v>25</v>
      </c>
    </row>
    <row r="96" spans="1:13" x14ac:dyDescent="0.55000000000000004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  <c r="H96" s="46">
        <v>1</v>
      </c>
      <c r="J96" s="1">
        <f t="shared" si="4"/>
        <v>1973</v>
      </c>
      <c r="K96" s="3">
        <f t="shared" si="5"/>
        <v>30.1</v>
      </c>
      <c r="L96" s="3">
        <f t="shared" si="6"/>
        <v>5.5</v>
      </c>
      <c r="M96" s="3">
        <f t="shared" si="7"/>
        <v>24.6</v>
      </c>
    </row>
    <row r="97" spans="1:13" x14ac:dyDescent="0.55000000000000004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  <c r="H97" s="46">
        <v>1</v>
      </c>
      <c r="J97" s="1">
        <f t="shared" si="4"/>
        <v>1974</v>
      </c>
      <c r="K97" s="3">
        <f t="shared" si="5"/>
        <v>29.9</v>
      </c>
      <c r="L97" s="3">
        <f t="shared" si="6"/>
        <v>5.2</v>
      </c>
      <c r="M97" s="3">
        <f t="shared" si="7"/>
        <v>24.7</v>
      </c>
    </row>
    <row r="98" spans="1:13" x14ac:dyDescent="0.55000000000000004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  <c r="H98" s="46">
        <v>1</v>
      </c>
      <c r="J98" s="1">
        <f t="shared" si="4"/>
        <v>1975</v>
      </c>
      <c r="K98" s="3">
        <f t="shared" si="5"/>
        <v>29.8</v>
      </c>
      <c r="L98" s="3">
        <f t="shared" si="6"/>
        <v>4.9000000000000004</v>
      </c>
      <c r="M98" s="3">
        <f t="shared" si="7"/>
        <v>24.9</v>
      </c>
    </row>
    <row r="99" spans="1:13" x14ac:dyDescent="0.55000000000000004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  <c r="H99" s="46">
        <v>1</v>
      </c>
      <c r="J99" s="1">
        <f t="shared" si="4"/>
        <v>1976</v>
      </c>
      <c r="K99" s="3">
        <f t="shared" si="5"/>
        <v>29.9</v>
      </c>
      <c r="L99" s="3">
        <f t="shared" si="6"/>
        <v>4.7</v>
      </c>
      <c r="M99" s="3">
        <f t="shared" si="7"/>
        <v>25.2</v>
      </c>
    </row>
    <row r="100" spans="1:13" x14ac:dyDescent="0.55000000000000004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  <c r="H100" s="46">
        <v>1</v>
      </c>
      <c r="J100" s="1">
        <f t="shared" si="4"/>
        <v>1977</v>
      </c>
      <c r="K100" s="3">
        <f t="shared" si="5"/>
        <v>30</v>
      </c>
      <c r="L100" s="3">
        <f t="shared" si="6"/>
        <v>4.5999999999999996</v>
      </c>
      <c r="M100" s="3">
        <f t="shared" si="7"/>
        <v>25.4</v>
      </c>
    </row>
    <row r="101" spans="1:13" x14ac:dyDescent="0.55000000000000004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  <c r="H101" s="46">
        <v>1</v>
      </c>
      <c r="J101" s="1">
        <f t="shared" si="4"/>
        <v>1978</v>
      </c>
      <c r="K101" s="3">
        <f t="shared" si="5"/>
        <v>30.2</v>
      </c>
      <c r="L101" s="3">
        <f t="shared" si="6"/>
        <v>4.5</v>
      </c>
      <c r="M101" s="3">
        <f t="shared" si="7"/>
        <v>25.7</v>
      </c>
    </row>
    <row r="102" spans="1:13" x14ac:dyDescent="0.55000000000000004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  <c r="H102" s="46">
        <v>1</v>
      </c>
      <c r="J102" s="1">
        <f t="shared" si="4"/>
        <v>1979</v>
      </c>
      <c r="K102" s="3">
        <f t="shared" si="5"/>
        <v>30.5</v>
      </c>
      <c r="L102" s="3">
        <f t="shared" si="6"/>
        <v>4.3</v>
      </c>
      <c r="M102" s="3">
        <f t="shared" si="7"/>
        <v>26.2</v>
      </c>
    </row>
    <row r="103" spans="1:13" x14ac:dyDescent="0.55000000000000004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  <c r="H103" s="46">
        <v>1</v>
      </c>
      <c r="J103" s="1">
        <f t="shared" si="4"/>
        <v>1980</v>
      </c>
      <c r="K103" s="3">
        <f t="shared" si="5"/>
        <v>30.4</v>
      </c>
      <c r="L103" s="3">
        <f t="shared" si="6"/>
        <v>4.2</v>
      </c>
      <c r="M103" s="3">
        <f t="shared" si="7"/>
        <v>26.2</v>
      </c>
    </row>
    <row r="104" spans="1:13" x14ac:dyDescent="0.55000000000000004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  <c r="H104" s="46">
        <v>1</v>
      </c>
      <c r="J104" s="1">
        <f t="shared" si="4"/>
        <v>1981</v>
      </c>
      <c r="K104" s="3">
        <f t="shared" si="5"/>
        <v>30.4</v>
      </c>
      <c r="L104" s="3">
        <f t="shared" si="6"/>
        <v>4.0999999999999996</v>
      </c>
      <c r="M104" s="3">
        <f t="shared" si="7"/>
        <v>26.299999999999997</v>
      </c>
    </row>
    <row r="105" spans="1:13" x14ac:dyDescent="0.55000000000000004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  <c r="H105" s="46">
        <v>1</v>
      </c>
      <c r="J105" s="1">
        <f t="shared" si="4"/>
        <v>1982</v>
      </c>
      <c r="K105" s="3">
        <f t="shared" si="5"/>
        <v>30.5</v>
      </c>
      <c r="L105" s="3">
        <f t="shared" si="6"/>
        <v>4</v>
      </c>
      <c r="M105" s="3">
        <f t="shared" si="7"/>
        <v>26.5</v>
      </c>
    </row>
    <row r="106" spans="1:13" x14ac:dyDescent="0.55000000000000004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  <c r="H106" s="46">
        <v>1</v>
      </c>
      <c r="J106" s="1">
        <f t="shared" si="4"/>
        <v>1983</v>
      </c>
      <c r="K106" s="3">
        <f t="shared" si="5"/>
        <v>30.5</v>
      </c>
      <c r="L106" s="3">
        <f t="shared" si="6"/>
        <v>3.9</v>
      </c>
      <c r="M106" s="3">
        <f t="shared" si="7"/>
        <v>26.6</v>
      </c>
    </row>
    <row r="107" spans="1:13" x14ac:dyDescent="0.55000000000000004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  <c r="H107" s="46">
        <v>1</v>
      </c>
      <c r="J107" s="1">
        <f t="shared" si="4"/>
        <v>1984</v>
      </c>
      <c r="K107" s="3">
        <f t="shared" si="5"/>
        <v>30.5</v>
      </c>
      <c r="L107" s="3">
        <f t="shared" si="6"/>
        <v>3.9</v>
      </c>
      <c r="M107" s="3">
        <f t="shared" si="7"/>
        <v>26.6</v>
      </c>
    </row>
    <row r="108" spans="1:13" x14ac:dyDescent="0.55000000000000004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  <c r="H108" s="46">
        <v>1</v>
      </c>
      <c r="J108" s="1">
        <f t="shared" si="4"/>
        <v>1985</v>
      </c>
      <c r="K108" s="3">
        <f t="shared" si="5"/>
        <v>30.4</v>
      </c>
      <c r="L108" s="3">
        <f t="shared" si="6"/>
        <v>3.9</v>
      </c>
      <c r="M108" s="3">
        <f t="shared" si="7"/>
        <v>26.5</v>
      </c>
    </row>
    <row r="109" spans="1:13" x14ac:dyDescent="0.55000000000000004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  <c r="H109" s="46">
        <v>1</v>
      </c>
      <c r="J109" s="1">
        <f t="shared" si="4"/>
        <v>1986</v>
      </c>
      <c r="K109" s="3">
        <f t="shared" si="5"/>
        <v>29.8</v>
      </c>
      <c r="L109" s="3">
        <f t="shared" si="6"/>
        <v>3.9</v>
      </c>
      <c r="M109" s="3">
        <f t="shared" si="7"/>
        <v>25.900000000000002</v>
      </c>
    </row>
    <row r="110" spans="1:13" x14ac:dyDescent="0.55000000000000004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  <c r="H110" s="46">
        <v>1</v>
      </c>
      <c r="J110" s="1">
        <f t="shared" si="4"/>
        <v>1987</v>
      </c>
      <c r="K110" s="3">
        <f t="shared" si="5"/>
        <v>29.1</v>
      </c>
      <c r="L110" s="3">
        <f t="shared" si="6"/>
        <v>3.8</v>
      </c>
      <c r="M110" s="3">
        <f t="shared" si="7"/>
        <v>25.3</v>
      </c>
    </row>
    <row r="111" spans="1:13" x14ac:dyDescent="0.55000000000000004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  <c r="H111" s="46">
        <v>1</v>
      </c>
      <c r="J111" s="1">
        <f t="shared" si="4"/>
        <v>1988</v>
      </c>
      <c r="K111" s="3">
        <f t="shared" si="5"/>
        <v>28.3</v>
      </c>
      <c r="L111" s="3">
        <f t="shared" si="6"/>
        <v>3.8</v>
      </c>
      <c r="M111" s="3">
        <f t="shared" si="7"/>
        <v>24.5</v>
      </c>
    </row>
    <row r="112" spans="1:13" x14ac:dyDescent="0.55000000000000004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  <c r="H112" s="46">
        <v>1</v>
      </c>
      <c r="J112" s="1">
        <f t="shared" si="4"/>
        <v>1989</v>
      </c>
      <c r="K112" s="3">
        <f t="shared" si="5"/>
        <v>27.5</v>
      </c>
      <c r="L112" s="3">
        <f t="shared" si="6"/>
        <v>3.7</v>
      </c>
      <c r="M112" s="3">
        <f t="shared" si="7"/>
        <v>23.8</v>
      </c>
    </row>
    <row r="113" spans="1:13" x14ac:dyDescent="0.55000000000000004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  <c r="H113" s="46">
        <v>1</v>
      </c>
      <c r="J113" s="1">
        <f t="shared" si="4"/>
        <v>1990</v>
      </c>
      <c r="K113" s="3">
        <f t="shared" si="5"/>
        <v>26.7</v>
      </c>
      <c r="L113" s="3">
        <f t="shared" si="6"/>
        <v>3.7</v>
      </c>
      <c r="M113" s="3">
        <f t="shared" si="7"/>
        <v>23</v>
      </c>
    </row>
    <row r="114" spans="1:13" x14ac:dyDescent="0.55000000000000004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  <c r="H114" s="46">
        <v>1</v>
      </c>
      <c r="J114" s="1">
        <f t="shared" si="4"/>
        <v>1991</v>
      </c>
      <c r="K114" s="3">
        <f t="shared" si="5"/>
        <v>25.7</v>
      </c>
      <c r="L114" s="3">
        <f t="shared" si="6"/>
        <v>3.7</v>
      </c>
      <c r="M114" s="3">
        <f t="shared" si="7"/>
        <v>22</v>
      </c>
    </row>
    <row r="115" spans="1:13" x14ac:dyDescent="0.55000000000000004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  <c r="H115" s="46">
        <v>1</v>
      </c>
      <c r="J115" s="1">
        <f t="shared" si="4"/>
        <v>1992</v>
      </c>
      <c r="K115" s="3">
        <f t="shared" si="5"/>
        <v>25</v>
      </c>
      <c r="L115" s="3">
        <f t="shared" si="6"/>
        <v>3.7</v>
      </c>
      <c r="M115" s="3">
        <f t="shared" si="7"/>
        <v>21.3</v>
      </c>
    </row>
    <row r="116" spans="1:13" x14ac:dyDescent="0.55000000000000004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  <c r="H116" s="46">
        <v>1</v>
      </c>
      <c r="J116" s="1">
        <f t="shared" si="4"/>
        <v>1993</v>
      </c>
      <c r="K116" s="3">
        <f t="shared" si="5"/>
        <v>24.3</v>
      </c>
      <c r="L116" s="3">
        <f t="shared" si="6"/>
        <v>3.8</v>
      </c>
      <c r="M116" s="3">
        <f t="shared" si="7"/>
        <v>20.5</v>
      </c>
    </row>
    <row r="117" spans="1:13" x14ac:dyDescent="0.55000000000000004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  <c r="H117" s="46">
        <v>1</v>
      </c>
      <c r="J117" s="1">
        <f t="shared" si="4"/>
        <v>1994</v>
      </c>
      <c r="K117" s="3">
        <f t="shared" si="5"/>
        <v>23.6</v>
      </c>
      <c r="L117" s="3">
        <f t="shared" si="6"/>
        <v>3.8</v>
      </c>
      <c r="M117" s="3">
        <f t="shared" si="7"/>
        <v>19.8</v>
      </c>
    </row>
    <row r="118" spans="1:13" x14ac:dyDescent="0.55000000000000004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H118" s="46">
        <v>1</v>
      </c>
      <c r="J118" s="1">
        <f t="shared" si="4"/>
        <v>1995</v>
      </c>
      <c r="K118" s="3">
        <f t="shared" si="5"/>
        <v>23</v>
      </c>
      <c r="L118" s="3">
        <f t="shared" si="6"/>
        <v>3.9</v>
      </c>
      <c r="M118" s="3">
        <f t="shared" si="7"/>
        <v>19.100000000000001</v>
      </c>
    </row>
    <row r="119" spans="1:13" x14ac:dyDescent="0.55000000000000004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  <c r="H119" s="46">
        <v>1</v>
      </c>
      <c r="J119" s="1">
        <f t="shared" si="4"/>
        <v>1996</v>
      </c>
      <c r="K119" s="3">
        <f t="shared" si="5"/>
        <v>22.2</v>
      </c>
      <c r="L119" s="3">
        <f t="shared" si="6"/>
        <v>3.9</v>
      </c>
      <c r="M119" s="3">
        <f t="shared" si="7"/>
        <v>18.3</v>
      </c>
    </row>
    <row r="120" spans="1:13" x14ac:dyDescent="0.55000000000000004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H120" s="46">
        <v>1</v>
      </c>
      <c r="J120" s="1">
        <f t="shared" si="4"/>
        <v>1997</v>
      </c>
      <c r="K120" s="3">
        <f t="shared" si="5"/>
        <v>21.5</v>
      </c>
      <c r="L120" s="3">
        <f t="shared" si="6"/>
        <v>3.9</v>
      </c>
      <c r="M120" s="3">
        <f t="shared" si="7"/>
        <v>17.600000000000001</v>
      </c>
    </row>
    <row r="121" spans="1:13" x14ac:dyDescent="0.55000000000000004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H121" s="46">
        <v>1</v>
      </c>
      <c r="J121" s="1">
        <f t="shared" si="4"/>
        <v>1998</v>
      </c>
      <c r="K121" s="3">
        <f t="shared" si="5"/>
        <v>21</v>
      </c>
      <c r="L121" s="3">
        <f t="shared" si="6"/>
        <v>3.9</v>
      </c>
      <c r="M121" s="3">
        <f t="shared" si="7"/>
        <v>17.100000000000001</v>
      </c>
    </row>
    <row r="122" spans="1:13" x14ac:dyDescent="0.55000000000000004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H122" s="46">
        <v>1</v>
      </c>
      <c r="J122" s="1">
        <f t="shared" si="4"/>
        <v>1999</v>
      </c>
      <c r="K122" s="3">
        <f t="shared" si="5"/>
        <v>20.7</v>
      </c>
      <c r="L122" s="3">
        <f t="shared" si="6"/>
        <v>3.9</v>
      </c>
      <c r="M122" s="3">
        <f t="shared" si="7"/>
        <v>16.8</v>
      </c>
    </row>
    <row r="123" spans="1:13" x14ac:dyDescent="0.55000000000000004">
      <c r="A123">
        <f t="shared" ref="A123:A146" si="8">A122+1</f>
        <v>2000</v>
      </c>
      <c r="B123" s="21"/>
      <c r="C123" s="21"/>
      <c r="D123" s="21"/>
      <c r="E123" s="21"/>
      <c r="F123" s="3">
        <v>20.2</v>
      </c>
      <c r="G123" s="3">
        <v>3.9</v>
      </c>
      <c r="H123" s="46">
        <v>1</v>
      </c>
      <c r="J123" s="1">
        <f t="shared" si="4"/>
        <v>2000</v>
      </c>
      <c r="K123" s="3">
        <f t="shared" si="5"/>
        <v>20.2</v>
      </c>
      <c r="L123" s="3">
        <f t="shared" si="6"/>
        <v>3.9</v>
      </c>
      <c r="M123" s="3">
        <f t="shared" si="7"/>
        <v>16.3</v>
      </c>
    </row>
    <row r="124" spans="1:13" x14ac:dyDescent="0.55000000000000004">
      <c r="A124">
        <f t="shared" si="8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H124" s="46">
        <v>1</v>
      </c>
      <c r="J124" s="1">
        <f t="shared" si="4"/>
        <v>2001</v>
      </c>
      <c r="K124" s="3">
        <f t="shared" si="5"/>
        <v>19.399999999999999</v>
      </c>
      <c r="L124" s="3">
        <f t="shared" si="6"/>
        <v>3.9</v>
      </c>
      <c r="M124" s="3">
        <f t="shared" si="7"/>
        <v>15.499999999999998</v>
      </c>
    </row>
    <row r="125" spans="1:13" x14ac:dyDescent="0.55000000000000004">
      <c r="A125">
        <f t="shared" si="8"/>
        <v>2002</v>
      </c>
      <c r="B125" s="21"/>
      <c r="C125" s="21"/>
      <c r="D125" s="21"/>
      <c r="E125" s="21"/>
      <c r="F125" s="3">
        <v>18.2</v>
      </c>
      <c r="G125" s="3">
        <v>3.9</v>
      </c>
      <c r="H125" s="46">
        <v>1</v>
      </c>
      <c r="J125" s="1">
        <f t="shared" si="4"/>
        <v>2002</v>
      </c>
      <c r="K125" s="3">
        <f t="shared" si="5"/>
        <v>18.2</v>
      </c>
      <c r="L125" s="3">
        <f t="shared" si="6"/>
        <v>3.9</v>
      </c>
      <c r="M125" s="3">
        <f t="shared" si="7"/>
        <v>14.299999999999999</v>
      </c>
    </row>
    <row r="126" spans="1:13" x14ac:dyDescent="0.55000000000000004">
      <c r="A126">
        <f t="shared" si="8"/>
        <v>2003</v>
      </c>
      <c r="B126" s="21"/>
      <c r="C126" s="21"/>
      <c r="D126" s="21"/>
      <c r="E126" s="21"/>
      <c r="F126" s="3">
        <v>17.600000000000001</v>
      </c>
      <c r="G126" s="3">
        <v>3.9</v>
      </c>
      <c r="H126" s="46">
        <v>1</v>
      </c>
      <c r="J126" s="1">
        <f t="shared" si="4"/>
        <v>2003</v>
      </c>
      <c r="K126" s="3">
        <f t="shared" si="5"/>
        <v>17.600000000000001</v>
      </c>
      <c r="L126" s="3">
        <f t="shared" si="6"/>
        <v>3.9</v>
      </c>
      <c r="M126" s="3">
        <f t="shared" si="7"/>
        <v>13.700000000000001</v>
      </c>
    </row>
    <row r="127" spans="1:13" x14ac:dyDescent="0.55000000000000004">
      <c r="A127">
        <f t="shared" si="8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H127" s="46">
        <v>1</v>
      </c>
      <c r="J127" s="1">
        <f t="shared" si="4"/>
        <v>2004</v>
      </c>
      <c r="K127" s="3">
        <f t="shared" si="5"/>
        <v>17.100000000000001</v>
      </c>
      <c r="L127" s="3">
        <f t="shared" si="6"/>
        <v>3.9</v>
      </c>
      <c r="M127" s="3">
        <f t="shared" si="7"/>
        <v>13.200000000000001</v>
      </c>
    </row>
    <row r="128" spans="1:13" x14ac:dyDescent="0.55000000000000004">
      <c r="A128">
        <f t="shared" si="8"/>
        <v>2005</v>
      </c>
      <c r="B128" s="21"/>
      <c r="C128" s="21"/>
      <c r="D128" s="21"/>
      <c r="E128" s="21"/>
      <c r="F128" s="3">
        <v>17.3</v>
      </c>
      <c r="G128" s="3">
        <v>3.8</v>
      </c>
      <c r="H128" s="46">
        <v>1</v>
      </c>
      <c r="J128" s="1">
        <f t="shared" si="4"/>
        <v>2005</v>
      </c>
      <c r="K128" s="3">
        <f t="shared" si="5"/>
        <v>17.3</v>
      </c>
      <c r="L128" s="3">
        <f t="shared" si="6"/>
        <v>3.8</v>
      </c>
      <c r="M128" s="3">
        <f t="shared" si="7"/>
        <v>13.5</v>
      </c>
    </row>
    <row r="129" spans="1:13" x14ac:dyDescent="0.55000000000000004">
      <c r="A129">
        <f t="shared" si="8"/>
        <v>2006</v>
      </c>
      <c r="B129" s="21"/>
      <c r="C129" s="21"/>
      <c r="D129" s="21"/>
      <c r="E129" s="21"/>
      <c r="F129" s="3">
        <v>16.399999999999999</v>
      </c>
      <c r="G129" s="3">
        <v>3.9</v>
      </c>
      <c r="H129" s="46">
        <v>1</v>
      </c>
      <c r="J129" s="1">
        <f t="shared" si="4"/>
        <v>2006</v>
      </c>
      <c r="K129" s="3">
        <f t="shared" si="5"/>
        <v>16.399999999999999</v>
      </c>
      <c r="L129" s="3">
        <f t="shared" si="6"/>
        <v>3.9</v>
      </c>
      <c r="M129" s="3">
        <f t="shared" si="7"/>
        <v>12.499999999999998</v>
      </c>
    </row>
    <row r="130" spans="1:13" x14ac:dyDescent="0.55000000000000004">
      <c r="A130">
        <f t="shared" si="8"/>
        <v>2007</v>
      </c>
      <c r="B130" s="21"/>
      <c r="C130" s="21"/>
      <c r="D130" s="21"/>
      <c r="E130" s="21"/>
      <c r="F130" s="3">
        <v>16.600000000000001</v>
      </c>
      <c r="G130" s="3">
        <v>4</v>
      </c>
      <c r="H130" s="46">
        <v>1</v>
      </c>
      <c r="J130" s="1">
        <f t="shared" si="4"/>
        <v>2007</v>
      </c>
      <c r="K130" s="3">
        <f t="shared" si="5"/>
        <v>16.600000000000001</v>
      </c>
      <c r="L130" s="3">
        <f t="shared" si="6"/>
        <v>4</v>
      </c>
      <c r="M130" s="3">
        <f t="shared" si="7"/>
        <v>12.600000000000001</v>
      </c>
    </row>
    <row r="131" spans="1:13" x14ac:dyDescent="0.55000000000000004">
      <c r="A131">
        <f t="shared" si="8"/>
        <v>2008</v>
      </c>
      <c r="B131" s="21"/>
      <c r="C131" s="21"/>
      <c r="D131" s="21"/>
      <c r="E131" s="21"/>
      <c r="F131" s="3">
        <v>16.8</v>
      </c>
      <c r="G131" s="3">
        <v>4.0999999999999996</v>
      </c>
      <c r="H131" s="46">
        <v>1</v>
      </c>
      <c r="J131" s="1">
        <f t="shared" si="4"/>
        <v>2008</v>
      </c>
      <c r="K131" s="3">
        <f t="shared" si="5"/>
        <v>16.8</v>
      </c>
      <c r="L131" s="3">
        <f t="shared" si="6"/>
        <v>4.0999999999999996</v>
      </c>
      <c r="M131" s="3">
        <f t="shared" si="7"/>
        <v>12.700000000000001</v>
      </c>
    </row>
    <row r="132" spans="1:13" x14ac:dyDescent="0.55000000000000004">
      <c r="A132">
        <f t="shared" si="8"/>
        <v>2009</v>
      </c>
      <c r="B132" s="21"/>
      <c r="C132" s="21"/>
      <c r="D132" s="21"/>
      <c r="E132" s="21"/>
      <c r="F132" s="3">
        <v>16.5</v>
      </c>
      <c r="G132" s="3">
        <v>4.0999999999999996</v>
      </c>
      <c r="H132" s="46">
        <v>1</v>
      </c>
      <c r="J132" s="1">
        <f t="shared" ref="J132:J146" si="9">A132</f>
        <v>2009</v>
      </c>
      <c r="K132" s="3">
        <f t="shared" ref="K132:K146" si="10">D132*(1-H132)+F132*H132</f>
        <v>16.5</v>
      </c>
      <c r="L132" s="3">
        <f t="shared" ref="L132:L146" si="11">E132*(1-H132)+G132*H132</f>
        <v>4.0999999999999996</v>
      </c>
      <c r="M132" s="3">
        <f t="shared" ref="M132:M146" si="12">K132-L132</f>
        <v>12.4</v>
      </c>
    </row>
    <row r="133" spans="1:13" x14ac:dyDescent="0.55000000000000004">
      <c r="A133">
        <f t="shared" si="8"/>
        <v>2010</v>
      </c>
      <c r="B133" s="21"/>
      <c r="C133" s="21"/>
      <c r="D133" s="21"/>
      <c r="E133" s="21"/>
      <c r="F133" s="3">
        <v>15.4</v>
      </c>
      <c r="G133" s="3">
        <v>4.3</v>
      </c>
      <c r="H133" s="46">
        <v>1</v>
      </c>
      <c r="J133" s="1">
        <f t="shared" si="9"/>
        <v>2010</v>
      </c>
      <c r="K133" s="3">
        <f t="shared" si="10"/>
        <v>15.4</v>
      </c>
      <c r="L133" s="3">
        <f t="shared" si="11"/>
        <v>4.3</v>
      </c>
      <c r="M133" s="3">
        <f t="shared" si="12"/>
        <v>11.100000000000001</v>
      </c>
    </row>
    <row r="134" spans="1:13" x14ac:dyDescent="0.55000000000000004">
      <c r="A134">
        <f t="shared" si="8"/>
        <v>2011</v>
      </c>
      <c r="B134" s="21"/>
      <c r="C134" s="21"/>
      <c r="D134" s="21"/>
      <c r="E134" s="21"/>
      <c r="F134" s="3">
        <v>15.8</v>
      </c>
      <c r="G134" s="3">
        <v>4.3</v>
      </c>
      <c r="H134" s="46">
        <v>1</v>
      </c>
      <c r="J134" s="1">
        <f t="shared" si="9"/>
        <v>2011</v>
      </c>
      <c r="K134" s="3">
        <f t="shared" si="10"/>
        <v>15.8</v>
      </c>
      <c r="L134" s="3">
        <f t="shared" si="11"/>
        <v>4.3</v>
      </c>
      <c r="M134" s="3">
        <f t="shared" si="12"/>
        <v>11.5</v>
      </c>
    </row>
    <row r="135" spans="1:13" x14ac:dyDescent="0.55000000000000004">
      <c r="A135">
        <f t="shared" si="8"/>
        <v>2012</v>
      </c>
      <c r="B135" s="21"/>
      <c r="C135" s="21"/>
      <c r="D135" s="21"/>
      <c r="E135" s="21"/>
      <c r="F135" s="3">
        <v>15.5</v>
      </c>
      <c r="G135" s="3">
        <v>4.3</v>
      </c>
      <c r="H135" s="46">
        <v>1</v>
      </c>
      <c r="J135" s="1">
        <f t="shared" si="9"/>
        <v>2012</v>
      </c>
      <c r="K135" s="3">
        <f t="shared" si="10"/>
        <v>15.5</v>
      </c>
      <c r="L135" s="3">
        <f t="shared" si="11"/>
        <v>4.3</v>
      </c>
      <c r="M135" s="3">
        <f t="shared" si="12"/>
        <v>11.2</v>
      </c>
    </row>
    <row r="136" spans="1:13" x14ac:dyDescent="0.55000000000000004">
      <c r="A136">
        <f t="shared" si="8"/>
        <v>2013</v>
      </c>
      <c r="B136" s="21"/>
      <c r="C136" s="21"/>
      <c r="D136" s="21"/>
      <c r="E136" s="21"/>
      <c r="F136" s="3">
        <v>14.8</v>
      </c>
      <c r="G136" s="3">
        <v>4.3</v>
      </c>
      <c r="H136" s="46">
        <v>1</v>
      </c>
      <c r="J136" s="1">
        <f t="shared" si="9"/>
        <v>2013</v>
      </c>
      <c r="K136" s="3">
        <f t="shared" si="10"/>
        <v>14.8</v>
      </c>
      <c r="L136" s="3">
        <f t="shared" si="11"/>
        <v>4.3</v>
      </c>
      <c r="M136" s="3">
        <f t="shared" si="12"/>
        <v>10.5</v>
      </c>
    </row>
    <row r="137" spans="1:13" x14ac:dyDescent="0.55000000000000004">
      <c r="A137">
        <f t="shared" si="8"/>
        <v>2014</v>
      </c>
      <c r="B137" s="21"/>
      <c r="C137" s="21"/>
      <c r="D137" s="21"/>
      <c r="E137" s="21"/>
      <c r="F137" s="3">
        <v>14.8</v>
      </c>
      <c r="G137" s="3">
        <v>4.5</v>
      </c>
      <c r="H137" s="46">
        <v>1</v>
      </c>
      <c r="J137" s="1">
        <f t="shared" si="9"/>
        <v>2014</v>
      </c>
      <c r="K137" s="3">
        <f t="shared" si="10"/>
        <v>14.8</v>
      </c>
      <c r="L137" s="3">
        <f t="shared" si="11"/>
        <v>4.5</v>
      </c>
      <c r="M137" s="3">
        <f t="shared" si="12"/>
        <v>10.3</v>
      </c>
    </row>
    <row r="138" spans="1:13" x14ac:dyDescent="0.55000000000000004">
      <c r="A138">
        <f t="shared" si="8"/>
        <v>2015</v>
      </c>
      <c r="B138" s="21"/>
      <c r="C138" s="21"/>
      <c r="D138" s="21"/>
      <c r="E138" s="21"/>
      <c r="F138" s="3">
        <v>14.7</v>
      </c>
      <c r="G138" s="3">
        <v>4.5</v>
      </c>
      <c r="H138" s="46">
        <v>1</v>
      </c>
      <c r="J138" s="1">
        <f t="shared" si="9"/>
        <v>2015</v>
      </c>
      <c r="K138" s="3">
        <f t="shared" si="10"/>
        <v>14.7</v>
      </c>
      <c r="L138" s="3">
        <f t="shared" si="11"/>
        <v>4.5</v>
      </c>
      <c r="M138" s="3">
        <f t="shared" si="12"/>
        <v>10.199999999999999</v>
      </c>
    </row>
    <row r="139" spans="1:13" x14ac:dyDescent="0.55000000000000004">
      <c r="A139">
        <f t="shared" si="8"/>
        <v>2016</v>
      </c>
      <c r="B139" s="21"/>
      <c r="C139" s="21"/>
      <c r="D139" s="21"/>
      <c r="E139" s="21"/>
      <c r="F139" s="3">
        <v>14.2</v>
      </c>
      <c r="G139" s="3">
        <v>4.8</v>
      </c>
      <c r="H139" s="46">
        <v>1</v>
      </c>
      <c r="J139" s="1">
        <f t="shared" si="9"/>
        <v>2016</v>
      </c>
      <c r="K139" s="3">
        <f t="shared" si="10"/>
        <v>14.2</v>
      </c>
      <c r="L139" s="3">
        <f t="shared" si="11"/>
        <v>4.8</v>
      </c>
      <c r="M139" s="3">
        <f t="shared" si="12"/>
        <v>9.3999999999999986</v>
      </c>
    </row>
    <row r="140" spans="1:13" x14ac:dyDescent="0.55000000000000004">
      <c r="A140">
        <f t="shared" si="8"/>
        <v>2017</v>
      </c>
      <c r="B140" s="21"/>
      <c r="C140" s="21"/>
      <c r="D140" s="21"/>
      <c r="E140" s="21"/>
      <c r="F140" s="3">
        <v>13.8</v>
      </c>
      <c r="G140" s="3">
        <v>5</v>
      </c>
      <c r="H140" s="46">
        <v>1</v>
      </c>
      <c r="J140" s="1">
        <f t="shared" si="9"/>
        <v>2017</v>
      </c>
      <c r="K140" s="3">
        <f t="shared" si="10"/>
        <v>13.8</v>
      </c>
      <c r="L140" s="3">
        <f t="shared" si="11"/>
        <v>5</v>
      </c>
      <c r="M140" s="3">
        <f t="shared" si="12"/>
        <v>8.8000000000000007</v>
      </c>
    </row>
    <row r="141" spans="1:13" x14ac:dyDescent="0.55000000000000004">
      <c r="A141">
        <f t="shared" si="8"/>
        <v>2018</v>
      </c>
      <c r="B141" s="21"/>
      <c r="C141" s="21"/>
      <c r="D141" s="21"/>
      <c r="E141" s="21"/>
      <c r="F141" s="3">
        <v>13.6</v>
      </c>
      <c r="G141" s="3">
        <v>5.0999999999999996</v>
      </c>
      <c r="H141" s="46">
        <v>1</v>
      </c>
      <c r="J141" s="1">
        <f t="shared" si="9"/>
        <v>2018</v>
      </c>
      <c r="K141" s="3">
        <f t="shared" si="10"/>
        <v>13.6</v>
      </c>
      <c r="L141" s="3">
        <f t="shared" si="11"/>
        <v>5.0999999999999996</v>
      </c>
      <c r="M141" s="3">
        <f t="shared" si="12"/>
        <v>8.5</v>
      </c>
    </row>
    <row r="142" spans="1:13" x14ac:dyDescent="0.55000000000000004">
      <c r="A142">
        <f t="shared" si="8"/>
        <v>2019</v>
      </c>
      <c r="B142" s="21"/>
      <c r="C142" s="21"/>
      <c r="D142" s="21"/>
      <c r="E142" s="21"/>
      <c r="F142" s="3">
        <v>12.7</v>
      </c>
      <c r="G142" s="3">
        <v>5.0999999999999996</v>
      </c>
      <c r="H142" s="46">
        <v>1</v>
      </c>
      <c r="J142" s="1">
        <f t="shared" si="9"/>
        <v>2019</v>
      </c>
      <c r="K142" s="3">
        <f t="shared" si="10"/>
        <v>12.7</v>
      </c>
      <c r="L142" s="3">
        <f t="shared" si="11"/>
        <v>5.0999999999999996</v>
      </c>
      <c r="M142" s="3">
        <f t="shared" si="12"/>
        <v>7.6</v>
      </c>
    </row>
    <row r="143" spans="1:13" x14ac:dyDescent="0.55000000000000004">
      <c r="A143">
        <f t="shared" si="8"/>
        <v>2020</v>
      </c>
      <c r="B143" s="21"/>
      <c r="C143" s="21"/>
      <c r="D143" s="21"/>
      <c r="E143" s="21"/>
      <c r="F143" s="3">
        <v>11.4</v>
      </c>
      <c r="G143" s="3">
        <v>5.6</v>
      </c>
      <c r="H143" s="46">
        <v>1</v>
      </c>
      <c r="J143" s="1">
        <f t="shared" si="9"/>
        <v>2020</v>
      </c>
      <c r="K143" s="3">
        <f t="shared" si="10"/>
        <v>11.4</v>
      </c>
      <c r="L143" s="3">
        <f t="shared" si="11"/>
        <v>5.6</v>
      </c>
      <c r="M143" s="3">
        <f t="shared" si="12"/>
        <v>5.8000000000000007</v>
      </c>
    </row>
    <row r="144" spans="1:13" x14ac:dyDescent="0.55000000000000004">
      <c r="A144">
        <f t="shared" si="8"/>
        <v>2021</v>
      </c>
      <c r="B144" s="21"/>
      <c r="C144" s="21"/>
      <c r="D144" s="21"/>
      <c r="E144" s="21"/>
      <c r="F144" s="3">
        <v>10.5</v>
      </c>
      <c r="G144" s="3">
        <v>6.6</v>
      </c>
      <c r="H144" s="46">
        <v>1</v>
      </c>
      <c r="J144" s="1">
        <f t="shared" si="9"/>
        <v>2021</v>
      </c>
      <c r="K144" s="3">
        <f t="shared" si="10"/>
        <v>10.5</v>
      </c>
      <c r="L144" s="3">
        <f t="shared" si="11"/>
        <v>6.6</v>
      </c>
      <c r="M144" s="3">
        <f t="shared" si="12"/>
        <v>3.9000000000000004</v>
      </c>
    </row>
    <row r="145" spans="1:13" x14ac:dyDescent="0.55000000000000004">
      <c r="A145">
        <f t="shared" si="8"/>
        <v>2022</v>
      </c>
      <c r="B145" s="21"/>
      <c r="C145" s="21"/>
      <c r="D145" s="21"/>
      <c r="E145" s="21"/>
      <c r="F145" s="3">
        <v>10.3</v>
      </c>
      <c r="G145" s="3">
        <v>6.1</v>
      </c>
      <c r="H145" s="46">
        <v>1</v>
      </c>
      <c r="J145" s="1">
        <f t="shared" si="9"/>
        <v>2022</v>
      </c>
      <c r="K145" s="3">
        <f t="shared" si="10"/>
        <v>10.3</v>
      </c>
      <c r="L145" s="3">
        <f t="shared" si="11"/>
        <v>6.1</v>
      </c>
      <c r="M145" s="3">
        <f t="shared" si="12"/>
        <v>4.2000000000000011</v>
      </c>
    </row>
    <row r="146" spans="1:13" x14ac:dyDescent="0.55000000000000004">
      <c r="A146">
        <f t="shared" si="8"/>
        <v>2023</v>
      </c>
      <c r="B146" s="21"/>
      <c r="C146" s="21"/>
      <c r="D146" s="21"/>
      <c r="E146" s="21"/>
      <c r="F146" s="3">
        <v>10.199999999999999</v>
      </c>
      <c r="G146" s="3">
        <v>5.5</v>
      </c>
      <c r="H146" s="46">
        <v>1</v>
      </c>
      <c r="J146" s="1">
        <f t="shared" si="9"/>
        <v>2023</v>
      </c>
      <c r="K146" s="3">
        <f t="shared" si="10"/>
        <v>10.199999999999999</v>
      </c>
      <c r="L146" s="3">
        <f t="shared" si="11"/>
        <v>5.5</v>
      </c>
      <c r="M146" s="3">
        <f t="shared" si="12"/>
        <v>4.6999999999999993</v>
      </c>
    </row>
    <row r="147" spans="1:13" x14ac:dyDescent="0.55000000000000004">
      <c r="B147" s="21"/>
      <c r="C147" s="21"/>
      <c r="D147" s="21"/>
      <c r="E147" s="21"/>
      <c r="F147" s="21"/>
      <c r="G147" s="21"/>
    </row>
    <row r="148" spans="1:13" x14ac:dyDescent="0.55000000000000004">
      <c r="B148" s="21"/>
      <c r="C148" s="21"/>
      <c r="D148" s="21"/>
      <c r="E148" s="21"/>
      <c r="F148" s="21"/>
      <c r="G148" s="21"/>
    </row>
    <row r="149" spans="1:13" x14ac:dyDescent="0.55000000000000004">
      <c r="B149" s="21"/>
      <c r="C149" s="21"/>
      <c r="D149" s="21"/>
      <c r="E149" s="21"/>
      <c r="F149" s="21"/>
      <c r="G149" s="21"/>
    </row>
    <row r="150" spans="1:13" x14ac:dyDescent="0.55000000000000004">
      <c r="B150" s="21"/>
      <c r="C150" s="21"/>
      <c r="D150" s="21"/>
      <c r="E150" s="21"/>
      <c r="F150" s="21"/>
      <c r="G150" s="21"/>
    </row>
    <row r="151" spans="1:13" x14ac:dyDescent="0.55000000000000004">
      <c r="B151" s="21"/>
      <c r="C151" s="21"/>
      <c r="D151" s="21"/>
      <c r="E151" s="21"/>
      <c r="F151" s="21"/>
      <c r="G151" s="21"/>
    </row>
    <row r="152" spans="1:13" x14ac:dyDescent="0.55000000000000004">
      <c r="B152" s="21"/>
      <c r="C152" s="21"/>
      <c r="D152" s="21"/>
      <c r="E152" s="21"/>
      <c r="F152" s="21"/>
      <c r="G152" s="21"/>
    </row>
    <row r="153" spans="1:13" x14ac:dyDescent="0.55000000000000004">
      <c r="B153" s="21"/>
      <c r="C153" s="21"/>
      <c r="D153" s="21"/>
      <c r="E153" s="21"/>
      <c r="F153" s="21"/>
      <c r="G153" s="21"/>
    </row>
    <row r="154" spans="1:13" x14ac:dyDescent="0.55000000000000004">
      <c r="B154" s="21"/>
      <c r="C154" s="21"/>
      <c r="D154" s="21"/>
      <c r="E154" s="21"/>
      <c r="F154" s="21"/>
      <c r="G154" s="21"/>
    </row>
    <row r="155" spans="1:13" x14ac:dyDescent="0.55000000000000004">
      <c r="B155" s="21"/>
      <c r="C155" s="21"/>
      <c r="D155" s="21"/>
      <c r="E155" s="21"/>
      <c r="F155" s="21"/>
      <c r="G155" s="21"/>
    </row>
    <row r="156" spans="1:13" x14ac:dyDescent="0.55000000000000004">
      <c r="B156" s="21"/>
      <c r="C156" s="21"/>
      <c r="D156" s="21"/>
      <c r="E156" s="21"/>
      <c r="F156" s="21"/>
      <c r="G156" s="21"/>
    </row>
    <row r="157" spans="1:13" x14ac:dyDescent="0.55000000000000004">
      <c r="B157" s="21"/>
      <c r="C157" s="21"/>
      <c r="D157" s="21"/>
      <c r="E157" s="21"/>
      <c r="F157" s="21"/>
      <c r="G157" s="21"/>
    </row>
    <row r="158" spans="1:13" x14ac:dyDescent="0.55000000000000004">
      <c r="B158" s="21"/>
      <c r="C158" s="21"/>
      <c r="D158" s="21"/>
      <c r="E158" s="21"/>
      <c r="F158" s="21"/>
      <c r="G158" s="21"/>
    </row>
    <row r="159" spans="1:13" x14ac:dyDescent="0.55000000000000004">
      <c r="B159" s="21"/>
      <c r="C159" s="21"/>
      <c r="D159" s="21"/>
      <c r="E159" s="21"/>
      <c r="F159" s="21"/>
      <c r="G159" s="21"/>
    </row>
    <row r="160" spans="1:13" x14ac:dyDescent="0.55000000000000004">
      <c r="B160" s="21"/>
      <c r="C160" s="21"/>
      <c r="D160" s="21"/>
      <c r="E160" s="21"/>
      <c r="F160" s="21"/>
      <c r="G160" s="21"/>
    </row>
    <row r="161" spans="2:7" x14ac:dyDescent="0.55000000000000004">
      <c r="B161" s="21"/>
      <c r="C161" s="21"/>
      <c r="D161" s="21"/>
      <c r="E161" s="21"/>
      <c r="F161" s="21"/>
      <c r="G161" s="21"/>
    </row>
    <row r="162" spans="2:7" x14ac:dyDescent="0.55000000000000004">
      <c r="B162" s="21"/>
      <c r="C162" s="21"/>
      <c r="D162" s="21"/>
      <c r="E162" s="21"/>
      <c r="F162" s="21"/>
      <c r="G162" s="21"/>
    </row>
    <row r="163" spans="2:7" x14ac:dyDescent="0.55000000000000004">
      <c r="B163" s="21"/>
      <c r="C163" s="21"/>
      <c r="D163" s="21"/>
      <c r="E163" s="21"/>
      <c r="F163" s="21"/>
      <c r="G163" s="21"/>
    </row>
    <row r="164" spans="2:7" x14ac:dyDescent="0.55000000000000004">
      <c r="B164" s="21"/>
      <c r="C164" s="21"/>
      <c r="D164" s="21"/>
      <c r="E164" s="21"/>
      <c r="F164" s="21"/>
      <c r="G164" s="21"/>
    </row>
    <row r="165" spans="2:7" x14ac:dyDescent="0.55000000000000004">
      <c r="B165" s="21"/>
      <c r="C165" s="21"/>
      <c r="D165" s="21"/>
      <c r="E165" s="21"/>
      <c r="F165" s="21"/>
      <c r="G165" s="21"/>
    </row>
    <row r="166" spans="2:7" x14ac:dyDescent="0.55000000000000004">
      <c r="B166" s="21"/>
      <c r="C166" s="21"/>
      <c r="D166" s="21"/>
      <c r="E166" s="21"/>
      <c r="F166" s="21"/>
      <c r="G166" s="21"/>
    </row>
    <row r="167" spans="2:7" x14ac:dyDescent="0.55000000000000004">
      <c r="B167" s="21"/>
      <c r="C167" s="21"/>
      <c r="D167" s="21"/>
      <c r="E167" s="21"/>
      <c r="F167" s="21"/>
      <c r="G167" s="21"/>
    </row>
    <row r="168" spans="2:7" x14ac:dyDescent="0.55000000000000004">
      <c r="B168" s="21"/>
      <c r="C168" s="21"/>
      <c r="D168" s="21"/>
      <c r="E168" s="21"/>
      <c r="F168" s="21"/>
      <c r="G168" s="21"/>
    </row>
    <row r="169" spans="2:7" x14ac:dyDescent="0.55000000000000004">
      <c r="B169" s="21"/>
      <c r="C169" s="21"/>
      <c r="D169" s="21"/>
      <c r="E169" s="21"/>
      <c r="F169" s="21"/>
      <c r="G169" s="21"/>
    </row>
    <row r="170" spans="2:7" x14ac:dyDescent="0.55000000000000004">
      <c r="B170" s="21"/>
      <c r="C170" s="21"/>
      <c r="D170" s="21"/>
      <c r="E170" s="21"/>
      <c r="F170" s="21"/>
      <c r="G170" s="21"/>
    </row>
    <row r="171" spans="2:7" x14ac:dyDescent="0.55000000000000004">
      <c r="B171" s="21"/>
      <c r="C171" s="21"/>
      <c r="D171" s="21"/>
      <c r="E171" s="21"/>
      <c r="F171" s="21"/>
      <c r="G171" s="21"/>
    </row>
    <row r="172" spans="2:7" x14ac:dyDescent="0.55000000000000004">
      <c r="B172" s="21"/>
      <c r="C172" s="21"/>
      <c r="D172" s="21"/>
      <c r="E172" s="21"/>
      <c r="F172" s="21"/>
      <c r="G172" s="21"/>
    </row>
    <row r="173" spans="2:7" x14ac:dyDescent="0.55000000000000004">
      <c r="B173" s="21"/>
      <c r="C173" s="21"/>
      <c r="D173" s="21"/>
      <c r="E173" s="21"/>
      <c r="F173" s="21"/>
      <c r="G173" s="21"/>
    </row>
    <row r="174" spans="2:7" x14ac:dyDescent="0.55000000000000004">
      <c r="B174" s="21"/>
      <c r="C174" s="21"/>
      <c r="D174" s="21"/>
      <c r="E174" s="21"/>
      <c r="F174" s="21"/>
      <c r="G174" s="21"/>
    </row>
    <row r="175" spans="2:7" x14ac:dyDescent="0.55000000000000004">
      <c r="B175" s="21"/>
      <c r="C175" s="21"/>
      <c r="D175" s="21"/>
      <c r="E175" s="21"/>
      <c r="F175" s="21"/>
      <c r="G175" s="21"/>
    </row>
    <row r="176" spans="2:7" x14ac:dyDescent="0.55000000000000004">
      <c r="B176" s="21"/>
      <c r="C176" s="21"/>
      <c r="D176" s="21"/>
      <c r="E176" s="21"/>
      <c r="F176" s="21"/>
      <c r="G176" s="21"/>
    </row>
    <row r="177" spans="2:7" x14ac:dyDescent="0.55000000000000004">
      <c r="B177" s="21"/>
      <c r="C177" s="21"/>
      <c r="D177" s="21"/>
      <c r="E177" s="21"/>
      <c r="F177" s="21"/>
      <c r="G177" s="21"/>
    </row>
    <row r="178" spans="2:7" x14ac:dyDescent="0.55000000000000004">
      <c r="B178" s="21"/>
      <c r="C178" s="21"/>
      <c r="D178" s="21"/>
      <c r="E178" s="21"/>
      <c r="F178" s="21"/>
      <c r="G178" s="21"/>
    </row>
    <row r="179" spans="2:7" x14ac:dyDescent="0.55000000000000004">
      <c r="B179" s="21"/>
      <c r="C179" s="21"/>
      <c r="D179" s="21"/>
      <c r="E179" s="21"/>
      <c r="F179" s="21"/>
      <c r="G179" s="21"/>
    </row>
    <row r="180" spans="2:7" x14ac:dyDescent="0.55000000000000004">
      <c r="B180" s="21"/>
      <c r="C180" s="21"/>
      <c r="D180" s="21"/>
      <c r="E180" s="21"/>
      <c r="F180" s="21"/>
      <c r="G180" s="21"/>
    </row>
    <row r="181" spans="2:7" x14ac:dyDescent="0.55000000000000004">
      <c r="B181" s="21"/>
      <c r="C181" s="21"/>
      <c r="D181" s="21"/>
      <c r="E181" s="21"/>
      <c r="F181" s="21"/>
      <c r="G181" s="21"/>
    </row>
    <row r="182" spans="2:7" x14ac:dyDescent="0.55000000000000004">
      <c r="B182" s="21"/>
      <c r="C182" s="21"/>
      <c r="D182" s="21"/>
      <c r="E182" s="21"/>
      <c r="F182" s="21"/>
      <c r="G182" s="21"/>
    </row>
    <row r="183" spans="2:7" x14ac:dyDescent="0.55000000000000004">
      <c r="B183" s="21"/>
      <c r="C183" s="21"/>
      <c r="D183" s="21"/>
      <c r="E183" s="21"/>
      <c r="F183" s="21"/>
      <c r="G183" s="21"/>
    </row>
    <row r="184" spans="2:7" x14ac:dyDescent="0.55000000000000004">
      <c r="B184" s="21"/>
      <c r="C184" s="21"/>
      <c r="D184" s="21"/>
      <c r="E184" s="21"/>
      <c r="F184" s="21"/>
      <c r="G184" s="21"/>
    </row>
    <row r="185" spans="2:7" x14ac:dyDescent="0.55000000000000004">
      <c r="B185" s="21"/>
      <c r="C185" s="21"/>
      <c r="D185" s="21"/>
      <c r="E185" s="21"/>
      <c r="F185" s="21"/>
      <c r="G185" s="21"/>
    </row>
    <row r="186" spans="2:7" x14ac:dyDescent="0.55000000000000004">
      <c r="B186" s="21"/>
      <c r="C186" s="21"/>
      <c r="D186" s="21"/>
      <c r="E186" s="21"/>
      <c r="F186" s="21"/>
      <c r="G186" s="21"/>
    </row>
    <row r="187" spans="2:7" x14ac:dyDescent="0.55000000000000004">
      <c r="B187" s="21"/>
      <c r="C187" s="21"/>
      <c r="D187" s="21"/>
      <c r="E187" s="21"/>
      <c r="F187" s="21"/>
      <c r="G187" s="21"/>
    </row>
    <row r="188" spans="2:7" x14ac:dyDescent="0.55000000000000004">
      <c r="B188" s="21"/>
      <c r="C188" s="21"/>
      <c r="D188" s="21"/>
      <c r="E188" s="21"/>
      <c r="F188" s="21"/>
      <c r="G188" s="21"/>
    </row>
    <row r="189" spans="2:7" x14ac:dyDescent="0.55000000000000004">
      <c r="B189" s="21"/>
      <c r="C189" s="21"/>
      <c r="D189" s="21"/>
      <c r="E189" s="21"/>
      <c r="F189" s="21"/>
      <c r="G189" s="21"/>
    </row>
    <row r="190" spans="2:7" x14ac:dyDescent="0.55000000000000004">
      <c r="B190" s="21"/>
      <c r="C190" s="21"/>
      <c r="D190" s="21"/>
      <c r="E190" s="21"/>
      <c r="F190" s="21"/>
      <c r="G190" s="21"/>
    </row>
    <row r="191" spans="2:7" x14ac:dyDescent="0.55000000000000004">
      <c r="B191" s="21"/>
      <c r="C191" s="21"/>
      <c r="D191" s="21"/>
      <c r="E191" s="21"/>
      <c r="F191" s="21"/>
      <c r="G191" s="21"/>
    </row>
    <row r="192" spans="2:7" x14ac:dyDescent="0.55000000000000004">
      <c r="B192" s="21"/>
      <c r="C192" s="21"/>
      <c r="D192" s="21"/>
      <c r="E192" s="21"/>
      <c r="F192" s="21"/>
      <c r="G192" s="21"/>
    </row>
    <row r="193" spans="2:7" x14ac:dyDescent="0.55000000000000004">
      <c r="B193" s="21"/>
      <c r="C193" s="21"/>
      <c r="D193" s="21"/>
      <c r="E193" s="21"/>
      <c r="F193" s="21"/>
      <c r="G193" s="21"/>
    </row>
    <row r="194" spans="2:7" x14ac:dyDescent="0.55000000000000004">
      <c r="B194" s="21"/>
      <c r="C194" s="21"/>
      <c r="D194" s="21"/>
      <c r="E194" s="21"/>
      <c r="F194" s="21"/>
      <c r="G194" s="21"/>
    </row>
    <row r="195" spans="2:7" x14ac:dyDescent="0.55000000000000004">
      <c r="B195" s="21"/>
      <c r="C195" s="21"/>
      <c r="D195" s="21"/>
      <c r="E195" s="21"/>
      <c r="F195" s="21"/>
      <c r="G195" s="21"/>
    </row>
    <row r="196" spans="2:7" x14ac:dyDescent="0.55000000000000004">
      <c r="B196" s="21"/>
      <c r="C196" s="21"/>
      <c r="D196" s="21"/>
      <c r="E196" s="21"/>
      <c r="F196" s="21"/>
      <c r="G196" s="21"/>
    </row>
    <row r="197" spans="2:7" x14ac:dyDescent="0.55000000000000004">
      <c r="B197" s="21"/>
      <c r="C197" s="21"/>
      <c r="D197" s="21"/>
      <c r="E197" s="21"/>
      <c r="F197" s="21"/>
      <c r="G197" s="21"/>
    </row>
    <row r="198" spans="2:7" x14ac:dyDescent="0.55000000000000004">
      <c r="B198" s="21"/>
      <c r="C198" s="21"/>
      <c r="D198" s="21"/>
      <c r="E198" s="21"/>
      <c r="F198" s="21"/>
      <c r="G198" s="21"/>
    </row>
    <row r="199" spans="2:7" x14ac:dyDescent="0.55000000000000004">
      <c r="B199" s="21"/>
      <c r="C199" s="21"/>
      <c r="D199" s="21"/>
      <c r="E199" s="21"/>
      <c r="F199" s="21"/>
      <c r="G199" s="21"/>
    </row>
    <row r="200" spans="2:7" x14ac:dyDescent="0.55000000000000004">
      <c r="B200" s="21"/>
      <c r="C200" s="21"/>
      <c r="D200" s="21"/>
      <c r="E200" s="21"/>
      <c r="F200" s="21"/>
      <c r="G200" s="21"/>
    </row>
    <row r="201" spans="2:7" x14ac:dyDescent="0.55000000000000004">
      <c r="B201" s="21"/>
      <c r="C201" s="21"/>
      <c r="D201" s="21"/>
      <c r="E201" s="21"/>
      <c r="F201" s="21"/>
      <c r="G201" s="21"/>
    </row>
    <row r="202" spans="2:7" x14ac:dyDescent="0.55000000000000004">
      <c r="B202" s="21"/>
      <c r="C202" s="21"/>
      <c r="D202" s="21"/>
      <c r="E202" s="21"/>
      <c r="F202" s="21"/>
      <c r="G202" s="21"/>
    </row>
    <row r="203" spans="2:7" x14ac:dyDescent="0.55000000000000004">
      <c r="B203" s="21"/>
      <c r="C203" s="21"/>
      <c r="D203" s="21"/>
      <c r="E203" s="21"/>
      <c r="F203" s="21"/>
      <c r="G203" s="21"/>
    </row>
    <row r="204" spans="2:7" x14ac:dyDescent="0.55000000000000004">
      <c r="B204" s="21"/>
      <c r="C204" s="21"/>
      <c r="D204" s="21"/>
      <c r="E204" s="21"/>
      <c r="F204" s="21"/>
      <c r="G204" s="21"/>
    </row>
    <row r="205" spans="2:7" x14ac:dyDescent="0.55000000000000004">
      <c r="B205" s="21"/>
      <c r="C205" s="21"/>
      <c r="D205" s="21"/>
      <c r="E205" s="21"/>
      <c r="F205" s="21"/>
      <c r="G205" s="21"/>
    </row>
    <row r="206" spans="2:7" x14ac:dyDescent="0.55000000000000004">
      <c r="B206" s="21"/>
      <c r="C206" s="21"/>
      <c r="D206" s="21"/>
      <c r="E206" s="21"/>
      <c r="F206" s="21"/>
      <c r="G206" s="21"/>
    </row>
    <row r="207" spans="2:7" x14ac:dyDescent="0.55000000000000004">
      <c r="B207" s="21"/>
      <c r="C207" s="21"/>
      <c r="D207" s="21"/>
      <c r="E207" s="21"/>
      <c r="F207" s="21"/>
      <c r="G207" s="21"/>
    </row>
    <row r="208" spans="2:7" x14ac:dyDescent="0.55000000000000004">
      <c r="B208" s="21"/>
      <c r="C208" s="21"/>
      <c r="D208" s="21"/>
      <c r="E208" s="21"/>
      <c r="F208" s="21"/>
      <c r="G208" s="21"/>
    </row>
    <row r="209" spans="2:7" x14ac:dyDescent="0.55000000000000004">
      <c r="B209" s="21"/>
      <c r="C209" s="21"/>
      <c r="D209" s="21"/>
      <c r="E209" s="21"/>
      <c r="F209" s="21"/>
      <c r="G209" s="21"/>
    </row>
    <row r="210" spans="2:7" x14ac:dyDescent="0.55000000000000004">
      <c r="B210" s="21"/>
      <c r="C210" s="21"/>
      <c r="D210" s="21"/>
      <c r="E210" s="21"/>
      <c r="F210" s="21"/>
      <c r="G210" s="21"/>
    </row>
    <row r="211" spans="2:7" x14ac:dyDescent="0.55000000000000004">
      <c r="B211" s="21"/>
      <c r="C211" s="21"/>
      <c r="D211" s="21"/>
      <c r="E211" s="21"/>
      <c r="F211" s="21"/>
      <c r="G211" s="21"/>
    </row>
    <row r="212" spans="2:7" x14ac:dyDescent="0.55000000000000004">
      <c r="B212" s="21"/>
      <c r="C212" s="21"/>
      <c r="D212" s="21"/>
      <c r="E212" s="21"/>
      <c r="F212" s="21"/>
      <c r="G212" s="21"/>
    </row>
    <row r="213" spans="2:7" x14ac:dyDescent="0.55000000000000004">
      <c r="B213" s="21"/>
      <c r="C213" s="21"/>
      <c r="D213" s="21"/>
      <c r="E213" s="21"/>
      <c r="F213" s="21"/>
      <c r="G213" s="21"/>
    </row>
    <row r="214" spans="2:7" x14ac:dyDescent="0.55000000000000004">
      <c r="B214" s="21"/>
      <c r="C214" s="21"/>
      <c r="D214" s="21"/>
      <c r="E214" s="21"/>
      <c r="F214" s="21"/>
      <c r="G214" s="21"/>
    </row>
    <row r="215" spans="2:7" x14ac:dyDescent="0.55000000000000004">
      <c r="B215" s="21"/>
      <c r="C215" s="21"/>
      <c r="D215" s="21"/>
      <c r="E215" s="21"/>
      <c r="F215" s="21"/>
      <c r="G215" s="21"/>
    </row>
    <row r="216" spans="2:7" x14ac:dyDescent="0.55000000000000004">
      <c r="B216" s="21"/>
      <c r="C216" s="21"/>
      <c r="D216" s="21"/>
      <c r="E216" s="21"/>
      <c r="F216" s="21"/>
      <c r="G216" s="21"/>
    </row>
    <row r="217" spans="2:7" x14ac:dyDescent="0.55000000000000004">
      <c r="B217" s="21"/>
      <c r="C217" s="21"/>
      <c r="D217" s="21"/>
      <c r="E217" s="21"/>
      <c r="F217" s="21"/>
      <c r="G217" s="21"/>
    </row>
    <row r="218" spans="2:7" x14ac:dyDescent="0.55000000000000004">
      <c r="B218" s="21"/>
      <c r="C218" s="21"/>
      <c r="D218" s="21"/>
      <c r="E218" s="21"/>
      <c r="F218" s="21"/>
      <c r="G218" s="21"/>
    </row>
    <row r="219" spans="2:7" x14ac:dyDescent="0.55000000000000004">
      <c r="B219" s="21"/>
      <c r="C219" s="21"/>
      <c r="D219" s="21"/>
      <c r="E219" s="21"/>
      <c r="F219" s="21"/>
      <c r="G219" s="21"/>
    </row>
    <row r="220" spans="2:7" x14ac:dyDescent="0.55000000000000004">
      <c r="B220" s="21"/>
      <c r="C220" s="21"/>
      <c r="D220" s="21"/>
      <c r="E220" s="21"/>
      <c r="F220" s="21"/>
      <c r="G220" s="21"/>
    </row>
    <row r="221" spans="2:7" x14ac:dyDescent="0.55000000000000004">
      <c r="B221" s="21"/>
      <c r="C221" s="21"/>
      <c r="D221" s="21"/>
      <c r="E221" s="21"/>
      <c r="F221" s="21"/>
      <c r="G221" s="21"/>
    </row>
    <row r="222" spans="2:7" x14ac:dyDescent="0.55000000000000004">
      <c r="B222" s="21"/>
      <c r="C222" s="21"/>
      <c r="D222" s="21"/>
      <c r="E222" s="21"/>
      <c r="F222" s="21"/>
      <c r="G222" s="21"/>
    </row>
    <row r="223" spans="2:7" x14ac:dyDescent="0.55000000000000004">
      <c r="B223" s="21"/>
      <c r="C223" s="21"/>
      <c r="D223" s="21"/>
      <c r="E223" s="21"/>
      <c r="F223" s="21"/>
      <c r="G223" s="21"/>
    </row>
    <row r="224" spans="2:7" x14ac:dyDescent="0.55000000000000004">
      <c r="B224" s="21"/>
      <c r="C224" s="21"/>
      <c r="D224" s="21"/>
      <c r="E224" s="21"/>
      <c r="F224" s="21"/>
      <c r="G224" s="21"/>
    </row>
    <row r="225" spans="2:7" x14ac:dyDescent="0.55000000000000004">
      <c r="B225" s="21"/>
      <c r="C225" s="21"/>
      <c r="D225" s="21"/>
      <c r="E225" s="21"/>
      <c r="F225" s="21"/>
      <c r="G225" s="21"/>
    </row>
    <row r="226" spans="2:7" x14ac:dyDescent="0.55000000000000004">
      <c r="B226" s="21"/>
      <c r="C226" s="21"/>
      <c r="D226" s="21"/>
      <c r="E226" s="21"/>
      <c r="F226" s="21"/>
      <c r="G226" s="21"/>
    </row>
    <row r="227" spans="2:7" x14ac:dyDescent="0.55000000000000004">
      <c r="B227" s="21"/>
      <c r="C227" s="21"/>
      <c r="D227" s="21"/>
      <c r="E227" s="21"/>
      <c r="F227" s="21"/>
      <c r="G227" s="21"/>
    </row>
    <row r="228" spans="2:7" x14ac:dyDescent="0.55000000000000004">
      <c r="B228" s="21"/>
      <c r="C228" s="21"/>
      <c r="D228" s="21"/>
      <c r="E228" s="21"/>
      <c r="F228" s="21"/>
      <c r="G228" s="21"/>
    </row>
    <row r="229" spans="2:7" x14ac:dyDescent="0.55000000000000004">
      <c r="B229" s="21"/>
      <c r="C229" s="21"/>
      <c r="D229" s="21"/>
      <c r="E229" s="21"/>
      <c r="F229" s="21"/>
      <c r="G229" s="21"/>
    </row>
    <row r="230" spans="2:7" x14ac:dyDescent="0.55000000000000004">
      <c r="B230" s="21"/>
      <c r="C230" s="21"/>
      <c r="D230" s="21"/>
      <c r="E230" s="21"/>
      <c r="F230" s="21"/>
      <c r="G230" s="21"/>
    </row>
    <row r="231" spans="2:7" x14ac:dyDescent="0.55000000000000004">
      <c r="B231" s="21"/>
      <c r="C231" s="21"/>
      <c r="D231" s="21"/>
      <c r="E231" s="21"/>
      <c r="F231" s="21"/>
      <c r="G231" s="21"/>
    </row>
    <row r="232" spans="2:7" x14ac:dyDescent="0.55000000000000004">
      <c r="B232" s="21"/>
      <c r="C232" s="21"/>
      <c r="D232" s="21"/>
      <c r="E232" s="21"/>
      <c r="F232" s="21"/>
      <c r="G232" s="21"/>
    </row>
    <row r="233" spans="2:7" x14ac:dyDescent="0.55000000000000004">
      <c r="B233" s="21"/>
      <c r="C233" s="21"/>
      <c r="D233" s="21"/>
      <c r="E233" s="21"/>
      <c r="F233" s="21"/>
      <c r="G233" s="21"/>
    </row>
    <row r="234" spans="2:7" x14ac:dyDescent="0.55000000000000004">
      <c r="B234" s="21"/>
      <c r="C234" s="21"/>
      <c r="D234" s="21"/>
      <c r="E234" s="21"/>
      <c r="F234" s="21"/>
      <c r="G234" s="21"/>
    </row>
    <row r="235" spans="2:7" x14ac:dyDescent="0.55000000000000004">
      <c r="B235" s="21"/>
      <c r="C235" s="21"/>
      <c r="D235" s="21"/>
      <c r="E235" s="21"/>
      <c r="F235" s="21"/>
      <c r="G235" s="21"/>
    </row>
    <row r="236" spans="2:7" x14ac:dyDescent="0.55000000000000004">
      <c r="B236" s="21"/>
      <c r="C236" s="21"/>
      <c r="D236" s="21"/>
      <c r="E236" s="21"/>
      <c r="F236" s="21"/>
      <c r="G236" s="21"/>
    </row>
    <row r="237" spans="2:7" x14ac:dyDescent="0.55000000000000004">
      <c r="B237" s="21"/>
      <c r="C237" s="21"/>
      <c r="D237" s="21"/>
      <c r="E237" s="21"/>
      <c r="F237" s="21"/>
      <c r="G237" s="21"/>
    </row>
    <row r="238" spans="2:7" x14ac:dyDescent="0.55000000000000004">
      <c r="B238" s="21"/>
      <c r="C238" s="21"/>
      <c r="D238" s="21"/>
      <c r="E238" s="21"/>
      <c r="F238" s="21"/>
      <c r="G238" s="21"/>
    </row>
    <row r="239" spans="2:7" x14ac:dyDescent="0.55000000000000004">
      <c r="B239" s="21"/>
      <c r="C239" s="21"/>
      <c r="D239" s="21"/>
      <c r="E239" s="21"/>
      <c r="F239" s="21"/>
      <c r="G239" s="21"/>
    </row>
    <row r="240" spans="2:7" x14ac:dyDescent="0.55000000000000004">
      <c r="B240" s="21"/>
      <c r="C240" s="21"/>
      <c r="D240" s="21"/>
      <c r="E240" s="21"/>
      <c r="F240" s="21"/>
      <c r="G240" s="21"/>
    </row>
    <row r="241" spans="2:7" x14ac:dyDescent="0.55000000000000004">
      <c r="B241" s="21"/>
      <c r="C241" s="21"/>
      <c r="D241" s="21"/>
      <c r="E241" s="21"/>
      <c r="F241" s="21"/>
      <c r="G241" s="21"/>
    </row>
    <row r="242" spans="2:7" x14ac:dyDescent="0.55000000000000004">
      <c r="B242" s="21"/>
      <c r="C242" s="21"/>
      <c r="D242" s="21"/>
      <c r="E242" s="21"/>
      <c r="F242" s="21"/>
      <c r="G242" s="21"/>
    </row>
    <row r="243" spans="2:7" x14ac:dyDescent="0.55000000000000004">
      <c r="B243" s="21"/>
      <c r="C243" s="21"/>
      <c r="D243" s="21"/>
      <c r="E243" s="21"/>
      <c r="F243" s="21"/>
      <c r="G243" s="21"/>
    </row>
    <row r="244" spans="2:7" x14ac:dyDescent="0.55000000000000004">
      <c r="B244" s="21"/>
      <c r="C244" s="21"/>
      <c r="D244" s="21"/>
      <c r="E244" s="21"/>
      <c r="F244" s="21"/>
      <c r="G244" s="21"/>
    </row>
    <row r="245" spans="2:7" x14ac:dyDescent="0.55000000000000004">
      <c r="B245" s="21"/>
      <c r="C245" s="21"/>
      <c r="D245" s="21"/>
      <c r="E245" s="21"/>
      <c r="F245" s="21"/>
      <c r="G245" s="21"/>
    </row>
    <row r="246" spans="2:7" x14ac:dyDescent="0.55000000000000004">
      <c r="B246" s="21"/>
      <c r="C246" s="21"/>
      <c r="D246" s="21"/>
      <c r="E246" s="21"/>
      <c r="F246" s="21"/>
      <c r="G246" s="21"/>
    </row>
    <row r="247" spans="2:7" x14ac:dyDescent="0.55000000000000004">
      <c r="B247" s="21"/>
      <c r="C247" s="21"/>
      <c r="D247" s="21"/>
      <c r="E247" s="21"/>
      <c r="F247" s="21"/>
      <c r="G247" s="21"/>
    </row>
    <row r="248" spans="2:7" x14ac:dyDescent="0.55000000000000004">
      <c r="B248" s="21"/>
      <c r="C248" s="21"/>
      <c r="D248" s="21"/>
      <c r="E248" s="21"/>
      <c r="F248" s="21"/>
      <c r="G248" s="21"/>
    </row>
    <row r="249" spans="2:7" x14ac:dyDescent="0.55000000000000004">
      <c r="B249" s="21"/>
      <c r="C249" s="21"/>
      <c r="D249" s="21"/>
      <c r="E249" s="21"/>
      <c r="F249" s="21"/>
      <c r="G249" s="21"/>
    </row>
    <row r="250" spans="2:7" x14ac:dyDescent="0.55000000000000004">
      <c r="B250" s="21"/>
      <c r="C250" s="21"/>
      <c r="D250" s="21"/>
      <c r="E250" s="21"/>
      <c r="F250" s="21"/>
      <c r="G250" s="21"/>
    </row>
    <row r="251" spans="2:7" x14ac:dyDescent="0.55000000000000004">
      <c r="B251" s="21"/>
      <c r="C251" s="21"/>
      <c r="D251" s="21"/>
      <c r="E251" s="21"/>
      <c r="F251" s="21"/>
      <c r="G251" s="21"/>
    </row>
    <row r="252" spans="2:7" x14ac:dyDescent="0.55000000000000004">
      <c r="B252" s="21"/>
      <c r="C252" s="21"/>
      <c r="D252" s="21"/>
      <c r="E252" s="21"/>
      <c r="F252" s="21"/>
      <c r="G252" s="21"/>
    </row>
    <row r="253" spans="2:7" x14ac:dyDescent="0.55000000000000004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0EBF-CBC8-4E22-93C1-F82FECE36282}">
  <dimension ref="A1:AM166"/>
  <sheetViews>
    <sheetView workbookViewId="0">
      <selection activeCell="AM3" sqref="AM3:AM26"/>
    </sheetView>
  </sheetViews>
  <sheetFormatPr defaultRowHeight="14.4" x14ac:dyDescent="0.55000000000000004"/>
  <cols>
    <col min="9" max="9" width="4.68359375" style="1" bestFit="1" customWidth="1"/>
    <col min="10" max="10" width="12.68359375" bestFit="1" customWidth="1"/>
    <col min="11" max="11" width="10.734375" bestFit="1" customWidth="1"/>
    <col min="12" max="12" width="4.15625" bestFit="1" customWidth="1"/>
  </cols>
  <sheetData>
    <row r="1" spans="1:39" x14ac:dyDescent="0.55000000000000004">
      <c r="A1" t="s">
        <v>454</v>
      </c>
    </row>
    <row r="3" spans="1:39" x14ac:dyDescent="0.55000000000000004">
      <c r="B3" s="41" t="s">
        <v>453</v>
      </c>
      <c r="C3" s="41"/>
      <c r="D3" s="41" t="s">
        <v>455</v>
      </c>
      <c r="E3" s="41"/>
      <c r="F3" s="41" t="s">
        <v>456</v>
      </c>
      <c r="G3" s="41"/>
      <c r="AM3" t="s">
        <v>457</v>
      </c>
    </row>
    <row r="4" spans="1:39" x14ac:dyDescent="0.55000000000000004">
      <c r="A4" s="53" t="s">
        <v>73</v>
      </c>
      <c r="B4" s="53" t="s">
        <v>84</v>
      </c>
      <c r="C4" s="53" t="s">
        <v>85</v>
      </c>
      <c r="D4" s="53" t="s">
        <v>84</v>
      </c>
      <c r="E4" s="53" t="s">
        <v>85</v>
      </c>
      <c r="F4" s="53" t="s">
        <v>84</v>
      </c>
      <c r="G4" s="53" t="s">
        <v>85</v>
      </c>
      <c r="I4" s="54" t="s">
        <v>73</v>
      </c>
      <c r="J4" s="54" t="s">
        <v>89</v>
      </c>
      <c r="K4" s="54" t="s">
        <v>90</v>
      </c>
      <c r="L4" s="54" t="s">
        <v>88</v>
      </c>
      <c r="AM4" t="s">
        <v>458</v>
      </c>
    </row>
    <row r="5" spans="1:39" x14ac:dyDescent="0.55000000000000004">
      <c r="A5" s="53">
        <v>1862</v>
      </c>
      <c r="B5" s="51"/>
      <c r="C5" s="51"/>
      <c r="D5" s="52">
        <v>44.4</v>
      </c>
      <c r="E5" s="52">
        <v>26.9</v>
      </c>
      <c r="F5" s="51"/>
      <c r="G5" s="51"/>
      <c r="I5" s="1">
        <f>A5</f>
        <v>1862</v>
      </c>
      <c r="J5" s="3">
        <f>D5</f>
        <v>44.4</v>
      </c>
      <c r="K5" s="3">
        <f>E5</f>
        <v>26.9</v>
      </c>
      <c r="L5" s="3">
        <f>J5-K5</f>
        <v>17.5</v>
      </c>
    </row>
    <row r="6" spans="1:39" x14ac:dyDescent="0.55000000000000004">
      <c r="A6" s="53">
        <v>1863</v>
      </c>
      <c r="B6" s="51"/>
      <c r="C6" s="51"/>
      <c r="D6" s="52">
        <v>44.825099999999999</v>
      </c>
      <c r="E6" s="52">
        <v>27.255199999999999</v>
      </c>
      <c r="F6" s="51"/>
      <c r="G6" s="51"/>
      <c r="I6" s="1">
        <f t="shared" ref="I6:I69" si="0">A6</f>
        <v>1863</v>
      </c>
      <c r="J6" s="3">
        <f t="shared" ref="J6:J22" si="1">D6</f>
        <v>44.825099999999999</v>
      </c>
      <c r="K6" s="3">
        <f t="shared" ref="K6:K22" si="2">E6</f>
        <v>27.255199999999999</v>
      </c>
      <c r="L6" s="3">
        <f t="shared" ref="L6:L69" si="3">J6-K6</f>
        <v>17.569900000000001</v>
      </c>
      <c r="AM6" t="s">
        <v>459</v>
      </c>
    </row>
    <row r="7" spans="1:39" x14ac:dyDescent="0.55000000000000004">
      <c r="A7" s="53">
        <v>1864</v>
      </c>
      <c r="B7" s="51"/>
      <c r="C7" s="51"/>
      <c r="D7" s="52">
        <v>45.2239</v>
      </c>
      <c r="E7" s="52">
        <v>27.581600000000002</v>
      </c>
      <c r="F7" s="51"/>
      <c r="G7" s="51"/>
      <c r="I7" s="1">
        <f t="shared" si="0"/>
        <v>1864</v>
      </c>
      <c r="J7" s="3">
        <f t="shared" si="1"/>
        <v>45.2239</v>
      </c>
      <c r="K7" s="3">
        <f t="shared" si="2"/>
        <v>27.581600000000002</v>
      </c>
      <c r="L7" s="3">
        <f t="shared" si="3"/>
        <v>17.642299999999999</v>
      </c>
      <c r="AM7" t="s">
        <v>460</v>
      </c>
    </row>
    <row r="8" spans="1:39" x14ac:dyDescent="0.55000000000000004">
      <c r="A8" s="53">
        <v>1865</v>
      </c>
      <c r="B8" s="51"/>
      <c r="C8" s="51"/>
      <c r="D8" s="52">
        <v>45.5702</v>
      </c>
      <c r="E8" s="52">
        <v>27.8504</v>
      </c>
      <c r="F8" s="51"/>
      <c r="G8" s="51"/>
      <c r="I8" s="1">
        <f t="shared" si="0"/>
        <v>1865</v>
      </c>
      <c r="J8" s="3">
        <f t="shared" si="1"/>
        <v>45.5702</v>
      </c>
      <c r="K8" s="3">
        <f t="shared" si="2"/>
        <v>27.8504</v>
      </c>
      <c r="L8" s="3">
        <f t="shared" si="3"/>
        <v>17.719799999999999</v>
      </c>
      <c r="AM8" t="s">
        <v>461</v>
      </c>
    </row>
    <row r="9" spans="1:39" x14ac:dyDescent="0.55000000000000004">
      <c r="A9" s="53">
        <v>1866</v>
      </c>
      <c r="B9" s="51"/>
      <c r="C9" s="51"/>
      <c r="D9" s="52">
        <v>45.837600000000002</v>
      </c>
      <c r="E9" s="52">
        <v>28.032800000000002</v>
      </c>
      <c r="F9" s="51"/>
      <c r="G9" s="51"/>
      <c r="I9" s="1">
        <f t="shared" si="0"/>
        <v>1866</v>
      </c>
      <c r="J9" s="3">
        <f t="shared" si="1"/>
        <v>45.837600000000002</v>
      </c>
      <c r="K9" s="3">
        <f t="shared" si="2"/>
        <v>28.032800000000002</v>
      </c>
      <c r="L9" s="3">
        <f t="shared" si="3"/>
        <v>17.8048</v>
      </c>
      <c r="AM9" t="s">
        <v>462</v>
      </c>
    </row>
    <row r="10" spans="1:39" x14ac:dyDescent="0.55000000000000004">
      <c r="A10" s="53">
        <v>1867</v>
      </c>
      <c r="B10" s="51"/>
      <c r="C10" s="51"/>
      <c r="D10" s="52">
        <v>46</v>
      </c>
      <c r="E10" s="52">
        <v>28.1</v>
      </c>
      <c r="F10" s="51"/>
      <c r="G10" s="51"/>
      <c r="I10" s="1">
        <f t="shared" si="0"/>
        <v>1867</v>
      </c>
      <c r="J10" s="3">
        <f t="shared" si="1"/>
        <v>46</v>
      </c>
      <c r="K10" s="3">
        <f t="shared" si="2"/>
        <v>28.1</v>
      </c>
      <c r="L10" s="3">
        <f t="shared" si="3"/>
        <v>17.899999999999999</v>
      </c>
    </row>
    <row r="11" spans="1:39" x14ac:dyDescent="0.55000000000000004">
      <c r="A11" s="53">
        <v>1868</v>
      </c>
      <c r="B11" s="51"/>
      <c r="C11" s="51"/>
      <c r="D11" s="52">
        <v>46.0959</v>
      </c>
      <c r="E11" s="52">
        <v>28.023199999999999</v>
      </c>
      <c r="F11" s="51"/>
      <c r="G11" s="51"/>
      <c r="I11" s="1">
        <f t="shared" si="0"/>
        <v>1868</v>
      </c>
      <c r="J11" s="3">
        <f t="shared" si="1"/>
        <v>46.0959</v>
      </c>
      <c r="K11" s="3">
        <f t="shared" si="2"/>
        <v>28.023199999999999</v>
      </c>
      <c r="L11" s="3">
        <f t="shared" si="3"/>
        <v>18.072700000000001</v>
      </c>
      <c r="AM11" t="s">
        <v>463</v>
      </c>
    </row>
    <row r="12" spans="1:39" x14ac:dyDescent="0.55000000000000004">
      <c r="A12" s="53">
        <v>1869</v>
      </c>
      <c r="B12" s="51"/>
      <c r="C12" s="51"/>
      <c r="D12" s="52">
        <v>46.178400000000003</v>
      </c>
      <c r="E12" s="52">
        <v>27.8216</v>
      </c>
      <c r="F12" s="51"/>
      <c r="G12" s="51"/>
      <c r="I12" s="1">
        <f t="shared" si="0"/>
        <v>1869</v>
      </c>
      <c r="J12" s="3">
        <f t="shared" si="1"/>
        <v>46.178400000000003</v>
      </c>
      <c r="K12" s="3">
        <f t="shared" si="2"/>
        <v>27.8216</v>
      </c>
      <c r="L12" s="3">
        <f t="shared" si="3"/>
        <v>18.356800000000003</v>
      </c>
      <c r="AM12" t="s">
        <v>464</v>
      </c>
    </row>
    <row r="13" spans="1:39" x14ac:dyDescent="0.55000000000000004">
      <c r="A13" s="53">
        <v>1870</v>
      </c>
      <c r="B13" s="51"/>
      <c r="C13" s="51"/>
      <c r="D13" s="52">
        <v>46.242899999999999</v>
      </c>
      <c r="E13" s="52">
        <v>27.538399999999999</v>
      </c>
      <c r="F13" s="51"/>
      <c r="G13" s="51"/>
      <c r="I13" s="1">
        <f t="shared" si="0"/>
        <v>1870</v>
      </c>
      <c r="J13" s="3">
        <f t="shared" si="1"/>
        <v>46.242899999999999</v>
      </c>
      <c r="K13" s="3">
        <f t="shared" si="2"/>
        <v>27.538399999999999</v>
      </c>
      <c r="L13" s="3">
        <f t="shared" si="3"/>
        <v>18.704499999999999</v>
      </c>
      <c r="AM13" t="s">
        <v>465</v>
      </c>
    </row>
    <row r="14" spans="1:39" x14ac:dyDescent="0.55000000000000004">
      <c r="A14" s="53">
        <v>1871</v>
      </c>
      <c r="B14" s="51"/>
      <c r="C14" s="51"/>
      <c r="D14" s="52">
        <v>46.284999999999997</v>
      </c>
      <c r="E14" s="52">
        <v>27.216799999999999</v>
      </c>
      <c r="F14" s="51"/>
      <c r="G14" s="51"/>
      <c r="I14" s="1">
        <f t="shared" si="0"/>
        <v>1871</v>
      </c>
      <c r="J14" s="3">
        <f t="shared" si="1"/>
        <v>46.284999999999997</v>
      </c>
      <c r="K14" s="3">
        <f t="shared" si="2"/>
        <v>27.216799999999999</v>
      </c>
      <c r="L14" s="3">
        <f t="shared" si="3"/>
        <v>19.068199999999997</v>
      </c>
    </row>
    <row r="15" spans="1:39" x14ac:dyDescent="0.55000000000000004">
      <c r="A15" s="53">
        <v>1872</v>
      </c>
      <c r="B15" s="51"/>
      <c r="C15" s="51"/>
      <c r="D15" s="52">
        <v>46.3</v>
      </c>
      <c r="E15" s="52">
        <v>26.9</v>
      </c>
      <c r="F15" s="51"/>
      <c r="G15" s="51"/>
      <c r="I15" s="1">
        <f t="shared" si="0"/>
        <v>1872</v>
      </c>
      <c r="J15" s="3">
        <f t="shared" si="1"/>
        <v>46.3</v>
      </c>
      <c r="K15" s="3">
        <f t="shared" si="2"/>
        <v>26.9</v>
      </c>
      <c r="L15" s="3">
        <f t="shared" si="3"/>
        <v>19.399999999999999</v>
      </c>
      <c r="AM15" t="s">
        <v>466</v>
      </c>
    </row>
    <row r="16" spans="1:39" x14ac:dyDescent="0.55000000000000004">
      <c r="A16" s="53">
        <v>1873</v>
      </c>
      <c r="B16" s="51"/>
      <c r="C16" s="51"/>
      <c r="D16" s="52">
        <v>46.232399999999998</v>
      </c>
      <c r="E16" s="52">
        <v>26.5685</v>
      </c>
      <c r="F16" s="51"/>
      <c r="G16" s="51"/>
      <c r="I16" s="1">
        <f t="shared" si="0"/>
        <v>1873</v>
      </c>
      <c r="J16" s="3">
        <f t="shared" si="1"/>
        <v>46.232399999999998</v>
      </c>
      <c r="K16" s="3">
        <f t="shared" si="2"/>
        <v>26.5685</v>
      </c>
      <c r="L16" s="3">
        <f t="shared" si="3"/>
        <v>19.663899999999998</v>
      </c>
      <c r="AM16" t="s">
        <v>467</v>
      </c>
    </row>
    <row r="17" spans="1:39" x14ac:dyDescent="0.55000000000000004">
      <c r="A17" s="53">
        <v>1874</v>
      </c>
      <c r="B17" s="51"/>
      <c r="C17" s="51"/>
      <c r="D17" s="52">
        <v>46.049199999999999</v>
      </c>
      <c r="E17" s="52">
        <v>26.185400000000001</v>
      </c>
      <c r="F17" s="51"/>
      <c r="G17" s="51"/>
      <c r="I17" s="1">
        <f t="shared" si="0"/>
        <v>1874</v>
      </c>
      <c r="J17" s="3">
        <f t="shared" si="1"/>
        <v>46.049199999999999</v>
      </c>
      <c r="K17" s="3">
        <f t="shared" si="2"/>
        <v>26.185400000000001</v>
      </c>
      <c r="L17" s="3">
        <f t="shared" si="3"/>
        <v>19.863799999999998</v>
      </c>
      <c r="AM17" t="s">
        <v>468</v>
      </c>
    </row>
    <row r="18" spans="1:39" x14ac:dyDescent="0.55000000000000004">
      <c r="A18" s="53">
        <v>1875</v>
      </c>
      <c r="B18" s="51"/>
      <c r="C18" s="51"/>
      <c r="D18" s="52">
        <v>45.779800000000002</v>
      </c>
      <c r="E18" s="52">
        <v>25.7681</v>
      </c>
      <c r="F18" s="51"/>
      <c r="G18" s="51"/>
      <c r="I18" s="1">
        <f t="shared" si="0"/>
        <v>1875</v>
      </c>
      <c r="J18" s="3">
        <f t="shared" si="1"/>
        <v>45.779800000000002</v>
      </c>
      <c r="K18" s="3">
        <f t="shared" si="2"/>
        <v>25.7681</v>
      </c>
      <c r="L18" s="3">
        <f t="shared" si="3"/>
        <v>20.011700000000001</v>
      </c>
    </row>
    <row r="19" spans="1:39" x14ac:dyDescent="0.55000000000000004">
      <c r="A19" s="53">
        <v>1876</v>
      </c>
      <c r="B19" s="51"/>
      <c r="C19" s="51"/>
      <c r="D19" s="52">
        <v>45.453600000000002</v>
      </c>
      <c r="E19" s="52">
        <v>25.3339</v>
      </c>
      <c r="F19" s="51"/>
      <c r="G19" s="51"/>
      <c r="I19" s="1">
        <f t="shared" si="0"/>
        <v>1876</v>
      </c>
      <c r="J19" s="3">
        <f t="shared" si="1"/>
        <v>45.453600000000002</v>
      </c>
      <c r="K19" s="3">
        <f t="shared" si="2"/>
        <v>25.3339</v>
      </c>
      <c r="L19" s="3">
        <f t="shared" si="3"/>
        <v>20.119700000000002</v>
      </c>
      <c r="AM19" t="s">
        <v>469</v>
      </c>
    </row>
    <row r="20" spans="1:39" x14ac:dyDescent="0.55000000000000004">
      <c r="A20" s="53">
        <v>1877</v>
      </c>
      <c r="B20" s="51"/>
      <c r="C20" s="51"/>
      <c r="D20" s="52">
        <v>45.1</v>
      </c>
      <c r="E20" s="52">
        <v>24.9</v>
      </c>
      <c r="F20" s="51"/>
      <c r="G20" s="51"/>
      <c r="I20" s="1">
        <f t="shared" si="0"/>
        <v>1877</v>
      </c>
      <c r="J20" s="3">
        <f t="shared" si="1"/>
        <v>45.1</v>
      </c>
      <c r="K20" s="3">
        <f t="shared" si="2"/>
        <v>24.9</v>
      </c>
      <c r="L20" s="3">
        <f t="shared" si="3"/>
        <v>20.200000000000003</v>
      </c>
      <c r="AM20" t="s">
        <v>470</v>
      </c>
    </row>
    <row r="21" spans="1:39" x14ac:dyDescent="0.55000000000000004">
      <c r="A21" s="53">
        <v>1878</v>
      </c>
      <c r="B21" s="51"/>
      <c r="C21" s="51"/>
      <c r="D21" s="52">
        <v>44.507199999999997</v>
      </c>
      <c r="E21" s="52">
        <v>24.386900000000001</v>
      </c>
      <c r="F21" s="51"/>
      <c r="G21" s="51"/>
      <c r="I21" s="1">
        <f t="shared" si="0"/>
        <v>1878</v>
      </c>
      <c r="J21" s="3">
        <f t="shared" si="1"/>
        <v>44.507199999999997</v>
      </c>
      <c r="K21" s="3">
        <f t="shared" si="2"/>
        <v>24.386900000000001</v>
      </c>
      <c r="L21" s="3">
        <f t="shared" si="3"/>
        <v>20.120299999999997</v>
      </c>
      <c r="AM21" t="s">
        <v>471</v>
      </c>
    </row>
    <row r="22" spans="1:39" x14ac:dyDescent="0.55000000000000004">
      <c r="A22" s="53">
        <v>1879</v>
      </c>
      <c r="B22" s="51"/>
      <c r="C22" s="51"/>
      <c r="D22" s="52">
        <v>43.610599999999998</v>
      </c>
      <c r="E22" s="52">
        <v>23.782299999999999</v>
      </c>
      <c r="F22" s="51"/>
      <c r="G22" s="51"/>
      <c r="I22" s="1">
        <f t="shared" si="0"/>
        <v>1879</v>
      </c>
      <c r="J22" s="3">
        <f t="shared" si="1"/>
        <v>43.610599999999998</v>
      </c>
      <c r="K22" s="3">
        <f t="shared" si="2"/>
        <v>23.782299999999999</v>
      </c>
      <c r="L22" s="3">
        <f t="shared" si="3"/>
        <v>19.828299999999999</v>
      </c>
      <c r="AM22" t="s">
        <v>472</v>
      </c>
    </row>
    <row r="23" spans="1:39" x14ac:dyDescent="0.55000000000000004">
      <c r="A23" s="53">
        <v>1880</v>
      </c>
      <c r="B23" s="51"/>
      <c r="C23" s="51"/>
      <c r="D23" s="52">
        <v>42.660400000000003</v>
      </c>
      <c r="E23" s="52">
        <v>23.2042</v>
      </c>
      <c r="F23" s="52">
        <v>41.173400000000001</v>
      </c>
      <c r="G23" s="52">
        <v>22.968699999999998</v>
      </c>
      <c r="I23" s="1">
        <f t="shared" si="0"/>
        <v>1880</v>
      </c>
      <c r="J23" s="3">
        <f>(D23+F23)/2</f>
        <v>41.916899999999998</v>
      </c>
      <c r="K23" s="3">
        <f>(E23+G23)/2</f>
        <v>23.086449999999999</v>
      </c>
      <c r="L23" s="3">
        <f t="shared" si="3"/>
        <v>18.830449999999999</v>
      </c>
    </row>
    <row r="24" spans="1:39" x14ac:dyDescent="0.55000000000000004">
      <c r="A24" s="53">
        <v>1881</v>
      </c>
      <c r="B24" s="51"/>
      <c r="C24" s="51"/>
      <c r="D24" s="52">
        <v>41.906799999999997</v>
      </c>
      <c r="E24" s="52">
        <v>22.770700000000001</v>
      </c>
      <c r="F24" s="52">
        <v>40.869</v>
      </c>
      <c r="G24" s="52">
        <v>20.960100000000001</v>
      </c>
      <c r="I24" s="1">
        <f t="shared" si="0"/>
        <v>1881</v>
      </c>
      <c r="J24" s="3">
        <f t="shared" ref="J24:J32" si="4">(D24+F24)/2</f>
        <v>41.387900000000002</v>
      </c>
      <c r="K24" s="3">
        <f t="shared" ref="K24:K32" si="5">(E24+G24)/2</f>
        <v>21.865400000000001</v>
      </c>
      <c r="L24" s="3">
        <f t="shared" si="3"/>
        <v>19.522500000000001</v>
      </c>
      <c r="AM24" t="s">
        <v>473</v>
      </c>
    </row>
    <row r="25" spans="1:39" x14ac:dyDescent="0.55000000000000004">
      <c r="A25" s="53">
        <v>1882</v>
      </c>
      <c r="B25" s="51"/>
      <c r="C25" s="51"/>
      <c r="D25" s="52">
        <v>41.6</v>
      </c>
      <c r="E25" s="52">
        <v>22.6</v>
      </c>
      <c r="F25" s="52">
        <v>40.613599999999998</v>
      </c>
      <c r="G25" s="52">
        <v>19.451699999999999</v>
      </c>
      <c r="I25" s="1">
        <f t="shared" si="0"/>
        <v>1882</v>
      </c>
      <c r="J25" s="3">
        <f t="shared" si="4"/>
        <v>41.1068</v>
      </c>
      <c r="K25" s="3">
        <f t="shared" si="5"/>
        <v>21.025849999999998</v>
      </c>
      <c r="L25" s="3">
        <f t="shared" si="3"/>
        <v>20.080950000000001</v>
      </c>
      <c r="AM25" t="s">
        <v>474</v>
      </c>
    </row>
    <row r="26" spans="1:39" x14ac:dyDescent="0.55000000000000004">
      <c r="A26" s="53">
        <v>1883</v>
      </c>
      <c r="B26" s="51"/>
      <c r="C26" s="51"/>
      <c r="D26" s="52">
        <v>41.776499999999999</v>
      </c>
      <c r="E26" s="52">
        <v>22.691099999999999</v>
      </c>
      <c r="F26" s="52">
        <v>40.509599999999999</v>
      </c>
      <c r="G26" s="52">
        <v>18.589700000000001</v>
      </c>
      <c r="I26" s="1">
        <f t="shared" si="0"/>
        <v>1883</v>
      </c>
      <c r="J26" s="3">
        <f t="shared" si="4"/>
        <v>41.143050000000002</v>
      </c>
      <c r="K26" s="3">
        <f t="shared" si="5"/>
        <v>20.6404</v>
      </c>
      <c r="L26" s="3">
        <f t="shared" si="3"/>
        <v>20.502650000000003</v>
      </c>
      <c r="AM26" t="s">
        <v>475</v>
      </c>
    </row>
    <row r="27" spans="1:39" x14ac:dyDescent="0.55000000000000004">
      <c r="A27" s="53">
        <v>1884</v>
      </c>
      <c r="B27" s="51"/>
      <c r="C27" s="51"/>
      <c r="D27" s="52">
        <v>42.217500000000001</v>
      </c>
      <c r="E27" s="52">
        <v>22.941400000000002</v>
      </c>
      <c r="F27" s="52">
        <v>40.478200000000001</v>
      </c>
      <c r="G27" s="52">
        <v>18.398199999999999</v>
      </c>
      <c r="I27" s="1">
        <f t="shared" si="0"/>
        <v>1884</v>
      </c>
      <c r="J27" s="3">
        <f t="shared" si="4"/>
        <v>41.347850000000001</v>
      </c>
      <c r="K27" s="3">
        <f t="shared" si="5"/>
        <v>20.669800000000002</v>
      </c>
      <c r="L27" s="3">
        <f t="shared" si="3"/>
        <v>20.678049999999999</v>
      </c>
    </row>
    <row r="28" spans="1:39" x14ac:dyDescent="0.55000000000000004">
      <c r="A28" s="53">
        <v>1885</v>
      </c>
      <c r="B28" s="51"/>
      <c r="C28" s="51"/>
      <c r="D28" s="52">
        <v>42.790300000000002</v>
      </c>
      <c r="E28" s="52">
        <v>23.315999999999999</v>
      </c>
      <c r="F28" s="52">
        <v>40.5045</v>
      </c>
      <c r="G28" s="52">
        <v>18.774999999999999</v>
      </c>
      <c r="I28" s="1">
        <f t="shared" si="0"/>
        <v>1885</v>
      </c>
      <c r="J28" s="3">
        <f t="shared" si="4"/>
        <v>41.647400000000005</v>
      </c>
      <c r="K28" s="3">
        <f t="shared" si="5"/>
        <v>21.045499999999997</v>
      </c>
      <c r="L28" s="3">
        <f t="shared" si="3"/>
        <v>20.601900000000008</v>
      </c>
    </row>
    <row r="29" spans="1:39" x14ac:dyDescent="0.55000000000000004">
      <c r="A29" s="53">
        <v>1886</v>
      </c>
      <c r="B29" s="51"/>
      <c r="C29" s="51"/>
      <c r="D29" s="52">
        <v>43.362000000000002</v>
      </c>
      <c r="E29" s="52">
        <v>23.7805</v>
      </c>
      <c r="F29" s="52">
        <v>40.553600000000003</v>
      </c>
      <c r="G29" s="52">
        <v>19.6265</v>
      </c>
      <c r="I29" s="1">
        <f t="shared" si="0"/>
        <v>1886</v>
      </c>
      <c r="J29" s="3">
        <f t="shared" si="4"/>
        <v>41.957800000000006</v>
      </c>
      <c r="K29" s="3">
        <f t="shared" si="5"/>
        <v>21.703499999999998</v>
      </c>
      <c r="L29" s="3">
        <f t="shared" si="3"/>
        <v>20.254300000000008</v>
      </c>
    </row>
    <row r="30" spans="1:39" x14ac:dyDescent="0.55000000000000004">
      <c r="A30" s="53">
        <v>1887</v>
      </c>
      <c r="B30" s="51"/>
      <c r="C30" s="51"/>
      <c r="D30" s="52">
        <v>43.8</v>
      </c>
      <c r="E30" s="52">
        <v>24.3</v>
      </c>
      <c r="F30" s="52">
        <v>40.762900000000002</v>
      </c>
      <c r="G30" s="52">
        <v>20.817900000000002</v>
      </c>
      <c r="I30" s="1">
        <f t="shared" si="0"/>
        <v>1887</v>
      </c>
      <c r="J30" s="3">
        <f t="shared" si="4"/>
        <v>42.28145</v>
      </c>
      <c r="K30" s="3">
        <f t="shared" si="5"/>
        <v>22.558950000000003</v>
      </c>
      <c r="L30" s="3">
        <f t="shared" si="3"/>
        <v>19.722499999999997</v>
      </c>
    </row>
    <row r="31" spans="1:39" x14ac:dyDescent="0.55000000000000004">
      <c r="A31" s="53">
        <v>1888</v>
      </c>
      <c r="B31" s="51"/>
      <c r="C31" s="51"/>
      <c r="D31" s="52">
        <v>44.1248</v>
      </c>
      <c r="E31" s="52">
        <v>25.228999999999999</v>
      </c>
      <c r="F31" s="52">
        <v>41.091799999999999</v>
      </c>
      <c r="G31" s="52">
        <v>22.281400000000001</v>
      </c>
      <c r="I31" s="1">
        <f t="shared" si="0"/>
        <v>1888</v>
      </c>
      <c r="J31" s="3">
        <f t="shared" si="4"/>
        <v>42.6083</v>
      </c>
      <c r="K31" s="3">
        <f t="shared" si="5"/>
        <v>23.755200000000002</v>
      </c>
      <c r="L31" s="3">
        <f t="shared" si="3"/>
        <v>18.853099999999998</v>
      </c>
    </row>
    <row r="32" spans="1:39" x14ac:dyDescent="0.55000000000000004">
      <c r="A32" s="53">
        <v>1889</v>
      </c>
      <c r="B32" s="51"/>
      <c r="C32" s="51"/>
      <c r="D32" s="52">
        <v>44.434199999999997</v>
      </c>
      <c r="E32" s="52">
        <v>26.696300000000001</v>
      </c>
      <c r="F32" s="52">
        <v>41.395200000000003</v>
      </c>
      <c r="G32" s="52">
        <v>23.869199999999999</v>
      </c>
      <c r="I32" s="1">
        <f t="shared" si="0"/>
        <v>1889</v>
      </c>
      <c r="J32" s="3">
        <f t="shared" si="4"/>
        <v>42.914699999999996</v>
      </c>
      <c r="K32" s="3">
        <f t="shared" si="5"/>
        <v>25.28275</v>
      </c>
      <c r="L32" s="3">
        <f t="shared" si="3"/>
        <v>17.631949999999996</v>
      </c>
    </row>
    <row r="33" spans="1:12" x14ac:dyDescent="0.55000000000000004">
      <c r="A33" s="53">
        <v>1890</v>
      </c>
      <c r="B33" s="52">
        <v>45.8</v>
      </c>
      <c r="C33" s="52">
        <v>28.8</v>
      </c>
      <c r="D33" s="52">
        <v>44.711199999999998</v>
      </c>
      <c r="E33" s="52">
        <v>28.3291</v>
      </c>
      <c r="F33" s="52">
        <v>41.837699999999998</v>
      </c>
      <c r="G33" s="52">
        <v>25.4617</v>
      </c>
      <c r="I33" s="1">
        <f t="shared" si="0"/>
        <v>1890</v>
      </c>
      <c r="J33" s="3">
        <f>(B33+D33+F33)/3</f>
        <v>44.116300000000003</v>
      </c>
      <c r="K33" s="3">
        <f>(C33+E33+G33)/3</f>
        <v>27.530266666666666</v>
      </c>
      <c r="L33" s="3">
        <f t="shared" si="3"/>
        <v>16.586033333333337</v>
      </c>
    </row>
    <row r="34" spans="1:12" x14ac:dyDescent="0.55000000000000004">
      <c r="A34" s="53">
        <v>1891</v>
      </c>
      <c r="B34" s="52">
        <v>45.9</v>
      </c>
      <c r="C34" s="52">
        <v>28.8</v>
      </c>
      <c r="D34" s="52">
        <v>44.938800000000001</v>
      </c>
      <c r="E34" s="52">
        <v>29.7546</v>
      </c>
      <c r="F34" s="52">
        <v>42.395200000000003</v>
      </c>
      <c r="G34" s="52">
        <v>26.6769</v>
      </c>
      <c r="I34" s="1">
        <f t="shared" si="0"/>
        <v>1891</v>
      </c>
      <c r="J34" s="3">
        <f t="shared" ref="J34:J97" si="6">(B34+D34+F34)/3</f>
        <v>44.411333333333324</v>
      </c>
      <c r="K34" s="3">
        <f t="shared" ref="K34:K97" si="7">(C34+E34+G34)/3</f>
        <v>28.410499999999999</v>
      </c>
      <c r="L34" s="3">
        <f t="shared" si="3"/>
        <v>16.000833333333325</v>
      </c>
    </row>
    <row r="35" spans="1:12" x14ac:dyDescent="0.55000000000000004">
      <c r="A35" s="53">
        <v>1892</v>
      </c>
      <c r="B35" s="52">
        <v>46</v>
      </c>
      <c r="C35" s="52">
        <v>28.9</v>
      </c>
      <c r="D35" s="52">
        <v>45.1</v>
      </c>
      <c r="E35" s="52">
        <v>30.6</v>
      </c>
      <c r="F35" s="52">
        <v>42.844700000000003</v>
      </c>
      <c r="G35" s="52">
        <v>26.681100000000001</v>
      </c>
      <c r="I35" s="1">
        <f t="shared" si="0"/>
        <v>1892</v>
      </c>
      <c r="J35" s="3">
        <f t="shared" si="6"/>
        <v>44.648233333333337</v>
      </c>
      <c r="K35" s="3">
        <f t="shared" si="7"/>
        <v>28.727033333333335</v>
      </c>
      <c r="L35" s="3">
        <f t="shared" si="3"/>
        <v>15.921200000000002</v>
      </c>
    </row>
    <row r="36" spans="1:12" x14ac:dyDescent="0.55000000000000004">
      <c r="A36" s="53">
        <v>1893</v>
      </c>
      <c r="B36" s="52">
        <v>46.1</v>
      </c>
      <c r="C36" s="52">
        <v>29</v>
      </c>
      <c r="D36" s="52">
        <v>45.219900000000003</v>
      </c>
      <c r="E36" s="52">
        <v>31.011099999999999</v>
      </c>
      <c r="F36" s="52">
        <v>42.9544</v>
      </c>
      <c r="G36" s="52">
        <v>26.436599999999999</v>
      </c>
      <c r="I36" s="1">
        <f t="shared" si="0"/>
        <v>1893</v>
      </c>
      <c r="J36" s="3">
        <f t="shared" si="6"/>
        <v>44.758100000000006</v>
      </c>
      <c r="K36" s="3">
        <f t="shared" si="7"/>
        <v>28.815899999999999</v>
      </c>
      <c r="L36" s="3">
        <f t="shared" si="3"/>
        <v>15.942200000000007</v>
      </c>
    </row>
    <row r="37" spans="1:12" x14ac:dyDescent="0.55000000000000004">
      <c r="A37" s="53">
        <v>1894</v>
      </c>
      <c r="B37" s="52">
        <v>46.3</v>
      </c>
      <c r="C37" s="52">
        <v>29.1</v>
      </c>
      <c r="D37" s="52">
        <v>45.328899999999997</v>
      </c>
      <c r="E37" s="52">
        <v>31.367999999999999</v>
      </c>
      <c r="F37" s="52">
        <v>43.0379</v>
      </c>
      <c r="G37" s="52">
        <v>26.291799999999999</v>
      </c>
      <c r="I37" s="1">
        <f t="shared" si="0"/>
        <v>1894</v>
      </c>
      <c r="J37" s="3">
        <f t="shared" si="6"/>
        <v>44.888933333333334</v>
      </c>
      <c r="K37" s="3">
        <f t="shared" si="7"/>
        <v>28.919933333333333</v>
      </c>
      <c r="L37" s="3">
        <f t="shared" si="3"/>
        <v>15.969000000000001</v>
      </c>
    </row>
    <row r="38" spans="1:12" x14ac:dyDescent="0.55000000000000004">
      <c r="A38" s="53">
        <v>1895</v>
      </c>
      <c r="B38" s="52">
        <v>46.5</v>
      </c>
      <c r="C38" s="52">
        <v>29.3</v>
      </c>
      <c r="D38" s="52">
        <v>45.417900000000003</v>
      </c>
      <c r="E38" s="52">
        <v>31.6493</v>
      </c>
      <c r="F38" s="52">
        <v>43.183900000000001</v>
      </c>
      <c r="G38" s="52">
        <v>26.629899999999999</v>
      </c>
      <c r="I38" s="1">
        <f t="shared" si="0"/>
        <v>1895</v>
      </c>
      <c r="J38" s="3">
        <f t="shared" si="6"/>
        <v>45.03393333333333</v>
      </c>
      <c r="K38" s="3">
        <f t="shared" si="7"/>
        <v>29.193066666666667</v>
      </c>
      <c r="L38" s="3">
        <f t="shared" si="3"/>
        <v>15.840866666666663</v>
      </c>
    </row>
    <row r="39" spans="1:12" x14ac:dyDescent="0.55000000000000004">
      <c r="A39" s="53">
        <v>1896</v>
      </c>
      <c r="B39" s="52">
        <v>46.6</v>
      </c>
      <c r="C39" s="52">
        <v>29.4</v>
      </c>
      <c r="D39" s="52">
        <v>45.478000000000002</v>
      </c>
      <c r="E39" s="52">
        <v>31.8338</v>
      </c>
      <c r="F39" s="52">
        <v>43.255099999999999</v>
      </c>
      <c r="G39" s="52">
        <v>27.227499999999999</v>
      </c>
      <c r="I39" s="1">
        <f t="shared" si="0"/>
        <v>1896</v>
      </c>
      <c r="J39" s="3">
        <f t="shared" si="6"/>
        <v>45.111033333333332</v>
      </c>
      <c r="K39" s="3">
        <f t="shared" si="7"/>
        <v>29.487099999999998</v>
      </c>
      <c r="L39" s="3">
        <f t="shared" si="3"/>
        <v>15.623933333333333</v>
      </c>
    </row>
    <row r="40" spans="1:12" x14ac:dyDescent="0.55000000000000004">
      <c r="A40" s="53">
        <v>1897</v>
      </c>
      <c r="B40" s="52">
        <v>46.8</v>
      </c>
      <c r="C40" s="52">
        <v>29.4</v>
      </c>
      <c r="D40" s="52">
        <v>45.5</v>
      </c>
      <c r="E40" s="52">
        <v>31.9</v>
      </c>
      <c r="F40" s="52">
        <v>43.276400000000002</v>
      </c>
      <c r="G40" s="52">
        <v>27.2653</v>
      </c>
      <c r="I40" s="1">
        <f t="shared" si="0"/>
        <v>1897</v>
      </c>
      <c r="J40" s="3">
        <f t="shared" si="6"/>
        <v>45.192133333333338</v>
      </c>
      <c r="K40" s="3">
        <f t="shared" si="7"/>
        <v>29.521766666666664</v>
      </c>
      <c r="L40" s="3">
        <f t="shared" si="3"/>
        <v>15.670366666666673</v>
      </c>
    </row>
    <row r="41" spans="1:12" x14ac:dyDescent="0.55000000000000004">
      <c r="A41" s="53">
        <v>1898</v>
      </c>
      <c r="B41" s="52">
        <v>46.8</v>
      </c>
      <c r="C41" s="52">
        <v>29.3</v>
      </c>
      <c r="D41" s="52">
        <v>45.250399999999999</v>
      </c>
      <c r="E41" s="52">
        <v>31.702400000000001</v>
      </c>
      <c r="F41" s="52">
        <v>43.014200000000002</v>
      </c>
      <c r="G41" s="52">
        <v>27.352399999999999</v>
      </c>
      <c r="I41" s="1">
        <f t="shared" si="0"/>
        <v>1898</v>
      </c>
      <c r="J41" s="3">
        <f t="shared" si="6"/>
        <v>45.021533333333331</v>
      </c>
      <c r="K41" s="3">
        <f t="shared" si="7"/>
        <v>29.451599999999999</v>
      </c>
      <c r="L41" s="3">
        <f t="shared" si="3"/>
        <v>15.569933333333331</v>
      </c>
    </row>
    <row r="42" spans="1:12" x14ac:dyDescent="0.55000000000000004">
      <c r="A42" s="53">
        <v>1899</v>
      </c>
      <c r="B42" s="52">
        <v>46.8</v>
      </c>
      <c r="C42" s="52">
        <v>29.2</v>
      </c>
      <c r="D42" s="52">
        <v>44.655200000000001</v>
      </c>
      <c r="E42" s="52">
        <v>31.231200000000001</v>
      </c>
      <c r="F42" s="52">
        <v>42.556100000000001</v>
      </c>
      <c r="G42" s="52">
        <v>27.627099999999999</v>
      </c>
      <c r="I42" s="1">
        <f t="shared" si="0"/>
        <v>1899</v>
      </c>
      <c r="J42" s="3">
        <f t="shared" si="6"/>
        <v>44.670433333333335</v>
      </c>
      <c r="K42" s="3">
        <f t="shared" si="7"/>
        <v>29.352766666666668</v>
      </c>
      <c r="L42" s="3">
        <f t="shared" si="3"/>
        <v>15.317666666666668</v>
      </c>
    </row>
    <row r="43" spans="1:12" x14ac:dyDescent="0.55000000000000004">
      <c r="A43" s="53">
        <v>1900</v>
      </c>
      <c r="B43" s="52">
        <v>46.7</v>
      </c>
      <c r="C43" s="52">
        <v>28.9</v>
      </c>
      <c r="D43" s="52">
        <v>43.944800000000001</v>
      </c>
      <c r="E43" s="52">
        <v>30.668800000000001</v>
      </c>
      <c r="F43" s="52">
        <v>41.821599999999997</v>
      </c>
      <c r="G43" s="52">
        <v>27.584900000000001</v>
      </c>
      <c r="I43" s="1">
        <f t="shared" si="0"/>
        <v>1900</v>
      </c>
      <c r="J43" s="3">
        <f t="shared" si="6"/>
        <v>44.155466666666662</v>
      </c>
      <c r="K43" s="3">
        <f t="shared" si="7"/>
        <v>29.051233333333332</v>
      </c>
      <c r="L43" s="3">
        <f t="shared" si="3"/>
        <v>15.10423333333333</v>
      </c>
    </row>
    <row r="44" spans="1:12" x14ac:dyDescent="0.55000000000000004">
      <c r="A44" s="53">
        <v>1901</v>
      </c>
      <c r="B44" s="52">
        <v>46.8</v>
      </c>
      <c r="C44" s="52">
        <v>28.8</v>
      </c>
      <c r="D44" s="52">
        <v>43.349600000000002</v>
      </c>
      <c r="E44" s="52">
        <v>30.197600000000001</v>
      </c>
      <c r="F44" s="52">
        <v>40.994999999999997</v>
      </c>
      <c r="G44" s="52">
        <v>27.545999999999999</v>
      </c>
      <c r="I44" s="1">
        <f t="shared" si="0"/>
        <v>1901</v>
      </c>
      <c r="J44" s="3">
        <f t="shared" si="6"/>
        <v>43.714866666666666</v>
      </c>
      <c r="K44" s="3">
        <f t="shared" si="7"/>
        <v>28.847866666666665</v>
      </c>
      <c r="L44" s="3">
        <f t="shared" si="3"/>
        <v>14.867000000000001</v>
      </c>
    </row>
    <row r="45" spans="1:12" x14ac:dyDescent="0.55000000000000004">
      <c r="A45" s="53">
        <v>1902</v>
      </c>
      <c r="B45" s="52">
        <v>46.8</v>
      </c>
      <c r="C45" s="52">
        <v>28.7</v>
      </c>
      <c r="D45" s="52">
        <v>43.1</v>
      </c>
      <c r="E45" s="52">
        <v>30</v>
      </c>
      <c r="F45" s="52">
        <v>40.576599999999999</v>
      </c>
      <c r="G45" s="52">
        <v>27.381799999999998</v>
      </c>
      <c r="I45" s="1">
        <f t="shared" si="0"/>
        <v>1902</v>
      </c>
      <c r="J45" s="3">
        <f t="shared" si="6"/>
        <v>43.492200000000004</v>
      </c>
      <c r="K45" s="3">
        <f t="shared" si="7"/>
        <v>28.693933333333334</v>
      </c>
      <c r="L45" s="3">
        <f t="shared" si="3"/>
        <v>14.79826666666667</v>
      </c>
    </row>
    <row r="46" spans="1:12" x14ac:dyDescent="0.55000000000000004">
      <c r="A46" s="53">
        <v>1903</v>
      </c>
      <c r="B46" s="52">
        <v>47</v>
      </c>
      <c r="C46" s="52">
        <v>28.7</v>
      </c>
      <c r="D46" s="52">
        <v>43.4146</v>
      </c>
      <c r="E46" s="52">
        <v>30.2288</v>
      </c>
      <c r="F46" s="52">
        <v>40.941800000000001</v>
      </c>
      <c r="G46" s="52">
        <v>27.270199999999999</v>
      </c>
      <c r="I46" s="1">
        <f t="shared" si="0"/>
        <v>1903</v>
      </c>
      <c r="J46" s="3">
        <f t="shared" si="6"/>
        <v>43.785466666666672</v>
      </c>
      <c r="K46" s="3">
        <f t="shared" si="7"/>
        <v>28.733000000000001</v>
      </c>
      <c r="L46" s="3">
        <f t="shared" si="3"/>
        <v>15.052466666666671</v>
      </c>
    </row>
    <row r="47" spans="1:12" x14ac:dyDescent="0.55000000000000004">
      <c r="A47" s="53">
        <v>1904</v>
      </c>
      <c r="B47" s="52">
        <v>47.2</v>
      </c>
      <c r="C47" s="52">
        <v>28.8</v>
      </c>
      <c r="D47" s="52">
        <v>44.2119</v>
      </c>
      <c r="E47" s="52">
        <v>30.7744</v>
      </c>
      <c r="F47" s="52">
        <v>41.970199999999998</v>
      </c>
      <c r="G47" s="52">
        <v>27.539000000000001</v>
      </c>
      <c r="I47" s="1">
        <f t="shared" si="0"/>
        <v>1904</v>
      </c>
      <c r="J47" s="3">
        <f t="shared" si="6"/>
        <v>44.460700000000003</v>
      </c>
      <c r="K47" s="3">
        <f t="shared" si="7"/>
        <v>29.037800000000001</v>
      </c>
      <c r="L47" s="3">
        <f t="shared" si="3"/>
        <v>15.422900000000002</v>
      </c>
    </row>
    <row r="48" spans="1:12" x14ac:dyDescent="0.55000000000000004">
      <c r="A48" s="53">
        <v>1905</v>
      </c>
      <c r="B48" s="52">
        <v>47.5</v>
      </c>
      <c r="C48" s="52">
        <v>29</v>
      </c>
      <c r="D48" s="52">
        <v>45.271799999999999</v>
      </c>
      <c r="E48" s="52">
        <v>31.425599999999999</v>
      </c>
      <c r="F48" s="52">
        <v>43.347799999999999</v>
      </c>
      <c r="G48" s="52">
        <v>28.1297</v>
      </c>
      <c r="I48" s="1">
        <f t="shared" si="0"/>
        <v>1905</v>
      </c>
      <c r="J48" s="3">
        <f t="shared" si="6"/>
        <v>45.373199999999997</v>
      </c>
      <c r="K48" s="3">
        <f t="shared" si="7"/>
        <v>29.518433333333334</v>
      </c>
      <c r="L48" s="3">
        <f t="shared" si="3"/>
        <v>15.854766666666663</v>
      </c>
    </row>
    <row r="49" spans="1:12" x14ac:dyDescent="0.55000000000000004">
      <c r="A49" s="53">
        <v>1906</v>
      </c>
      <c r="B49" s="52">
        <v>47.8</v>
      </c>
      <c r="C49" s="52">
        <v>29</v>
      </c>
      <c r="D49" s="52">
        <v>46.374499999999998</v>
      </c>
      <c r="E49" s="52">
        <v>31.9712</v>
      </c>
      <c r="F49" s="52">
        <v>45.0503</v>
      </c>
      <c r="G49" s="52">
        <v>28.5322</v>
      </c>
      <c r="I49" s="1">
        <f t="shared" si="0"/>
        <v>1906</v>
      </c>
      <c r="J49" s="3">
        <f t="shared" si="6"/>
        <v>46.408266666666663</v>
      </c>
      <c r="K49" s="3">
        <f t="shared" si="7"/>
        <v>29.834466666666668</v>
      </c>
      <c r="L49" s="3">
        <f t="shared" si="3"/>
        <v>16.573799999999995</v>
      </c>
    </row>
    <row r="50" spans="1:12" x14ac:dyDescent="0.55000000000000004">
      <c r="A50" s="53">
        <v>1907</v>
      </c>
      <c r="B50" s="52">
        <v>48.1</v>
      </c>
      <c r="C50" s="52">
        <v>28.8</v>
      </c>
      <c r="D50" s="52">
        <v>47.3</v>
      </c>
      <c r="E50" s="52">
        <v>32.200000000000003</v>
      </c>
      <c r="F50" s="52">
        <v>46.7744</v>
      </c>
      <c r="G50" s="52">
        <v>28.824400000000001</v>
      </c>
      <c r="I50" s="1">
        <f t="shared" si="0"/>
        <v>1907</v>
      </c>
      <c r="J50" s="3">
        <f t="shared" si="6"/>
        <v>47.391466666666666</v>
      </c>
      <c r="K50" s="3">
        <f t="shared" si="7"/>
        <v>29.941466666666667</v>
      </c>
      <c r="L50" s="3">
        <f t="shared" si="3"/>
        <v>17.45</v>
      </c>
    </row>
    <row r="51" spans="1:12" x14ac:dyDescent="0.55000000000000004">
      <c r="A51" s="53">
        <v>1908</v>
      </c>
      <c r="B51" s="52">
        <v>48.5</v>
      </c>
      <c r="C51" s="52">
        <v>28.4</v>
      </c>
      <c r="D51" s="52">
        <v>48.152700000000003</v>
      </c>
      <c r="E51" s="52">
        <v>32.023200000000003</v>
      </c>
      <c r="F51" s="52">
        <v>48.073</v>
      </c>
      <c r="G51" s="52">
        <v>28.965800000000002</v>
      </c>
      <c r="I51" s="1">
        <f t="shared" si="0"/>
        <v>1908</v>
      </c>
      <c r="J51" s="3">
        <f t="shared" si="6"/>
        <v>48.241900000000008</v>
      </c>
      <c r="K51" s="3">
        <f t="shared" si="7"/>
        <v>29.796333333333337</v>
      </c>
      <c r="L51" s="3">
        <f t="shared" si="3"/>
        <v>18.445566666666672</v>
      </c>
    </row>
    <row r="52" spans="1:12" x14ac:dyDescent="0.55000000000000004">
      <c r="A52" s="53">
        <v>1909</v>
      </c>
      <c r="B52" s="52">
        <v>49</v>
      </c>
      <c r="C52" s="52">
        <v>27.9</v>
      </c>
      <c r="D52" s="52">
        <v>49.081800000000001</v>
      </c>
      <c r="E52" s="52">
        <v>31.601600000000001</v>
      </c>
      <c r="F52" s="52">
        <v>48.924700000000001</v>
      </c>
      <c r="G52" s="52">
        <v>28.918900000000001</v>
      </c>
      <c r="I52" s="1">
        <f t="shared" si="0"/>
        <v>1909</v>
      </c>
      <c r="J52" s="3">
        <f t="shared" si="6"/>
        <v>49.002166666666675</v>
      </c>
      <c r="K52" s="3">
        <f t="shared" si="7"/>
        <v>29.473500000000001</v>
      </c>
      <c r="L52" s="3">
        <f t="shared" si="3"/>
        <v>19.528666666666673</v>
      </c>
    </row>
    <row r="53" spans="1:12" x14ac:dyDescent="0.55000000000000004">
      <c r="A53" s="53">
        <v>1910</v>
      </c>
      <c r="B53" s="52">
        <v>49.5</v>
      </c>
      <c r="C53" s="52">
        <v>27.2</v>
      </c>
      <c r="D53" s="52">
        <v>49.9345</v>
      </c>
      <c r="E53" s="52">
        <v>31.098400000000002</v>
      </c>
      <c r="F53" s="52">
        <v>49.566600000000001</v>
      </c>
      <c r="G53" s="52">
        <v>28.6753</v>
      </c>
      <c r="I53" s="1">
        <f t="shared" si="0"/>
        <v>1910</v>
      </c>
      <c r="J53" s="3">
        <f t="shared" si="6"/>
        <v>49.667033333333336</v>
      </c>
      <c r="K53" s="3">
        <f t="shared" si="7"/>
        <v>28.991233333333337</v>
      </c>
      <c r="L53" s="3">
        <f t="shared" si="3"/>
        <v>20.675799999999999</v>
      </c>
    </row>
    <row r="54" spans="1:12" x14ac:dyDescent="0.55000000000000004">
      <c r="A54" s="53">
        <v>1911</v>
      </c>
      <c r="B54" s="52">
        <v>49.6</v>
      </c>
      <c r="C54" s="52">
        <v>26.9</v>
      </c>
      <c r="D54" s="52">
        <v>50.558199999999999</v>
      </c>
      <c r="E54" s="52">
        <v>30.6768</v>
      </c>
      <c r="F54" s="52">
        <v>50.187899999999999</v>
      </c>
      <c r="G54" s="52">
        <v>28.166399999999999</v>
      </c>
      <c r="I54" s="1">
        <f t="shared" si="0"/>
        <v>1911</v>
      </c>
      <c r="J54" s="3">
        <f t="shared" si="6"/>
        <v>50.11536666666666</v>
      </c>
      <c r="K54" s="3">
        <f t="shared" si="7"/>
        <v>28.581066666666668</v>
      </c>
      <c r="L54" s="3">
        <f t="shared" si="3"/>
        <v>21.534299999999991</v>
      </c>
    </row>
    <row r="55" spans="1:12" x14ac:dyDescent="0.55000000000000004">
      <c r="A55" s="53">
        <v>1912</v>
      </c>
      <c r="B55" s="52">
        <v>49.3</v>
      </c>
      <c r="C55" s="52">
        <v>26.9</v>
      </c>
      <c r="D55" s="52">
        <v>50.8</v>
      </c>
      <c r="E55" s="52">
        <v>30.5</v>
      </c>
      <c r="F55" s="52">
        <v>50.662199999999999</v>
      </c>
      <c r="G55" s="52">
        <v>27.5549</v>
      </c>
      <c r="I55" s="1">
        <f t="shared" si="0"/>
        <v>1912</v>
      </c>
      <c r="J55" s="3">
        <f t="shared" si="6"/>
        <v>50.254066666666667</v>
      </c>
      <c r="K55" s="3">
        <f t="shared" si="7"/>
        <v>28.318299999999997</v>
      </c>
      <c r="L55" s="3">
        <f t="shared" si="3"/>
        <v>21.93576666666667</v>
      </c>
    </row>
    <row r="56" spans="1:12" x14ac:dyDescent="0.55000000000000004">
      <c r="A56" s="53">
        <v>1913</v>
      </c>
      <c r="B56" s="52">
        <v>48.6</v>
      </c>
      <c r="C56" s="52">
        <v>27.2</v>
      </c>
      <c r="D56" s="52">
        <v>50.647500000000001</v>
      </c>
      <c r="E56" s="52">
        <v>30.707999999999998</v>
      </c>
      <c r="F56" s="52">
        <v>50.973599999999998</v>
      </c>
      <c r="G56" s="52">
        <v>27.060199999999998</v>
      </c>
      <c r="I56" s="1">
        <f t="shared" si="0"/>
        <v>1913</v>
      </c>
      <c r="J56" s="3">
        <f t="shared" si="6"/>
        <v>50.073700000000002</v>
      </c>
      <c r="K56" s="3">
        <f t="shared" si="7"/>
        <v>28.322733333333332</v>
      </c>
      <c r="L56" s="3">
        <f t="shared" si="3"/>
        <v>21.75096666666667</v>
      </c>
    </row>
    <row r="57" spans="1:12" x14ac:dyDescent="0.55000000000000004">
      <c r="A57" s="53">
        <v>1914</v>
      </c>
      <c r="B57" s="52">
        <v>47.6</v>
      </c>
      <c r="C57" s="52">
        <v>27.8</v>
      </c>
      <c r="D57" s="52">
        <v>50.254399999999997</v>
      </c>
      <c r="E57" s="52">
        <v>31.204000000000001</v>
      </c>
      <c r="F57" s="52">
        <v>50.9557</v>
      </c>
      <c r="G57" s="52">
        <v>26.890499999999999</v>
      </c>
      <c r="I57" s="1">
        <f t="shared" si="0"/>
        <v>1914</v>
      </c>
      <c r="J57" s="3">
        <f t="shared" si="6"/>
        <v>49.603366666666666</v>
      </c>
      <c r="K57" s="3">
        <f t="shared" si="7"/>
        <v>28.631500000000003</v>
      </c>
      <c r="L57" s="3">
        <f t="shared" si="3"/>
        <v>20.971866666666664</v>
      </c>
    </row>
    <row r="58" spans="1:12" x14ac:dyDescent="0.55000000000000004">
      <c r="A58" s="53">
        <v>1915</v>
      </c>
      <c r="B58" s="52">
        <v>46.2</v>
      </c>
      <c r="C58" s="52">
        <v>28.9</v>
      </c>
      <c r="D58" s="52">
        <v>49.717599999999997</v>
      </c>
      <c r="E58" s="52">
        <v>31.795999999999999</v>
      </c>
      <c r="F58" s="52">
        <v>50.380699999999997</v>
      </c>
      <c r="G58" s="52">
        <v>27.2121</v>
      </c>
      <c r="I58" s="1">
        <f t="shared" si="0"/>
        <v>1915</v>
      </c>
      <c r="J58" s="3">
        <f t="shared" si="6"/>
        <v>48.766099999999994</v>
      </c>
      <c r="K58" s="3">
        <f t="shared" si="7"/>
        <v>29.302699999999998</v>
      </c>
      <c r="L58" s="3">
        <f t="shared" si="3"/>
        <v>19.463399999999996</v>
      </c>
    </row>
    <row r="59" spans="1:12" x14ac:dyDescent="0.55000000000000004">
      <c r="A59" s="53">
        <v>1916</v>
      </c>
      <c r="B59" s="52">
        <v>45.1</v>
      </c>
      <c r="C59" s="52">
        <v>29.4</v>
      </c>
      <c r="D59" s="52">
        <v>49.133899999999997</v>
      </c>
      <c r="E59" s="52">
        <v>32.292000000000002</v>
      </c>
      <c r="F59" s="52">
        <v>49.355800000000002</v>
      </c>
      <c r="G59" s="52">
        <v>28.101299999999998</v>
      </c>
      <c r="I59" s="1">
        <f t="shared" si="0"/>
        <v>1916</v>
      </c>
      <c r="J59" s="3">
        <f t="shared" si="6"/>
        <v>47.863233333333334</v>
      </c>
      <c r="K59" s="3">
        <f t="shared" si="7"/>
        <v>29.931100000000001</v>
      </c>
      <c r="L59" s="3">
        <f t="shared" si="3"/>
        <v>17.932133333333333</v>
      </c>
    </row>
    <row r="60" spans="1:12" x14ac:dyDescent="0.55000000000000004">
      <c r="A60" s="53">
        <v>1917</v>
      </c>
      <c r="B60" s="52">
        <v>44.4</v>
      </c>
      <c r="C60" s="52">
        <v>29.5</v>
      </c>
      <c r="D60" s="52">
        <v>48.6</v>
      </c>
      <c r="E60" s="52">
        <v>32.5</v>
      </c>
      <c r="F60" s="52">
        <v>48.141100000000002</v>
      </c>
      <c r="G60" s="52">
        <v>29.3277</v>
      </c>
      <c r="I60" s="1">
        <f t="shared" si="0"/>
        <v>1917</v>
      </c>
      <c r="J60" s="3">
        <f t="shared" si="6"/>
        <v>47.047033333333331</v>
      </c>
      <c r="K60" s="3">
        <f t="shared" si="7"/>
        <v>30.442566666666664</v>
      </c>
      <c r="L60" s="3">
        <f t="shared" si="3"/>
        <v>16.604466666666667</v>
      </c>
    </row>
    <row r="61" spans="1:12" x14ac:dyDescent="0.55000000000000004">
      <c r="A61" s="53">
        <v>1918</v>
      </c>
      <c r="B61" s="52">
        <v>44</v>
      </c>
      <c r="C61" s="52">
        <v>29.1</v>
      </c>
      <c r="D61" s="52">
        <v>48.024500000000003</v>
      </c>
      <c r="E61" s="52">
        <v>32.26</v>
      </c>
      <c r="F61" s="52">
        <v>46.691400000000002</v>
      </c>
      <c r="G61" s="52">
        <v>30.450900000000001</v>
      </c>
      <c r="I61" s="1">
        <f t="shared" si="0"/>
        <v>1918</v>
      </c>
      <c r="J61" s="3">
        <f t="shared" si="6"/>
        <v>46.238633333333333</v>
      </c>
      <c r="K61" s="3">
        <f t="shared" si="7"/>
        <v>30.603633333333335</v>
      </c>
      <c r="L61" s="3">
        <f t="shared" si="3"/>
        <v>15.634999999999998</v>
      </c>
    </row>
    <row r="62" spans="1:12" x14ac:dyDescent="0.55000000000000004">
      <c r="A62" s="53">
        <v>1919</v>
      </c>
      <c r="B62" s="52">
        <v>43.9</v>
      </c>
      <c r="C62" s="52">
        <v>28.2</v>
      </c>
      <c r="D62" s="52">
        <v>47.3416</v>
      </c>
      <c r="E62" s="52">
        <v>31.66</v>
      </c>
      <c r="F62" s="52">
        <v>45.384500000000003</v>
      </c>
      <c r="G62" s="52">
        <v>30.494900000000001</v>
      </c>
      <c r="I62" s="1">
        <f t="shared" si="0"/>
        <v>1919</v>
      </c>
      <c r="J62" s="3">
        <f t="shared" si="6"/>
        <v>45.542033333333336</v>
      </c>
      <c r="K62" s="3">
        <f t="shared" si="7"/>
        <v>30.118300000000001</v>
      </c>
      <c r="L62" s="3">
        <f t="shared" si="3"/>
        <v>15.423733333333335</v>
      </c>
    </row>
    <row r="63" spans="1:12" x14ac:dyDescent="0.55000000000000004">
      <c r="A63" s="53">
        <v>1920</v>
      </c>
      <c r="B63" s="52">
        <v>44.2</v>
      </c>
      <c r="C63" s="52">
        <v>26.8</v>
      </c>
      <c r="D63" s="52">
        <v>46.686399999999999</v>
      </c>
      <c r="E63" s="52">
        <v>30.88</v>
      </c>
      <c r="F63" s="52">
        <v>44.811399999999999</v>
      </c>
      <c r="G63" s="52">
        <v>29.609500000000001</v>
      </c>
      <c r="I63" s="1">
        <f t="shared" si="0"/>
        <v>1920</v>
      </c>
      <c r="J63" s="3">
        <f t="shared" si="6"/>
        <v>45.232599999999998</v>
      </c>
      <c r="K63" s="3">
        <f t="shared" si="7"/>
        <v>29.096500000000002</v>
      </c>
      <c r="L63" s="3">
        <f t="shared" si="3"/>
        <v>16.136099999999995</v>
      </c>
    </row>
    <row r="64" spans="1:12" x14ac:dyDescent="0.55000000000000004">
      <c r="A64" s="53">
        <v>1921</v>
      </c>
      <c r="B64" s="52">
        <v>44.5</v>
      </c>
      <c r="C64" s="52">
        <v>25.8</v>
      </c>
      <c r="D64" s="52">
        <v>46.194099999999999</v>
      </c>
      <c r="E64" s="52">
        <v>30.1</v>
      </c>
      <c r="F64" s="52">
        <v>44.654400000000003</v>
      </c>
      <c r="G64" s="52">
        <v>27.9754</v>
      </c>
      <c r="I64" s="1">
        <f t="shared" si="0"/>
        <v>1921</v>
      </c>
      <c r="J64" s="3">
        <f t="shared" si="6"/>
        <v>45.116166666666665</v>
      </c>
      <c r="K64" s="3">
        <f t="shared" si="7"/>
        <v>27.95846666666667</v>
      </c>
      <c r="L64" s="3">
        <f t="shared" si="3"/>
        <v>17.157699999999995</v>
      </c>
    </row>
    <row r="65" spans="1:12" x14ac:dyDescent="0.55000000000000004">
      <c r="A65" s="53">
        <v>1922</v>
      </c>
      <c r="B65" s="52">
        <v>44.9</v>
      </c>
      <c r="C65" s="52">
        <v>25</v>
      </c>
      <c r="D65" s="52">
        <v>46</v>
      </c>
      <c r="E65" s="52">
        <v>29.5</v>
      </c>
      <c r="F65" s="52">
        <v>44.775599999999997</v>
      </c>
      <c r="G65" s="52">
        <v>26.589600000000001</v>
      </c>
      <c r="I65" s="1">
        <f t="shared" si="0"/>
        <v>1922</v>
      </c>
      <c r="J65" s="3">
        <f t="shared" si="6"/>
        <v>45.225200000000001</v>
      </c>
      <c r="K65" s="3">
        <f t="shared" si="7"/>
        <v>27.029866666666667</v>
      </c>
      <c r="L65" s="3">
        <f t="shared" si="3"/>
        <v>18.195333333333334</v>
      </c>
    </row>
    <row r="66" spans="1:12" x14ac:dyDescent="0.55000000000000004">
      <c r="A66" s="53">
        <v>1923</v>
      </c>
      <c r="B66" s="52">
        <v>45.2</v>
      </c>
      <c r="C66" s="52">
        <v>24.4</v>
      </c>
      <c r="D66" s="52">
        <v>46.291200000000003</v>
      </c>
      <c r="E66" s="52">
        <v>29.096800000000002</v>
      </c>
      <c r="F66" s="52">
        <v>45.1158</v>
      </c>
      <c r="G66" s="52">
        <v>25.794</v>
      </c>
      <c r="I66" s="1">
        <f t="shared" si="0"/>
        <v>1923</v>
      </c>
      <c r="J66" s="3">
        <f t="shared" si="6"/>
        <v>45.535666666666664</v>
      </c>
      <c r="K66" s="3">
        <f t="shared" si="7"/>
        <v>26.430266666666668</v>
      </c>
      <c r="L66" s="3">
        <f t="shared" si="3"/>
        <v>19.105399999999996</v>
      </c>
    </row>
    <row r="67" spans="1:12" x14ac:dyDescent="0.55000000000000004">
      <c r="A67" s="53">
        <v>1924</v>
      </c>
      <c r="B67" s="52">
        <v>45.6</v>
      </c>
      <c r="C67" s="52">
        <v>24.1</v>
      </c>
      <c r="D67" s="52">
        <v>46.985599999999998</v>
      </c>
      <c r="E67" s="52">
        <v>28.758400000000002</v>
      </c>
      <c r="F67" s="52">
        <v>45.720399999999998</v>
      </c>
      <c r="G67" s="52">
        <v>25.5243</v>
      </c>
      <c r="I67" s="1">
        <f t="shared" si="0"/>
        <v>1924</v>
      </c>
      <c r="J67" s="3">
        <f t="shared" si="6"/>
        <v>46.101999999999997</v>
      </c>
      <c r="K67" s="3">
        <f t="shared" si="7"/>
        <v>26.127566666666667</v>
      </c>
      <c r="L67" s="3">
        <f t="shared" si="3"/>
        <v>19.97443333333333</v>
      </c>
    </row>
    <row r="68" spans="1:12" x14ac:dyDescent="0.55000000000000004">
      <c r="A68" s="53">
        <v>1925</v>
      </c>
      <c r="B68" s="52">
        <v>46.1</v>
      </c>
      <c r="C68" s="52">
        <v>24.1</v>
      </c>
      <c r="D68" s="52">
        <v>47.814399999999999</v>
      </c>
      <c r="E68" s="52">
        <v>28.441600000000001</v>
      </c>
      <c r="F68" s="52">
        <v>46.552900000000001</v>
      </c>
      <c r="G68" s="52">
        <v>25.303799999999999</v>
      </c>
      <c r="I68" s="1">
        <f t="shared" si="0"/>
        <v>1925</v>
      </c>
      <c r="J68" s="3">
        <f t="shared" si="6"/>
        <v>46.822433333333329</v>
      </c>
      <c r="K68" s="3">
        <f t="shared" si="7"/>
        <v>25.948466666666665</v>
      </c>
      <c r="L68" s="3">
        <f t="shared" si="3"/>
        <v>20.873966666666664</v>
      </c>
    </row>
    <row r="69" spans="1:12" x14ac:dyDescent="0.55000000000000004">
      <c r="A69" s="53">
        <v>1926</v>
      </c>
      <c r="B69" s="52">
        <v>46.3</v>
      </c>
      <c r="C69" s="52">
        <v>23.9</v>
      </c>
      <c r="D69" s="52">
        <v>48.508800000000001</v>
      </c>
      <c r="E69" s="52">
        <v>28.103200000000001</v>
      </c>
      <c r="F69" s="52">
        <v>47.5032</v>
      </c>
      <c r="G69" s="52">
        <v>24.7987</v>
      </c>
      <c r="I69" s="1">
        <f t="shared" si="0"/>
        <v>1926</v>
      </c>
      <c r="J69" s="3">
        <f t="shared" si="6"/>
        <v>47.437333333333328</v>
      </c>
      <c r="K69" s="3">
        <f t="shared" si="7"/>
        <v>25.600633333333334</v>
      </c>
      <c r="L69" s="3">
        <f t="shared" si="3"/>
        <v>21.836699999999993</v>
      </c>
    </row>
    <row r="70" spans="1:12" x14ac:dyDescent="0.55000000000000004">
      <c r="A70" s="53">
        <v>1927</v>
      </c>
      <c r="B70" s="52">
        <v>46.4</v>
      </c>
      <c r="C70" s="52">
        <v>23.7</v>
      </c>
      <c r="D70" s="52">
        <v>48.8</v>
      </c>
      <c r="E70" s="52">
        <v>27.7</v>
      </c>
      <c r="F70" s="52">
        <v>48.070500000000003</v>
      </c>
      <c r="G70" s="52">
        <v>24.3184</v>
      </c>
      <c r="I70" s="1">
        <f t="shared" ref="I70:I133" si="8">A70</f>
        <v>1927</v>
      </c>
      <c r="J70" s="3">
        <f t="shared" si="6"/>
        <v>47.756833333333333</v>
      </c>
      <c r="K70" s="3">
        <f t="shared" si="7"/>
        <v>25.239466666666669</v>
      </c>
      <c r="L70" s="3">
        <f t="shared" ref="L70:L133" si="9">J70-K70</f>
        <v>22.517366666666664</v>
      </c>
    </row>
    <row r="71" spans="1:12" x14ac:dyDescent="0.55000000000000004">
      <c r="A71" s="53">
        <v>1928</v>
      </c>
      <c r="B71" s="52">
        <v>46.3</v>
      </c>
      <c r="C71" s="52">
        <v>23.4</v>
      </c>
      <c r="D71" s="52">
        <v>48.649500000000003</v>
      </c>
      <c r="E71" s="52">
        <v>27.1812</v>
      </c>
      <c r="F71" s="52">
        <v>48.102699999999999</v>
      </c>
      <c r="G71" s="52">
        <v>24.008800000000001</v>
      </c>
      <c r="I71" s="1">
        <f t="shared" si="8"/>
        <v>1928</v>
      </c>
      <c r="J71" s="3">
        <f t="shared" si="6"/>
        <v>47.684066666666666</v>
      </c>
      <c r="K71" s="3">
        <f t="shared" si="7"/>
        <v>24.863333333333333</v>
      </c>
      <c r="L71" s="3">
        <f t="shared" si="9"/>
        <v>22.820733333333333</v>
      </c>
    </row>
    <row r="72" spans="1:12" x14ac:dyDescent="0.55000000000000004">
      <c r="A72" s="53">
        <v>1929</v>
      </c>
      <c r="B72" s="52">
        <v>45.9</v>
      </c>
      <c r="C72" s="52">
        <v>23</v>
      </c>
      <c r="D72" s="52">
        <v>48.272399999999998</v>
      </c>
      <c r="E72" s="52">
        <v>26.563700000000001</v>
      </c>
      <c r="F72" s="52">
        <v>47.694400000000002</v>
      </c>
      <c r="G72" s="52">
        <v>23.765799999999999</v>
      </c>
      <c r="I72" s="1">
        <f t="shared" si="8"/>
        <v>1929</v>
      </c>
      <c r="J72" s="3">
        <f t="shared" si="6"/>
        <v>47.28893333333334</v>
      </c>
      <c r="K72" s="3">
        <f t="shared" si="7"/>
        <v>24.443166666666666</v>
      </c>
      <c r="L72" s="3">
        <f t="shared" si="9"/>
        <v>22.845766666666673</v>
      </c>
    </row>
    <row r="73" spans="1:12" x14ac:dyDescent="0.55000000000000004">
      <c r="A73" s="53">
        <v>1930</v>
      </c>
      <c r="B73" s="52">
        <v>45.4</v>
      </c>
      <c r="C73" s="52">
        <v>22.5</v>
      </c>
      <c r="D73" s="52">
        <v>47.7806</v>
      </c>
      <c r="E73" s="52">
        <v>25.9055</v>
      </c>
      <c r="F73" s="52">
        <v>47.1357</v>
      </c>
      <c r="G73" s="52">
        <v>23.459800000000001</v>
      </c>
      <c r="I73" s="1">
        <f t="shared" si="8"/>
        <v>1930</v>
      </c>
      <c r="J73" s="3">
        <f t="shared" si="6"/>
        <v>46.772100000000002</v>
      </c>
      <c r="K73" s="3">
        <f t="shared" si="7"/>
        <v>23.955100000000002</v>
      </c>
      <c r="L73" s="3">
        <f t="shared" si="9"/>
        <v>22.817</v>
      </c>
    </row>
    <row r="74" spans="1:12" x14ac:dyDescent="0.55000000000000004">
      <c r="A74" s="53">
        <v>1931</v>
      </c>
      <c r="B74" s="52">
        <v>45</v>
      </c>
      <c r="C74" s="52">
        <v>22</v>
      </c>
      <c r="D74" s="52">
        <v>47.285899999999998</v>
      </c>
      <c r="E74" s="52">
        <v>25.264900000000001</v>
      </c>
      <c r="F74" s="52">
        <v>46.382100000000001</v>
      </c>
      <c r="G74" s="52">
        <v>23.081900000000001</v>
      </c>
      <c r="I74" s="1">
        <f t="shared" si="8"/>
        <v>1931</v>
      </c>
      <c r="J74" s="3">
        <f t="shared" si="6"/>
        <v>46.222666666666669</v>
      </c>
      <c r="K74" s="3">
        <f t="shared" si="7"/>
        <v>23.448933333333333</v>
      </c>
      <c r="L74" s="3">
        <f t="shared" si="9"/>
        <v>22.773733333333336</v>
      </c>
    </row>
    <row r="75" spans="1:12" x14ac:dyDescent="0.55000000000000004">
      <c r="A75" s="53">
        <v>1932</v>
      </c>
      <c r="B75" s="52">
        <v>44.6</v>
      </c>
      <c r="C75" s="52">
        <v>21.5</v>
      </c>
      <c r="D75" s="52">
        <v>46.9</v>
      </c>
      <c r="E75" s="52">
        <v>24.7</v>
      </c>
      <c r="F75" s="52">
        <v>45.5139</v>
      </c>
      <c r="G75" s="52">
        <v>22.441400000000002</v>
      </c>
      <c r="I75" s="1">
        <f t="shared" si="8"/>
        <v>1932</v>
      </c>
      <c r="J75" s="3">
        <f t="shared" si="6"/>
        <v>45.671300000000002</v>
      </c>
      <c r="K75" s="3">
        <f t="shared" si="7"/>
        <v>22.880466666666667</v>
      </c>
      <c r="L75" s="3">
        <f t="shared" si="9"/>
        <v>22.790833333333335</v>
      </c>
    </row>
    <row r="76" spans="1:12" x14ac:dyDescent="0.55000000000000004">
      <c r="A76" s="53">
        <v>1933</v>
      </c>
      <c r="B76" s="52">
        <v>44.2</v>
      </c>
      <c r="C76" s="52">
        <v>21</v>
      </c>
      <c r="D76" s="52">
        <v>46.623600000000003</v>
      </c>
      <c r="E76" s="52">
        <v>24.2182</v>
      </c>
      <c r="F76" s="52">
        <v>44.757199999999997</v>
      </c>
      <c r="G76" s="52">
        <v>21.670999999999999</v>
      </c>
      <c r="I76" s="1">
        <f t="shared" si="8"/>
        <v>1933</v>
      </c>
      <c r="J76" s="3">
        <f t="shared" si="6"/>
        <v>45.193600000000004</v>
      </c>
      <c r="K76" s="3">
        <f t="shared" si="7"/>
        <v>22.296399999999995</v>
      </c>
      <c r="L76" s="3">
        <f t="shared" si="9"/>
        <v>22.897200000000009</v>
      </c>
    </row>
    <row r="77" spans="1:12" x14ac:dyDescent="0.55000000000000004">
      <c r="A77" s="53">
        <v>1934</v>
      </c>
      <c r="B77" s="52">
        <v>43.9</v>
      </c>
      <c r="C77" s="52">
        <v>20.5</v>
      </c>
      <c r="D77" s="52">
        <v>46.375999999999998</v>
      </c>
      <c r="E77" s="52">
        <v>23.776</v>
      </c>
      <c r="F77" s="52">
        <v>44.306899999999999</v>
      </c>
      <c r="G77" s="52">
        <v>20.963200000000001</v>
      </c>
      <c r="I77" s="1">
        <f t="shared" si="8"/>
        <v>1934</v>
      </c>
      <c r="J77" s="3">
        <f t="shared" si="6"/>
        <v>44.860966666666663</v>
      </c>
      <c r="K77" s="3">
        <f t="shared" si="7"/>
        <v>21.746399999999998</v>
      </c>
      <c r="L77" s="3">
        <f t="shared" si="9"/>
        <v>23.114566666666665</v>
      </c>
    </row>
    <row r="78" spans="1:12" x14ac:dyDescent="0.55000000000000004">
      <c r="A78" s="53">
        <v>1935</v>
      </c>
      <c r="B78" s="52">
        <v>43.6</v>
      </c>
      <c r="C78" s="52">
        <v>20</v>
      </c>
      <c r="D78" s="52">
        <v>46.146500000000003</v>
      </c>
      <c r="E78" s="52">
        <v>23.354500000000002</v>
      </c>
      <c r="F78" s="52">
        <v>44.162100000000002</v>
      </c>
      <c r="G78" s="52">
        <v>20.4863</v>
      </c>
      <c r="I78" s="1">
        <f t="shared" si="8"/>
        <v>1935</v>
      </c>
      <c r="J78" s="3">
        <f t="shared" si="6"/>
        <v>44.636200000000002</v>
      </c>
      <c r="K78" s="3">
        <f t="shared" si="7"/>
        <v>21.280266666666666</v>
      </c>
      <c r="L78" s="3">
        <f t="shared" si="9"/>
        <v>23.355933333333336</v>
      </c>
    </row>
    <row r="79" spans="1:12" x14ac:dyDescent="0.55000000000000004">
      <c r="A79" s="53">
        <v>1936</v>
      </c>
      <c r="B79" s="52">
        <v>43.4</v>
      </c>
      <c r="C79" s="52">
        <v>19.5</v>
      </c>
      <c r="D79" s="52">
        <v>45.924700000000001</v>
      </c>
      <c r="E79" s="52">
        <v>22.935400000000001</v>
      </c>
      <c r="F79" s="52">
        <v>44.0961</v>
      </c>
      <c r="G79" s="52">
        <v>19.880099999999999</v>
      </c>
      <c r="I79" s="1">
        <f t="shared" si="8"/>
        <v>1936</v>
      </c>
      <c r="J79" s="3">
        <f t="shared" si="6"/>
        <v>44.473600000000005</v>
      </c>
      <c r="K79" s="3">
        <f t="shared" si="7"/>
        <v>20.771833333333333</v>
      </c>
      <c r="L79" s="3">
        <f t="shared" si="9"/>
        <v>23.701766666666671</v>
      </c>
    </row>
    <row r="80" spans="1:12" x14ac:dyDescent="0.55000000000000004">
      <c r="A80" s="53">
        <v>1937</v>
      </c>
      <c r="B80" s="52">
        <v>43.3</v>
      </c>
      <c r="C80" s="52">
        <v>19.100000000000001</v>
      </c>
      <c r="D80" s="52">
        <v>45.7</v>
      </c>
      <c r="E80" s="52">
        <v>22.5</v>
      </c>
      <c r="F80" s="52">
        <v>44.028599999999997</v>
      </c>
      <c r="G80" s="52">
        <v>19.204899999999999</v>
      </c>
      <c r="I80" s="1">
        <f t="shared" si="8"/>
        <v>1937</v>
      </c>
      <c r="J80" s="3">
        <f t="shared" si="6"/>
        <v>44.342866666666659</v>
      </c>
      <c r="K80" s="3">
        <f t="shared" si="7"/>
        <v>20.2683</v>
      </c>
      <c r="L80" s="3">
        <f t="shared" si="9"/>
        <v>24.074566666666659</v>
      </c>
    </row>
    <row r="81" spans="1:12" x14ac:dyDescent="0.55000000000000004">
      <c r="A81" s="53">
        <v>1938</v>
      </c>
      <c r="B81" s="52">
        <v>43.1</v>
      </c>
      <c r="C81" s="52">
        <v>18.8</v>
      </c>
      <c r="D81" s="52">
        <v>45.438699999999997</v>
      </c>
      <c r="E81" s="52">
        <v>22.072500000000002</v>
      </c>
      <c r="F81" s="52">
        <v>43.990299999999998</v>
      </c>
      <c r="G81" s="52">
        <v>18.6692</v>
      </c>
      <c r="I81" s="1">
        <f t="shared" si="8"/>
        <v>1938</v>
      </c>
      <c r="J81" s="3">
        <f t="shared" si="6"/>
        <v>44.176333333333332</v>
      </c>
      <c r="K81" s="3">
        <f t="shared" si="7"/>
        <v>19.847233333333335</v>
      </c>
      <c r="L81" s="3">
        <f t="shared" si="9"/>
        <v>24.329099999999997</v>
      </c>
    </row>
    <row r="82" spans="1:12" x14ac:dyDescent="0.55000000000000004">
      <c r="A82" s="53">
        <v>1939</v>
      </c>
      <c r="B82" s="52">
        <v>43.1</v>
      </c>
      <c r="C82" s="52">
        <v>18.600000000000001</v>
      </c>
      <c r="D82" s="52">
        <v>45.147500000000001</v>
      </c>
      <c r="E82" s="52">
        <v>21.665099999999999</v>
      </c>
      <c r="F82" s="52">
        <v>43.878900000000002</v>
      </c>
      <c r="G82" s="52">
        <v>18.3965</v>
      </c>
      <c r="I82" s="1">
        <f t="shared" si="8"/>
        <v>1939</v>
      </c>
      <c r="J82" s="3">
        <f t="shared" si="6"/>
        <v>44.042133333333332</v>
      </c>
      <c r="K82" s="3">
        <f t="shared" si="7"/>
        <v>19.553866666666668</v>
      </c>
      <c r="L82" s="3">
        <f t="shared" si="9"/>
        <v>24.488266666666664</v>
      </c>
    </row>
    <row r="83" spans="1:12" x14ac:dyDescent="0.55000000000000004">
      <c r="A83" s="53">
        <v>1940</v>
      </c>
      <c r="B83" s="52">
        <v>43</v>
      </c>
      <c r="C83" s="52">
        <v>18.5</v>
      </c>
      <c r="D83" s="52">
        <v>44.877000000000002</v>
      </c>
      <c r="E83" s="52">
        <v>21.241499999999998</v>
      </c>
      <c r="F83" s="52">
        <v>43.745699999999999</v>
      </c>
      <c r="G83" s="52">
        <v>18.228300000000001</v>
      </c>
      <c r="I83" s="1">
        <f t="shared" si="8"/>
        <v>1940</v>
      </c>
      <c r="J83" s="3">
        <f t="shared" si="6"/>
        <v>43.874233333333336</v>
      </c>
      <c r="K83" s="3">
        <f t="shared" si="7"/>
        <v>19.323266666666669</v>
      </c>
      <c r="L83" s="3">
        <f t="shared" si="9"/>
        <v>24.550966666666667</v>
      </c>
    </row>
    <row r="84" spans="1:12" x14ac:dyDescent="0.55000000000000004">
      <c r="A84" s="53">
        <v>1941</v>
      </c>
      <c r="B84" s="52">
        <v>42.9</v>
      </c>
      <c r="C84" s="52">
        <v>18.2</v>
      </c>
      <c r="D84" s="52">
        <v>44.677700000000002</v>
      </c>
      <c r="E84" s="52">
        <v>20.7653</v>
      </c>
      <c r="F84" s="52">
        <v>43.5687</v>
      </c>
      <c r="G84" s="52">
        <v>18.102900000000002</v>
      </c>
      <c r="I84" s="1">
        <f t="shared" si="8"/>
        <v>1941</v>
      </c>
      <c r="J84" s="3">
        <f t="shared" si="6"/>
        <v>43.715466666666664</v>
      </c>
      <c r="K84" s="3">
        <f t="shared" si="7"/>
        <v>19.022733333333335</v>
      </c>
      <c r="L84" s="3">
        <f t="shared" si="9"/>
        <v>24.692733333333329</v>
      </c>
    </row>
    <row r="85" spans="1:12" x14ac:dyDescent="0.55000000000000004">
      <c r="A85" s="53">
        <v>1942</v>
      </c>
      <c r="B85" s="52">
        <v>42.8</v>
      </c>
      <c r="C85" s="52">
        <v>17.600000000000001</v>
      </c>
      <c r="D85" s="52">
        <v>44.6</v>
      </c>
      <c r="E85" s="52">
        <v>20.2</v>
      </c>
      <c r="F85" s="52">
        <v>43.424199999999999</v>
      </c>
      <c r="G85" s="52">
        <v>17.838999999999999</v>
      </c>
      <c r="I85" s="1">
        <f t="shared" si="8"/>
        <v>1942</v>
      </c>
      <c r="J85" s="3">
        <f t="shared" si="6"/>
        <v>43.608066666666673</v>
      </c>
      <c r="K85" s="3">
        <f t="shared" si="7"/>
        <v>18.546333333333333</v>
      </c>
      <c r="L85" s="3">
        <f t="shared" si="9"/>
        <v>25.06173333333334</v>
      </c>
    </row>
    <row r="86" spans="1:12" x14ac:dyDescent="0.55000000000000004">
      <c r="A86" s="53">
        <v>1943</v>
      </c>
      <c r="B86" s="52">
        <v>42.7</v>
      </c>
      <c r="C86" s="52">
        <v>16.899999999999999</v>
      </c>
      <c r="D86" s="52">
        <v>44.604300000000002</v>
      </c>
      <c r="E86" s="52">
        <v>19.415900000000001</v>
      </c>
      <c r="F86" s="52">
        <v>43.572299999999998</v>
      </c>
      <c r="G86" s="52">
        <v>17.1326</v>
      </c>
      <c r="I86" s="1">
        <f t="shared" si="8"/>
        <v>1943</v>
      </c>
      <c r="J86" s="3">
        <f t="shared" si="6"/>
        <v>43.62553333333333</v>
      </c>
      <c r="K86" s="3">
        <f t="shared" si="7"/>
        <v>17.816166666666664</v>
      </c>
      <c r="L86" s="3">
        <f t="shared" si="9"/>
        <v>25.809366666666666</v>
      </c>
    </row>
    <row r="87" spans="1:12" x14ac:dyDescent="0.55000000000000004">
      <c r="A87" s="53">
        <v>1944</v>
      </c>
      <c r="B87" s="52">
        <v>42.5</v>
      </c>
      <c r="C87" s="52">
        <v>16</v>
      </c>
      <c r="D87" s="52">
        <v>44.616799999999998</v>
      </c>
      <c r="E87" s="52">
        <v>18.402100000000001</v>
      </c>
      <c r="F87" s="52">
        <v>43.901499999999999</v>
      </c>
      <c r="G87" s="52">
        <v>16.172000000000001</v>
      </c>
      <c r="I87" s="1">
        <f t="shared" si="8"/>
        <v>1944</v>
      </c>
      <c r="J87" s="3">
        <f t="shared" si="6"/>
        <v>43.672766666666668</v>
      </c>
      <c r="K87" s="3">
        <f t="shared" si="7"/>
        <v>16.858033333333335</v>
      </c>
      <c r="L87" s="3">
        <f t="shared" si="9"/>
        <v>26.814733333333333</v>
      </c>
    </row>
    <row r="88" spans="1:12" x14ac:dyDescent="0.55000000000000004">
      <c r="A88" s="53">
        <v>1945</v>
      </c>
      <c r="B88" s="52">
        <v>42.3</v>
      </c>
      <c r="C88" s="52">
        <v>14.9</v>
      </c>
      <c r="D88" s="52">
        <v>44.6372</v>
      </c>
      <c r="E88" s="52">
        <v>17.3004</v>
      </c>
      <c r="F88" s="52">
        <v>44.566400000000002</v>
      </c>
      <c r="G88" s="52">
        <v>15.136900000000001</v>
      </c>
      <c r="I88" s="1">
        <f t="shared" si="8"/>
        <v>1945</v>
      </c>
      <c r="J88" s="3">
        <f t="shared" si="6"/>
        <v>43.834533333333333</v>
      </c>
      <c r="K88" s="3">
        <f t="shared" si="7"/>
        <v>15.7791</v>
      </c>
      <c r="L88" s="3">
        <f t="shared" si="9"/>
        <v>28.055433333333333</v>
      </c>
    </row>
    <row r="89" spans="1:12" x14ac:dyDescent="0.55000000000000004">
      <c r="A89" s="53">
        <v>1946</v>
      </c>
      <c r="B89" s="52">
        <v>42.3</v>
      </c>
      <c r="C89" s="52">
        <v>13.9</v>
      </c>
      <c r="D89" s="52">
        <v>44.664999999999999</v>
      </c>
      <c r="E89" s="52">
        <v>16.252400000000002</v>
      </c>
      <c r="F89" s="52">
        <v>45.234400000000001</v>
      </c>
      <c r="G89" s="52">
        <v>14.174799999999999</v>
      </c>
      <c r="I89" s="1">
        <f t="shared" si="8"/>
        <v>1946</v>
      </c>
      <c r="J89" s="3">
        <f t="shared" si="6"/>
        <v>44.066466666666663</v>
      </c>
      <c r="K89" s="3">
        <f t="shared" si="7"/>
        <v>14.775733333333333</v>
      </c>
      <c r="L89" s="3">
        <f t="shared" si="9"/>
        <v>29.290733333333328</v>
      </c>
    </row>
    <row r="90" spans="1:12" x14ac:dyDescent="0.55000000000000004">
      <c r="A90" s="53">
        <v>1947</v>
      </c>
      <c r="B90" s="52">
        <v>42.5</v>
      </c>
      <c r="C90" s="52">
        <v>13.1</v>
      </c>
      <c r="D90" s="52">
        <v>44.7</v>
      </c>
      <c r="E90" s="52">
        <v>15.4</v>
      </c>
      <c r="F90" s="52">
        <v>45.630600000000001</v>
      </c>
      <c r="G90" s="52">
        <v>13.3675</v>
      </c>
      <c r="I90" s="1">
        <f t="shared" si="8"/>
        <v>1947</v>
      </c>
      <c r="J90" s="3">
        <f t="shared" si="6"/>
        <v>44.27686666666667</v>
      </c>
      <c r="K90" s="3">
        <f t="shared" si="7"/>
        <v>13.955833333333333</v>
      </c>
      <c r="L90" s="3">
        <f t="shared" si="9"/>
        <v>30.321033333333339</v>
      </c>
    </row>
    <row r="91" spans="1:12" x14ac:dyDescent="0.55000000000000004">
      <c r="A91" s="53">
        <v>1948</v>
      </c>
      <c r="B91" s="52">
        <v>42.9</v>
      </c>
      <c r="C91" s="52">
        <v>12.4</v>
      </c>
      <c r="D91" s="52">
        <v>44.862000000000002</v>
      </c>
      <c r="E91" s="52">
        <v>14.7339</v>
      </c>
      <c r="F91" s="52">
        <v>44.7089</v>
      </c>
      <c r="G91" s="52">
        <v>12.6242</v>
      </c>
      <c r="I91" s="1">
        <f t="shared" si="8"/>
        <v>1948</v>
      </c>
      <c r="J91" s="3">
        <f t="shared" si="6"/>
        <v>44.156966666666669</v>
      </c>
      <c r="K91" s="3">
        <f t="shared" si="7"/>
        <v>13.252699999999999</v>
      </c>
      <c r="L91" s="3">
        <f t="shared" si="9"/>
        <v>30.904266666666672</v>
      </c>
    </row>
    <row r="92" spans="1:12" x14ac:dyDescent="0.55000000000000004">
      <c r="A92" s="53">
        <v>1949</v>
      </c>
      <c r="B92" s="52">
        <v>43.4</v>
      </c>
      <c r="C92" s="52">
        <v>11.9</v>
      </c>
      <c r="D92" s="52">
        <v>45.2361</v>
      </c>
      <c r="E92" s="52">
        <v>14.138500000000001</v>
      </c>
      <c r="F92" s="52">
        <v>44.125999999999998</v>
      </c>
      <c r="G92" s="52">
        <v>11.9923</v>
      </c>
      <c r="I92" s="1">
        <f t="shared" si="8"/>
        <v>1949</v>
      </c>
      <c r="J92" s="3">
        <f t="shared" si="6"/>
        <v>44.254033333333332</v>
      </c>
      <c r="K92" s="3">
        <f t="shared" si="7"/>
        <v>12.676933333333332</v>
      </c>
      <c r="L92" s="3">
        <f t="shared" si="9"/>
        <v>31.577100000000002</v>
      </c>
    </row>
    <row r="93" spans="1:12" x14ac:dyDescent="0.55000000000000004">
      <c r="A93" s="53">
        <v>1950</v>
      </c>
      <c r="B93" s="52">
        <v>44.1</v>
      </c>
      <c r="C93" s="52">
        <v>11.5</v>
      </c>
      <c r="D93" s="52">
        <v>45.769100000000002</v>
      </c>
      <c r="E93" s="52">
        <v>13.5962</v>
      </c>
      <c r="F93" s="52">
        <v>44.605454516000002</v>
      </c>
      <c r="G93" s="52">
        <v>11.525999942599999</v>
      </c>
      <c r="I93" s="1">
        <f t="shared" si="8"/>
        <v>1950</v>
      </c>
      <c r="J93" s="3">
        <f t="shared" si="6"/>
        <v>44.824851505333335</v>
      </c>
      <c r="K93" s="3">
        <f t="shared" si="7"/>
        <v>12.207399980866667</v>
      </c>
      <c r="L93" s="3">
        <f t="shared" si="9"/>
        <v>32.617451524466667</v>
      </c>
    </row>
    <row r="94" spans="1:12" x14ac:dyDescent="0.55000000000000004">
      <c r="A94" s="53">
        <v>1951</v>
      </c>
      <c r="B94" s="52">
        <v>44.7</v>
      </c>
      <c r="C94" s="52">
        <v>11.1</v>
      </c>
      <c r="D94" s="52">
        <v>45.853999999999999</v>
      </c>
      <c r="E94" s="52">
        <v>12.444649999999999</v>
      </c>
      <c r="F94" s="52">
        <v>45.764154648599998</v>
      </c>
      <c r="G94" s="52">
        <v>11.175890770400001</v>
      </c>
      <c r="I94" s="1">
        <f t="shared" si="8"/>
        <v>1951</v>
      </c>
      <c r="J94" s="3">
        <f t="shared" si="6"/>
        <v>45.439384882866669</v>
      </c>
      <c r="K94" s="3">
        <f t="shared" si="7"/>
        <v>11.573513590133333</v>
      </c>
      <c r="L94" s="3">
        <f t="shared" si="9"/>
        <v>33.865871292733338</v>
      </c>
    </row>
    <row r="95" spans="1:12" x14ac:dyDescent="0.55000000000000004">
      <c r="A95" s="53">
        <v>1952</v>
      </c>
      <c r="B95" s="52">
        <v>45.2</v>
      </c>
      <c r="C95" s="52">
        <v>10.8</v>
      </c>
      <c r="D95" s="52">
        <v>45.6</v>
      </c>
      <c r="E95" s="52">
        <v>11.6</v>
      </c>
      <c r="F95" s="52">
        <v>46.950182324500005</v>
      </c>
      <c r="G95" s="52">
        <v>10.9241452011</v>
      </c>
      <c r="I95" s="1">
        <f t="shared" si="8"/>
        <v>1952</v>
      </c>
      <c r="J95" s="3">
        <f t="shared" si="6"/>
        <v>45.916727441500008</v>
      </c>
      <c r="K95" s="3">
        <f t="shared" si="7"/>
        <v>11.108048400366664</v>
      </c>
      <c r="L95" s="3">
        <f t="shared" si="9"/>
        <v>34.808679041133345</v>
      </c>
    </row>
    <row r="96" spans="1:12" x14ac:dyDescent="0.55000000000000004">
      <c r="A96" s="53">
        <v>1953</v>
      </c>
      <c r="B96" s="52">
        <v>45.5</v>
      </c>
      <c r="C96" s="52">
        <v>10.5</v>
      </c>
      <c r="D96" s="52">
        <v>45.8</v>
      </c>
      <c r="E96" s="52">
        <v>11.1</v>
      </c>
      <c r="F96" s="52">
        <v>47.3789463568</v>
      </c>
      <c r="G96" s="52">
        <v>10.597399712799998</v>
      </c>
      <c r="I96" s="1">
        <f t="shared" si="8"/>
        <v>1953</v>
      </c>
      <c r="J96" s="3">
        <f t="shared" si="6"/>
        <v>46.226315452266668</v>
      </c>
      <c r="K96" s="3">
        <f t="shared" si="7"/>
        <v>10.732466570933333</v>
      </c>
      <c r="L96" s="3">
        <f t="shared" si="9"/>
        <v>35.493848881333335</v>
      </c>
    </row>
    <row r="97" spans="1:12" x14ac:dyDescent="0.55000000000000004">
      <c r="A97" s="53">
        <v>1954</v>
      </c>
      <c r="B97" s="52">
        <v>45.6</v>
      </c>
      <c r="C97" s="52">
        <v>10.199999999999999</v>
      </c>
      <c r="D97" s="52">
        <v>45.8</v>
      </c>
      <c r="E97" s="52">
        <v>10.7</v>
      </c>
      <c r="F97" s="52">
        <v>47.167182957499996</v>
      </c>
      <c r="G97" s="52">
        <v>10.269472368500001</v>
      </c>
      <c r="I97" s="1">
        <f t="shared" si="8"/>
        <v>1954</v>
      </c>
      <c r="J97" s="3">
        <f t="shared" si="6"/>
        <v>46.189060985833329</v>
      </c>
      <c r="K97" s="3">
        <f t="shared" si="7"/>
        <v>10.389824122833334</v>
      </c>
      <c r="L97" s="3">
        <f t="shared" si="9"/>
        <v>35.799236862999997</v>
      </c>
    </row>
    <row r="98" spans="1:12" x14ac:dyDescent="0.55000000000000004">
      <c r="A98" s="53">
        <v>1955</v>
      </c>
      <c r="B98" s="52">
        <v>45.6</v>
      </c>
      <c r="C98" s="52">
        <v>9.9</v>
      </c>
      <c r="D98" s="52">
        <v>45.8</v>
      </c>
      <c r="E98" s="52">
        <v>10.3</v>
      </c>
      <c r="F98" s="52">
        <v>46.753362682999999</v>
      </c>
      <c r="G98" s="52">
        <v>9.9431367205000001</v>
      </c>
      <c r="I98" s="1">
        <f t="shared" si="8"/>
        <v>1955</v>
      </c>
      <c r="J98" s="3">
        <f t="shared" ref="J98:J161" si="10">(B98+D98+F98)/3</f>
        <v>46.051120894333337</v>
      </c>
      <c r="K98" s="3">
        <f t="shared" ref="K98:K161" si="11">(C98+E98+G98)/3</f>
        <v>10.047712240166668</v>
      </c>
      <c r="L98" s="3">
        <f t="shared" si="9"/>
        <v>36.00340865416667</v>
      </c>
    </row>
    <row r="99" spans="1:12" x14ac:dyDescent="0.55000000000000004">
      <c r="A99" s="53">
        <v>1956</v>
      </c>
      <c r="B99" s="52">
        <v>45.7</v>
      </c>
      <c r="C99" s="52">
        <v>9.6999999999999993</v>
      </c>
      <c r="D99" s="52">
        <v>45.8</v>
      </c>
      <c r="E99" s="52">
        <v>9.9</v>
      </c>
      <c r="F99" s="52">
        <v>46.383017598799995</v>
      </c>
      <c r="G99" s="52">
        <v>9.6199275528000001</v>
      </c>
      <c r="I99" s="1">
        <f t="shared" si="8"/>
        <v>1956</v>
      </c>
      <c r="J99" s="3">
        <f t="shared" si="10"/>
        <v>45.961005866266667</v>
      </c>
      <c r="K99" s="3">
        <f t="shared" si="11"/>
        <v>9.7399758509333338</v>
      </c>
      <c r="L99" s="3">
        <f t="shared" si="9"/>
        <v>36.221030015333334</v>
      </c>
    </row>
    <row r="100" spans="1:12" x14ac:dyDescent="0.55000000000000004">
      <c r="A100" s="53">
        <v>1957</v>
      </c>
      <c r="B100" s="52">
        <v>45.8</v>
      </c>
      <c r="C100" s="52">
        <v>9.6</v>
      </c>
      <c r="D100" s="52">
        <v>45.9</v>
      </c>
      <c r="E100" s="52">
        <v>9.6999999999999993</v>
      </c>
      <c r="F100" s="52">
        <v>46.181208809699996</v>
      </c>
      <c r="G100" s="52">
        <v>9.4504547949999989</v>
      </c>
      <c r="I100" s="1">
        <f t="shared" si="8"/>
        <v>1957</v>
      </c>
      <c r="J100" s="3">
        <f t="shared" si="10"/>
        <v>45.960402936566659</v>
      </c>
      <c r="K100" s="3">
        <f t="shared" si="11"/>
        <v>9.5834849316666659</v>
      </c>
      <c r="L100" s="3">
        <f t="shared" si="9"/>
        <v>36.376918004899991</v>
      </c>
    </row>
    <row r="101" spans="1:12" x14ac:dyDescent="0.55000000000000004">
      <c r="A101" s="53">
        <v>1958</v>
      </c>
      <c r="B101" s="52">
        <v>46</v>
      </c>
      <c r="C101" s="52">
        <v>9.3000000000000007</v>
      </c>
      <c r="D101" s="52">
        <v>46</v>
      </c>
      <c r="E101" s="52">
        <v>9.3000000000000007</v>
      </c>
      <c r="F101" s="52">
        <v>46.126654418800001</v>
      </c>
      <c r="G101" s="52">
        <v>9.1451637911999999</v>
      </c>
      <c r="I101" s="1">
        <f t="shared" si="8"/>
        <v>1958</v>
      </c>
      <c r="J101" s="3">
        <f t="shared" si="10"/>
        <v>46.042218139600003</v>
      </c>
      <c r="K101" s="3">
        <f t="shared" si="11"/>
        <v>9.2483879303999998</v>
      </c>
      <c r="L101" s="3">
        <f t="shared" si="9"/>
        <v>36.793830209200003</v>
      </c>
    </row>
    <row r="102" spans="1:12" x14ac:dyDescent="0.55000000000000004">
      <c r="A102" s="53">
        <v>1959</v>
      </c>
      <c r="B102" s="52">
        <v>45.9</v>
      </c>
      <c r="C102" s="52">
        <v>9</v>
      </c>
      <c r="D102" s="52">
        <v>45.9</v>
      </c>
      <c r="E102" s="52">
        <v>9</v>
      </c>
      <c r="F102" s="52">
        <v>45.970481747699999</v>
      </c>
      <c r="G102" s="52">
        <v>8.9273455272</v>
      </c>
      <c r="I102" s="1">
        <f t="shared" si="8"/>
        <v>1959</v>
      </c>
      <c r="J102" s="3">
        <f t="shared" si="10"/>
        <v>45.923493915899996</v>
      </c>
      <c r="K102" s="3">
        <f t="shared" si="11"/>
        <v>8.9757818424</v>
      </c>
      <c r="L102" s="3">
        <f t="shared" si="9"/>
        <v>36.9477120735</v>
      </c>
    </row>
    <row r="103" spans="1:12" x14ac:dyDescent="0.55000000000000004">
      <c r="A103" s="53">
        <v>1960</v>
      </c>
      <c r="B103" s="52">
        <v>45.5</v>
      </c>
      <c r="C103" s="52">
        <v>8.6999999999999993</v>
      </c>
      <c r="D103" s="52">
        <v>45.5</v>
      </c>
      <c r="E103" s="52">
        <v>8.6999999999999993</v>
      </c>
      <c r="F103" s="52">
        <v>45.5</v>
      </c>
      <c r="G103" s="52">
        <v>8.6999999999999993</v>
      </c>
      <c r="I103" s="1">
        <f t="shared" si="8"/>
        <v>1960</v>
      </c>
      <c r="J103" s="3">
        <f t="shared" si="10"/>
        <v>45.5</v>
      </c>
      <c r="K103" s="3">
        <f t="shared" si="11"/>
        <v>8.6999999999999993</v>
      </c>
      <c r="L103" s="3">
        <f t="shared" si="9"/>
        <v>36.799999999999997</v>
      </c>
    </row>
    <row r="104" spans="1:12" x14ac:dyDescent="0.55000000000000004">
      <c r="A104" s="53">
        <v>1961</v>
      </c>
      <c r="B104" s="52">
        <v>44.8</v>
      </c>
      <c r="C104" s="52">
        <v>8.4</v>
      </c>
      <c r="D104" s="52">
        <v>44.8</v>
      </c>
      <c r="E104" s="52">
        <v>8.4</v>
      </c>
      <c r="F104" s="52">
        <v>44.8</v>
      </c>
      <c r="G104" s="52">
        <v>8.4</v>
      </c>
      <c r="I104" s="1">
        <f t="shared" si="8"/>
        <v>1961</v>
      </c>
      <c r="J104" s="3">
        <f t="shared" si="10"/>
        <v>44.79999999999999</v>
      </c>
      <c r="K104" s="3">
        <f t="shared" si="11"/>
        <v>8.4</v>
      </c>
      <c r="L104" s="3">
        <f t="shared" si="9"/>
        <v>36.399999999999991</v>
      </c>
    </row>
    <row r="105" spans="1:12" x14ac:dyDescent="0.55000000000000004">
      <c r="A105" s="53">
        <v>1962</v>
      </c>
      <c r="B105" s="52">
        <v>43.9</v>
      </c>
      <c r="C105" s="52">
        <v>8.1999999999999993</v>
      </c>
      <c r="D105" s="52">
        <v>43.9</v>
      </c>
      <c r="E105" s="52">
        <v>8.1999999999999993</v>
      </c>
      <c r="F105" s="52">
        <v>43.9</v>
      </c>
      <c r="G105" s="52">
        <v>8.1999999999999993</v>
      </c>
      <c r="I105" s="1">
        <f t="shared" si="8"/>
        <v>1962</v>
      </c>
      <c r="J105" s="3">
        <f t="shared" si="10"/>
        <v>43.9</v>
      </c>
      <c r="K105" s="3">
        <f t="shared" si="11"/>
        <v>8.1999999999999993</v>
      </c>
      <c r="L105" s="3">
        <f t="shared" si="9"/>
        <v>35.700000000000003</v>
      </c>
    </row>
    <row r="106" spans="1:12" x14ac:dyDescent="0.55000000000000004">
      <c r="A106" s="53">
        <v>1963</v>
      </c>
      <c r="B106" s="52">
        <v>42.7</v>
      </c>
      <c r="C106" s="52">
        <v>8</v>
      </c>
      <c r="D106" s="52">
        <v>42.7</v>
      </c>
      <c r="E106" s="52">
        <v>8</v>
      </c>
      <c r="F106" s="52">
        <v>42.7</v>
      </c>
      <c r="G106" s="52">
        <v>8</v>
      </c>
      <c r="I106" s="1">
        <f t="shared" si="8"/>
        <v>1963</v>
      </c>
      <c r="J106" s="3">
        <f t="shared" si="10"/>
        <v>42.70000000000001</v>
      </c>
      <c r="K106" s="3">
        <f t="shared" si="11"/>
        <v>8</v>
      </c>
      <c r="L106" s="3">
        <f t="shared" si="9"/>
        <v>34.70000000000001</v>
      </c>
    </row>
    <row r="107" spans="1:12" x14ac:dyDescent="0.55000000000000004">
      <c r="A107" s="53">
        <v>1964</v>
      </c>
      <c r="B107" s="52">
        <v>41.4</v>
      </c>
      <c r="C107" s="52">
        <v>7.8</v>
      </c>
      <c r="D107" s="52">
        <v>41.4</v>
      </c>
      <c r="E107" s="52">
        <v>7.8</v>
      </c>
      <c r="F107" s="52">
        <v>41.4</v>
      </c>
      <c r="G107" s="52">
        <v>7.8</v>
      </c>
      <c r="I107" s="1">
        <f t="shared" si="8"/>
        <v>1964</v>
      </c>
      <c r="J107" s="3">
        <f t="shared" si="10"/>
        <v>41.4</v>
      </c>
      <c r="K107" s="3">
        <f t="shared" si="11"/>
        <v>7.8</v>
      </c>
      <c r="L107" s="3">
        <f t="shared" si="9"/>
        <v>33.6</v>
      </c>
    </row>
    <row r="108" spans="1:12" x14ac:dyDescent="0.55000000000000004">
      <c r="A108" s="53">
        <v>1965</v>
      </c>
      <c r="B108" s="52">
        <v>39.9</v>
      </c>
      <c r="C108" s="52">
        <v>7.6</v>
      </c>
      <c r="D108" s="52">
        <v>39.9</v>
      </c>
      <c r="E108" s="52">
        <v>7.6</v>
      </c>
      <c r="F108" s="52">
        <v>39.9</v>
      </c>
      <c r="G108" s="52">
        <v>7.6</v>
      </c>
      <c r="I108" s="1">
        <f t="shared" si="8"/>
        <v>1965</v>
      </c>
      <c r="J108" s="3">
        <f t="shared" si="10"/>
        <v>39.9</v>
      </c>
      <c r="K108" s="3">
        <f t="shared" si="11"/>
        <v>7.5999999999999988</v>
      </c>
      <c r="L108" s="3">
        <f t="shared" si="9"/>
        <v>32.299999999999997</v>
      </c>
    </row>
    <row r="109" spans="1:12" x14ac:dyDescent="0.55000000000000004">
      <c r="A109" s="53">
        <v>1966</v>
      </c>
      <c r="B109" s="52">
        <v>38.299999999999997</v>
      </c>
      <c r="C109" s="52">
        <v>7.3</v>
      </c>
      <c r="D109" s="52">
        <v>38.299999999999997</v>
      </c>
      <c r="E109" s="52">
        <v>7.3</v>
      </c>
      <c r="F109" s="52">
        <v>38.299999999999997</v>
      </c>
      <c r="G109" s="52">
        <v>7.3</v>
      </c>
      <c r="I109" s="1">
        <f t="shared" si="8"/>
        <v>1966</v>
      </c>
      <c r="J109" s="3">
        <f t="shared" si="10"/>
        <v>38.299999999999997</v>
      </c>
      <c r="K109" s="3">
        <f t="shared" si="11"/>
        <v>7.3</v>
      </c>
      <c r="L109" s="3">
        <f t="shared" si="9"/>
        <v>30.999999999999996</v>
      </c>
    </row>
    <row r="110" spans="1:12" x14ac:dyDescent="0.55000000000000004">
      <c r="A110" s="53">
        <v>1967</v>
      </c>
      <c r="B110" s="52">
        <v>36.799999999999997</v>
      </c>
      <c r="C110" s="52">
        <v>7</v>
      </c>
      <c r="D110" s="52">
        <v>36.799999999999997</v>
      </c>
      <c r="E110" s="52">
        <v>7</v>
      </c>
      <c r="F110" s="52">
        <v>36.799999999999997</v>
      </c>
      <c r="G110" s="52">
        <v>7</v>
      </c>
      <c r="I110" s="1">
        <f t="shared" si="8"/>
        <v>1967</v>
      </c>
      <c r="J110" s="3">
        <f t="shared" si="10"/>
        <v>36.799999999999997</v>
      </c>
      <c r="K110" s="3">
        <f t="shared" si="11"/>
        <v>7</v>
      </c>
      <c r="L110" s="3">
        <f t="shared" si="9"/>
        <v>29.799999999999997</v>
      </c>
    </row>
    <row r="111" spans="1:12" x14ac:dyDescent="0.55000000000000004">
      <c r="A111" s="53">
        <v>1968</v>
      </c>
      <c r="B111" s="52">
        <v>34.6</v>
      </c>
      <c r="C111" s="52">
        <v>6.8</v>
      </c>
      <c r="D111" s="52">
        <v>34.6</v>
      </c>
      <c r="E111" s="52">
        <v>6.8</v>
      </c>
      <c r="F111" s="52">
        <v>34.6</v>
      </c>
      <c r="G111" s="52">
        <v>6.8</v>
      </c>
      <c r="I111" s="1">
        <f t="shared" si="8"/>
        <v>1968</v>
      </c>
      <c r="J111" s="3">
        <f t="shared" si="10"/>
        <v>34.6</v>
      </c>
      <c r="K111" s="3">
        <f t="shared" si="11"/>
        <v>6.8</v>
      </c>
      <c r="L111" s="3">
        <f t="shared" si="9"/>
        <v>27.8</v>
      </c>
    </row>
    <row r="112" spans="1:12" x14ac:dyDescent="0.55000000000000004">
      <c r="A112" s="53">
        <v>1969</v>
      </c>
      <c r="B112" s="52">
        <v>33.799999999999997</v>
      </c>
      <c r="C112" s="52">
        <v>6.5</v>
      </c>
      <c r="D112" s="52">
        <v>33.799999999999997</v>
      </c>
      <c r="E112" s="52">
        <v>6.5</v>
      </c>
      <c r="F112" s="52">
        <v>33.799999999999997</v>
      </c>
      <c r="G112" s="52">
        <v>6.5</v>
      </c>
      <c r="I112" s="1">
        <f t="shared" si="8"/>
        <v>1969</v>
      </c>
      <c r="J112" s="3">
        <f t="shared" si="10"/>
        <v>33.799999999999997</v>
      </c>
      <c r="K112" s="3">
        <f t="shared" si="11"/>
        <v>6.5</v>
      </c>
      <c r="L112" s="3">
        <f t="shared" si="9"/>
        <v>27.299999999999997</v>
      </c>
    </row>
    <row r="113" spans="1:12" x14ac:dyDescent="0.55000000000000004">
      <c r="A113" s="53">
        <v>1970</v>
      </c>
      <c r="B113" s="52">
        <v>32.6</v>
      </c>
      <c r="C113" s="52">
        <v>6.3</v>
      </c>
      <c r="D113" s="52">
        <v>32.6</v>
      </c>
      <c r="E113" s="52">
        <v>6.3</v>
      </c>
      <c r="F113" s="52">
        <v>32.6</v>
      </c>
      <c r="G113" s="52">
        <v>6.3</v>
      </c>
      <c r="I113" s="1">
        <f t="shared" si="8"/>
        <v>1970</v>
      </c>
      <c r="J113" s="3">
        <f t="shared" si="10"/>
        <v>32.6</v>
      </c>
      <c r="K113" s="3">
        <f t="shared" si="11"/>
        <v>6.3</v>
      </c>
      <c r="L113" s="3">
        <f t="shared" si="9"/>
        <v>26.3</v>
      </c>
    </row>
    <row r="114" spans="1:12" x14ac:dyDescent="0.55000000000000004">
      <c r="A114" s="53">
        <v>1971</v>
      </c>
      <c r="B114" s="52">
        <v>31.6</v>
      </c>
      <c r="C114" s="52">
        <v>6</v>
      </c>
      <c r="D114" s="52">
        <v>31.6</v>
      </c>
      <c r="E114" s="52">
        <v>6</v>
      </c>
      <c r="F114" s="52">
        <v>31.6</v>
      </c>
      <c r="G114" s="52">
        <v>6</v>
      </c>
      <c r="I114" s="1">
        <f t="shared" si="8"/>
        <v>1971</v>
      </c>
      <c r="J114" s="3">
        <f t="shared" si="10"/>
        <v>31.600000000000005</v>
      </c>
      <c r="K114" s="3">
        <f t="shared" si="11"/>
        <v>6</v>
      </c>
      <c r="L114" s="3">
        <f t="shared" si="9"/>
        <v>25.600000000000005</v>
      </c>
    </row>
    <row r="115" spans="1:12" x14ac:dyDescent="0.55000000000000004">
      <c r="A115" s="53">
        <v>1972</v>
      </c>
      <c r="B115" s="52">
        <v>30.7</v>
      </c>
      <c r="C115" s="52">
        <v>5.7</v>
      </c>
      <c r="D115" s="52">
        <v>30.7</v>
      </c>
      <c r="E115" s="52">
        <v>5.7</v>
      </c>
      <c r="F115" s="52">
        <v>30.7</v>
      </c>
      <c r="G115" s="52">
        <v>5.7</v>
      </c>
      <c r="I115" s="1">
        <f t="shared" si="8"/>
        <v>1972</v>
      </c>
      <c r="J115" s="3">
        <f t="shared" si="10"/>
        <v>30.7</v>
      </c>
      <c r="K115" s="3">
        <f t="shared" si="11"/>
        <v>5.7</v>
      </c>
      <c r="L115" s="3">
        <f t="shared" si="9"/>
        <v>25</v>
      </c>
    </row>
    <row r="116" spans="1:12" x14ac:dyDescent="0.55000000000000004">
      <c r="A116" s="53">
        <v>1973</v>
      </c>
      <c r="B116" s="52">
        <v>30.1</v>
      </c>
      <c r="C116" s="52">
        <v>5.5</v>
      </c>
      <c r="D116" s="52">
        <v>30.1</v>
      </c>
      <c r="E116" s="52">
        <v>5.5</v>
      </c>
      <c r="F116" s="52">
        <v>30.1</v>
      </c>
      <c r="G116" s="52">
        <v>5.5</v>
      </c>
      <c r="I116" s="1">
        <f t="shared" si="8"/>
        <v>1973</v>
      </c>
      <c r="J116" s="3">
        <f t="shared" si="10"/>
        <v>30.100000000000005</v>
      </c>
      <c r="K116" s="3">
        <f t="shared" si="11"/>
        <v>5.5</v>
      </c>
      <c r="L116" s="3">
        <f t="shared" si="9"/>
        <v>24.600000000000005</v>
      </c>
    </row>
    <row r="117" spans="1:12" x14ac:dyDescent="0.55000000000000004">
      <c r="A117" s="53">
        <v>1974</v>
      </c>
      <c r="B117" s="52">
        <v>29.9</v>
      </c>
      <c r="C117" s="52">
        <v>5.2</v>
      </c>
      <c r="D117" s="52">
        <v>29.9</v>
      </c>
      <c r="E117" s="52">
        <v>5.2</v>
      </c>
      <c r="F117" s="52">
        <v>29.9</v>
      </c>
      <c r="G117" s="52">
        <v>5.2</v>
      </c>
      <c r="I117" s="1">
        <f t="shared" si="8"/>
        <v>1974</v>
      </c>
      <c r="J117" s="3">
        <f t="shared" si="10"/>
        <v>29.899999999999995</v>
      </c>
      <c r="K117" s="3">
        <f t="shared" si="11"/>
        <v>5.2</v>
      </c>
      <c r="L117" s="3">
        <f t="shared" si="9"/>
        <v>24.699999999999996</v>
      </c>
    </row>
    <row r="118" spans="1:12" x14ac:dyDescent="0.55000000000000004">
      <c r="A118" s="53">
        <v>1975</v>
      </c>
      <c r="B118" s="52">
        <v>29.8</v>
      </c>
      <c r="C118" s="52">
        <v>4.9000000000000004</v>
      </c>
      <c r="D118" s="52">
        <v>29.8</v>
      </c>
      <c r="E118" s="52">
        <v>4.9000000000000004</v>
      </c>
      <c r="F118" s="52">
        <v>29.8</v>
      </c>
      <c r="G118" s="52">
        <v>4.9000000000000004</v>
      </c>
      <c r="I118" s="1">
        <f t="shared" si="8"/>
        <v>1975</v>
      </c>
      <c r="J118" s="3">
        <f t="shared" si="10"/>
        <v>29.8</v>
      </c>
      <c r="K118" s="3">
        <f t="shared" si="11"/>
        <v>4.9000000000000004</v>
      </c>
      <c r="L118" s="3">
        <f t="shared" si="9"/>
        <v>24.9</v>
      </c>
    </row>
    <row r="119" spans="1:12" x14ac:dyDescent="0.55000000000000004">
      <c r="A119" s="53">
        <v>1976</v>
      </c>
      <c r="B119" s="52">
        <v>29.9</v>
      </c>
      <c r="C119" s="52">
        <v>4.7</v>
      </c>
      <c r="D119" s="52">
        <v>29.9</v>
      </c>
      <c r="E119" s="52">
        <v>4.7</v>
      </c>
      <c r="F119" s="52">
        <v>29.9</v>
      </c>
      <c r="G119" s="52">
        <v>4.7</v>
      </c>
      <c r="I119" s="1">
        <f t="shared" si="8"/>
        <v>1976</v>
      </c>
      <c r="J119" s="3">
        <f t="shared" si="10"/>
        <v>29.899999999999995</v>
      </c>
      <c r="K119" s="3">
        <f t="shared" si="11"/>
        <v>4.7</v>
      </c>
      <c r="L119" s="3">
        <f t="shared" si="9"/>
        <v>25.199999999999996</v>
      </c>
    </row>
    <row r="120" spans="1:12" x14ac:dyDescent="0.55000000000000004">
      <c r="A120" s="53">
        <v>1977</v>
      </c>
      <c r="B120" s="52">
        <v>30</v>
      </c>
      <c r="C120" s="52">
        <v>4.5999999999999996</v>
      </c>
      <c r="D120" s="52">
        <v>30</v>
      </c>
      <c r="E120" s="52">
        <v>4.5999999999999996</v>
      </c>
      <c r="F120" s="52">
        <v>30</v>
      </c>
      <c r="G120" s="52">
        <v>4.5999999999999996</v>
      </c>
      <c r="I120" s="1">
        <f t="shared" si="8"/>
        <v>1977</v>
      </c>
      <c r="J120" s="3">
        <f t="shared" si="10"/>
        <v>30</v>
      </c>
      <c r="K120" s="3">
        <f t="shared" si="11"/>
        <v>4.5999999999999996</v>
      </c>
      <c r="L120" s="3">
        <f t="shared" si="9"/>
        <v>25.4</v>
      </c>
    </row>
    <row r="121" spans="1:12" x14ac:dyDescent="0.55000000000000004">
      <c r="A121" s="53">
        <v>1978</v>
      </c>
      <c r="B121" s="52">
        <v>30.2</v>
      </c>
      <c r="C121" s="52">
        <v>4.5</v>
      </c>
      <c r="D121" s="52">
        <v>30.2</v>
      </c>
      <c r="E121" s="52">
        <v>4.5</v>
      </c>
      <c r="F121" s="52">
        <v>30.2</v>
      </c>
      <c r="G121" s="52">
        <v>4.5</v>
      </c>
      <c r="I121" s="1">
        <f t="shared" si="8"/>
        <v>1978</v>
      </c>
      <c r="J121" s="3">
        <f t="shared" si="10"/>
        <v>30.2</v>
      </c>
      <c r="K121" s="3">
        <f t="shared" si="11"/>
        <v>4.5</v>
      </c>
      <c r="L121" s="3">
        <f t="shared" si="9"/>
        <v>25.7</v>
      </c>
    </row>
    <row r="122" spans="1:12" x14ac:dyDescent="0.55000000000000004">
      <c r="A122" s="53">
        <v>1979</v>
      </c>
      <c r="B122" s="52">
        <v>30.5</v>
      </c>
      <c r="C122" s="52">
        <v>4.3</v>
      </c>
      <c r="D122" s="52">
        <v>30.5</v>
      </c>
      <c r="E122" s="52">
        <v>4.3</v>
      </c>
      <c r="F122" s="52">
        <v>30.5</v>
      </c>
      <c r="G122" s="52">
        <v>4.3</v>
      </c>
      <c r="I122" s="1">
        <f t="shared" si="8"/>
        <v>1979</v>
      </c>
      <c r="J122" s="3">
        <f t="shared" si="10"/>
        <v>30.5</v>
      </c>
      <c r="K122" s="3">
        <f t="shared" si="11"/>
        <v>4.3</v>
      </c>
      <c r="L122" s="3">
        <f t="shared" si="9"/>
        <v>26.2</v>
      </c>
    </row>
    <row r="123" spans="1:12" x14ac:dyDescent="0.55000000000000004">
      <c r="A123" s="53">
        <v>1980</v>
      </c>
      <c r="B123" s="52">
        <v>30.4</v>
      </c>
      <c r="C123" s="52">
        <v>4.2</v>
      </c>
      <c r="D123" s="52">
        <v>30.4</v>
      </c>
      <c r="E123" s="52">
        <v>4.2</v>
      </c>
      <c r="F123" s="52">
        <v>30.4</v>
      </c>
      <c r="G123" s="52">
        <v>4.2</v>
      </c>
      <c r="I123" s="1">
        <f t="shared" si="8"/>
        <v>1980</v>
      </c>
      <c r="J123" s="3">
        <f t="shared" si="10"/>
        <v>30.399999999999995</v>
      </c>
      <c r="K123" s="3">
        <f t="shared" si="11"/>
        <v>4.2</v>
      </c>
      <c r="L123" s="3">
        <f t="shared" si="9"/>
        <v>26.199999999999996</v>
      </c>
    </row>
    <row r="124" spans="1:12" x14ac:dyDescent="0.55000000000000004">
      <c r="A124" s="53">
        <v>1981</v>
      </c>
      <c r="B124" s="52">
        <v>30.4</v>
      </c>
      <c r="C124" s="52">
        <v>4.0999999999999996</v>
      </c>
      <c r="D124" s="52">
        <v>30.4</v>
      </c>
      <c r="E124" s="52">
        <v>4.0999999999999996</v>
      </c>
      <c r="F124" s="52">
        <v>30.4</v>
      </c>
      <c r="G124" s="52">
        <v>4.0999999999999996</v>
      </c>
      <c r="I124" s="1">
        <f t="shared" si="8"/>
        <v>1981</v>
      </c>
      <c r="J124" s="3">
        <f t="shared" si="10"/>
        <v>30.399999999999995</v>
      </c>
      <c r="K124" s="3">
        <f t="shared" si="11"/>
        <v>4.0999999999999996</v>
      </c>
      <c r="L124" s="3">
        <f t="shared" si="9"/>
        <v>26.299999999999997</v>
      </c>
    </row>
    <row r="125" spans="1:12" x14ac:dyDescent="0.55000000000000004">
      <c r="A125" s="53">
        <v>1982</v>
      </c>
      <c r="B125" s="52">
        <v>30.5</v>
      </c>
      <c r="C125" s="52">
        <v>4</v>
      </c>
      <c r="D125" s="52">
        <v>30.5</v>
      </c>
      <c r="E125" s="52">
        <v>4</v>
      </c>
      <c r="F125" s="52">
        <v>30.5</v>
      </c>
      <c r="G125" s="52">
        <v>4</v>
      </c>
      <c r="I125" s="1">
        <f t="shared" si="8"/>
        <v>1982</v>
      </c>
      <c r="J125" s="3">
        <f t="shared" si="10"/>
        <v>30.5</v>
      </c>
      <c r="K125" s="3">
        <f t="shared" si="11"/>
        <v>4</v>
      </c>
      <c r="L125" s="3">
        <f t="shared" si="9"/>
        <v>26.5</v>
      </c>
    </row>
    <row r="126" spans="1:12" x14ac:dyDescent="0.55000000000000004">
      <c r="A126" s="53">
        <v>1983</v>
      </c>
      <c r="B126" s="52">
        <v>30.5</v>
      </c>
      <c r="C126" s="52">
        <v>3.9</v>
      </c>
      <c r="D126" s="52">
        <v>30.5</v>
      </c>
      <c r="E126" s="52">
        <v>3.9</v>
      </c>
      <c r="F126" s="52">
        <v>30.5</v>
      </c>
      <c r="G126" s="52">
        <v>3.9</v>
      </c>
      <c r="I126" s="1">
        <f t="shared" si="8"/>
        <v>1983</v>
      </c>
      <c r="J126" s="3">
        <f t="shared" si="10"/>
        <v>30.5</v>
      </c>
      <c r="K126" s="3">
        <f t="shared" si="11"/>
        <v>3.9</v>
      </c>
      <c r="L126" s="3">
        <f t="shared" si="9"/>
        <v>26.6</v>
      </c>
    </row>
    <row r="127" spans="1:12" x14ac:dyDescent="0.55000000000000004">
      <c r="A127" s="53">
        <v>1984</v>
      </c>
      <c r="B127" s="52">
        <v>30.5</v>
      </c>
      <c r="C127" s="52">
        <v>3.9</v>
      </c>
      <c r="D127" s="52">
        <v>30.5</v>
      </c>
      <c r="E127" s="52">
        <v>3.9</v>
      </c>
      <c r="F127" s="52">
        <v>30.5</v>
      </c>
      <c r="G127" s="52">
        <v>3.9</v>
      </c>
      <c r="I127" s="1">
        <f t="shared" si="8"/>
        <v>1984</v>
      </c>
      <c r="J127" s="3">
        <f t="shared" si="10"/>
        <v>30.5</v>
      </c>
      <c r="K127" s="3">
        <f t="shared" si="11"/>
        <v>3.9</v>
      </c>
      <c r="L127" s="3">
        <f t="shared" si="9"/>
        <v>26.6</v>
      </c>
    </row>
    <row r="128" spans="1:12" x14ac:dyDescent="0.55000000000000004">
      <c r="A128" s="53">
        <v>1985</v>
      </c>
      <c r="B128" s="52">
        <v>30.4</v>
      </c>
      <c r="C128" s="52">
        <v>3.9</v>
      </c>
      <c r="D128" s="52">
        <v>30.4</v>
      </c>
      <c r="E128" s="52">
        <v>3.9</v>
      </c>
      <c r="F128" s="52">
        <v>30.4</v>
      </c>
      <c r="G128" s="52">
        <v>3.9</v>
      </c>
      <c r="I128" s="1">
        <f t="shared" si="8"/>
        <v>1985</v>
      </c>
      <c r="J128" s="3">
        <f t="shared" si="10"/>
        <v>30.399999999999995</v>
      </c>
      <c r="K128" s="3">
        <f t="shared" si="11"/>
        <v>3.9</v>
      </c>
      <c r="L128" s="3">
        <f t="shared" si="9"/>
        <v>26.499999999999996</v>
      </c>
    </row>
    <row r="129" spans="1:12" x14ac:dyDescent="0.55000000000000004">
      <c r="A129" s="53">
        <v>1986</v>
      </c>
      <c r="B129" s="52">
        <v>29.8</v>
      </c>
      <c r="C129" s="52">
        <v>3.9</v>
      </c>
      <c r="D129" s="52">
        <v>29.8</v>
      </c>
      <c r="E129" s="52">
        <v>3.9</v>
      </c>
      <c r="F129" s="52">
        <v>29.8</v>
      </c>
      <c r="G129" s="52">
        <v>3.9</v>
      </c>
      <c r="I129" s="1">
        <f t="shared" si="8"/>
        <v>1986</v>
      </c>
      <c r="J129" s="3">
        <f t="shared" si="10"/>
        <v>29.8</v>
      </c>
      <c r="K129" s="3">
        <f t="shared" si="11"/>
        <v>3.9</v>
      </c>
      <c r="L129" s="3">
        <f t="shared" si="9"/>
        <v>25.900000000000002</v>
      </c>
    </row>
    <row r="130" spans="1:12" x14ac:dyDescent="0.55000000000000004">
      <c r="A130" s="53">
        <v>1987</v>
      </c>
      <c r="B130" s="52">
        <v>29.1</v>
      </c>
      <c r="C130" s="52">
        <v>3.8</v>
      </c>
      <c r="D130" s="52">
        <v>29.1</v>
      </c>
      <c r="E130" s="52">
        <v>3.8</v>
      </c>
      <c r="F130" s="52">
        <v>29.1</v>
      </c>
      <c r="G130" s="52">
        <v>3.8</v>
      </c>
      <c r="I130" s="1">
        <f t="shared" si="8"/>
        <v>1987</v>
      </c>
      <c r="J130" s="3">
        <f t="shared" si="10"/>
        <v>29.100000000000005</v>
      </c>
      <c r="K130" s="3">
        <f t="shared" si="11"/>
        <v>3.7999999999999994</v>
      </c>
      <c r="L130" s="3">
        <f t="shared" si="9"/>
        <v>25.300000000000004</v>
      </c>
    </row>
    <row r="131" spans="1:12" x14ac:dyDescent="0.55000000000000004">
      <c r="A131" s="53">
        <v>1988</v>
      </c>
      <c r="B131" s="52">
        <v>28.3</v>
      </c>
      <c r="C131" s="52">
        <v>3.8</v>
      </c>
      <c r="D131" s="52">
        <v>28.3</v>
      </c>
      <c r="E131" s="52">
        <v>3.8</v>
      </c>
      <c r="F131" s="52">
        <v>28.3</v>
      </c>
      <c r="G131" s="52">
        <v>3.8</v>
      </c>
      <c r="I131" s="1">
        <f t="shared" si="8"/>
        <v>1988</v>
      </c>
      <c r="J131" s="3">
        <f t="shared" si="10"/>
        <v>28.3</v>
      </c>
      <c r="K131" s="3">
        <f t="shared" si="11"/>
        <v>3.7999999999999994</v>
      </c>
      <c r="L131" s="3">
        <f t="shared" si="9"/>
        <v>24.5</v>
      </c>
    </row>
    <row r="132" spans="1:12" x14ac:dyDescent="0.55000000000000004">
      <c r="A132" s="53">
        <v>1989</v>
      </c>
      <c r="B132" s="52">
        <v>27.5</v>
      </c>
      <c r="C132" s="52">
        <v>3.7</v>
      </c>
      <c r="D132" s="52">
        <v>27.5</v>
      </c>
      <c r="E132" s="52">
        <v>3.7</v>
      </c>
      <c r="F132" s="52">
        <v>27.5</v>
      </c>
      <c r="G132" s="52">
        <v>3.7</v>
      </c>
      <c r="I132" s="1">
        <f t="shared" si="8"/>
        <v>1989</v>
      </c>
      <c r="J132" s="3">
        <f t="shared" si="10"/>
        <v>27.5</v>
      </c>
      <c r="K132" s="3">
        <f t="shared" si="11"/>
        <v>3.7000000000000006</v>
      </c>
      <c r="L132" s="3">
        <f t="shared" si="9"/>
        <v>23.8</v>
      </c>
    </row>
    <row r="133" spans="1:12" x14ac:dyDescent="0.55000000000000004">
      <c r="A133" s="53">
        <v>1990</v>
      </c>
      <c r="B133" s="52">
        <v>26.7</v>
      </c>
      <c r="C133" s="52">
        <v>3.7</v>
      </c>
      <c r="D133" s="52">
        <v>26.7</v>
      </c>
      <c r="E133" s="52">
        <v>3.7</v>
      </c>
      <c r="F133" s="52">
        <v>26.7</v>
      </c>
      <c r="G133" s="52">
        <v>3.7</v>
      </c>
      <c r="I133" s="1">
        <f t="shared" si="8"/>
        <v>1990</v>
      </c>
      <c r="J133" s="3">
        <f t="shared" si="10"/>
        <v>26.7</v>
      </c>
      <c r="K133" s="3">
        <f t="shared" si="11"/>
        <v>3.7000000000000006</v>
      </c>
      <c r="L133" s="3">
        <f t="shared" si="9"/>
        <v>23</v>
      </c>
    </row>
    <row r="134" spans="1:12" x14ac:dyDescent="0.55000000000000004">
      <c r="A134" s="53">
        <v>1991</v>
      </c>
      <c r="B134" s="52">
        <v>25.7</v>
      </c>
      <c r="C134" s="52">
        <v>3.7</v>
      </c>
      <c r="D134" s="52">
        <v>25.7</v>
      </c>
      <c r="E134" s="52">
        <v>3.7</v>
      </c>
      <c r="F134" s="52">
        <v>25.7</v>
      </c>
      <c r="G134" s="52">
        <v>3.7</v>
      </c>
      <c r="I134" s="1">
        <f t="shared" ref="I134:I166" si="12">A134</f>
        <v>1991</v>
      </c>
      <c r="J134" s="3">
        <f t="shared" si="10"/>
        <v>25.7</v>
      </c>
      <c r="K134" s="3">
        <f t="shared" si="11"/>
        <v>3.7000000000000006</v>
      </c>
      <c r="L134" s="3">
        <f t="shared" ref="L134:L166" si="13">J134-K134</f>
        <v>22</v>
      </c>
    </row>
    <row r="135" spans="1:12" x14ac:dyDescent="0.55000000000000004">
      <c r="A135" s="53">
        <v>1992</v>
      </c>
      <c r="B135" s="52">
        <v>25</v>
      </c>
      <c r="C135" s="52">
        <v>3.7</v>
      </c>
      <c r="D135" s="52">
        <v>25</v>
      </c>
      <c r="E135" s="52">
        <v>3.7</v>
      </c>
      <c r="F135" s="52">
        <v>25</v>
      </c>
      <c r="G135" s="52">
        <v>3.7</v>
      </c>
      <c r="I135" s="1">
        <f t="shared" si="12"/>
        <v>1992</v>
      </c>
      <c r="J135" s="3">
        <f t="shared" si="10"/>
        <v>25</v>
      </c>
      <c r="K135" s="3">
        <f t="shared" si="11"/>
        <v>3.7000000000000006</v>
      </c>
      <c r="L135" s="3">
        <f t="shared" si="13"/>
        <v>21.3</v>
      </c>
    </row>
    <row r="136" spans="1:12" x14ac:dyDescent="0.55000000000000004">
      <c r="A136" s="53">
        <v>1993</v>
      </c>
      <c r="B136" s="52">
        <v>24.3</v>
      </c>
      <c r="C136" s="52">
        <v>3.8</v>
      </c>
      <c r="D136" s="52">
        <v>24.3</v>
      </c>
      <c r="E136" s="52">
        <v>3.8</v>
      </c>
      <c r="F136" s="52">
        <v>24.3</v>
      </c>
      <c r="G136" s="52">
        <v>3.8</v>
      </c>
      <c r="I136" s="1">
        <f t="shared" si="12"/>
        <v>1993</v>
      </c>
      <c r="J136" s="3">
        <f t="shared" si="10"/>
        <v>24.3</v>
      </c>
      <c r="K136" s="3">
        <f t="shared" si="11"/>
        <v>3.7999999999999994</v>
      </c>
      <c r="L136" s="3">
        <f t="shared" si="13"/>
        <v>20.5</v>
      </c>
    </row>
    <row r="137" spans="1:12" x14ac:dyDescent="0.55000000000000004">
      <c r="A137" s="53">
        <v>1994</v>
      </c>
      <c r="B137" s="52">
        <v>23.6</v>
      </c>
      <c r="C137" s="52">
        <v>3.8</v>
      </c>
      <c r="D137" s="52">
        <v>23.6</v>
      </c>
      <c r="E137" s="52">
        <v>3.8</v>
      </c>
      <c r="F137" s="52">
        <v>23.6</v>
      </c>
      <c r="G137" s="52">
        <v>3.8</v>
      </c>
      <c r="I137" s="1">
        <f t="shared" si="12"/>
        <v>1994</v>
      </c>
      <c r="J137" s="3">
        <f t="shared" si="10"/>
        <v>23.600000000000005</v>
      </c>
      <c r="K137" s="3">
        <f t="shared" si="11"/>
        <v>3.7999999999999994</v>
      </c>
      <c r="L137" s="3">
        <f t="shared" si="13"/>
        <v>19.800000000000004</v>
      </c>
    </row>
    <row r="138" spans="1:12" x14ac:dyDescent="0.55000000000000004">
      <c r="A138" s="53">
        <v>1995</v>
      </c>
      <c r="B138" s="52">
        <v>23</v>
      </c>
      <c r="C138" s="52">
        <v>3.9</v>
      </c>
      <c r="D138" s="52">
        <v>23</v>
      </c>
      <c r="E138" s="52">
        <v>3.9</v>
      </c>
      <c r="F138" s="52">
        <v>23</v>
      </c>
      <c r="G138" s="52">
        <v>3.9</v>
      </c>
      <c r="I138" s="1">
        <f t="shared" si="12"/>
        <v>1995</v>
      </c>
      <c r="J138" s="3">
        <f t="shared" si="10"/>
        <v>23</v>
      </c>
      <c r="K138" s="3">
        <f t="shared" si="11"/>
        <v>3.9</v>
      </c>
      <c r="L138" s="3">
        <f t="shared" si="13"/>
        <v>19.100000000000001</v>
      </c>
    </row>
    <row r="139" spans="1:12" x14ac:dyDescent="0.55000000000000004">
      <c r="A139" s="53">
        <v>1996</v>
      </c>
      <c r="B139" s="52">
        <v>22.2</v>
      </c>
      <c r="C139" s="52">
        <v>3.9</v>
      </c>
      <c r="D139" s="52">
        <v>22.2</v>
      </c>
      <c r="E139" s="52">
        <v>3.9</v>
      </c>
      <c r="F139" s="52">
        <v>22.2</v>
      </c>
      <c r="G139" s="52">
        <v>3.9</v>
      </c>
      <c r="I139" s="1">
        <f t="shared" si="12"/>
        <v>1996</v>
      </c>
      <c r="J139" s="3">
        <f t="shared" si="10"/>
        <v>22.2</v>
      </c>
      <c r="K139" s="3">
        <f t="shared" si="11"/>
        <v>3.9</v>
      </c>
      <c r="L139" s="3">
        <f t="shared" si="13"/>
        <v>18.3</v>
      </c>
    </row>
    <row r="140" spans="1:12" x14ac:dyDescent="0.55000000000000004">
      <c r="A140" s="53">
        <v>1997</v>
      </c>
      <c r="B140" s="52">
        <v>21.5</v>
      </c>
      <c r="C140" s="52">
        <v>3.9</v>
      </c>
      <c r="D140" s="52">
        <v>21.5</v>
      </c>
      <c r="E140" s="52">
        <v>3.9</v>
      </c>
      <c r="F140" s="52">
        <v>21.5</v>
      </c>
      <c r="G140" s="52">
        <v>3.9</v>
      </c>
      <c r="I140" s="1">
        <f t="shared" si="12"/>
        <v>1997</v>
      </c>
      <c r="J140" s="3">
        <f t="shared" si="10"/>
        <v>21.5</v>
      </c>
      <c r="K140" s="3">
        <f t="shared" si="11"/>
        <v>3.9</v>
      </c>
      <c r="L140" s="3">
        <f t="shared" si="13"/>
        <v>17.600000000000001</v>
      </c>
    </row>
    <row r="141" spans="1:12" x14ac:dyDescent="0.55000000000000004">
      <c r="A141" s="53">
        <v>1998</v>
      </c>
      <c r="B141" s="52">
        <v>21</v>
      </c>
      <c r="C141" s="52">
        <v>3.9</v>
      </c>
      <c r="D141" s="52">
        <v>21</v>
      </c>
      <c r="E141" s="52">
        <v>3.9</v>
      </c>
      <c r="F141" s="52">
        <v>21</v>
      </c>
      <c r="G141" s="52">
        <v>3.9</v>
      </c>
      <c r="I141" s="1">
        <f t="shared" si="12"/>
        <v>1998</v>
      </c>
      <c r="J141" s="3">
        <f t="shared" si="10"/>
        <v>21</v>
      </c>
      <c r="K141" s="3">
        <f t="shared" si="11"/>
        <v>3.9</v>
      </c>
      <c r="L141" s="3">
        <f t="shared" si="13"/>
        <v>17.100000000000001</v>
      </c>
    </row>
    <row r="142" spans="1:12" x14ac:dyDescent="0.55000000000000004">
      <c r="A142" s="53">
        <v>1999</v>
      </c>
      <c r="B142" s="52">
        <v>20.7</v>
      </c>
      <c r="C142" s="52">
        <v>3.9</v>
      </c>
      <c r="D142" s="52">
        <v>20.7</v>
      </c>
      <c r="E142" s="52">
        <v>3.9</v>
      </c>
      <c r="F142" s="52">
        <v>20.7</v>
      </c>
      <c r="G142" s="52">
        <v>3.9</v>
      </c>
      <c r="I142" s="1">
        <f t="shared" si="12"/>
        <v>1999</v>
      </c>
      <c r="J142" s="3">
        <f t="shared" si="10"/>
        <v>20.7</v>
      </c>
      <c r="K142" s="3">
        <f t="shared" si="11"/>
        <v>3.9</v>
      </c>
      <c r="L142" s="3">
        <f t="shared" si="13"/>
        <v>16.8</v>
      </c>
    </row>
    <row r="143" spans="1:12" x14ac:dyDescent="0.55000000000000004">
      <c r="A143" s="53">
        <v>2000</v>
      </c>
      <c r="B143" s="52">
        <v>20.2</v>
      </c>
      <c r="C143" s="52">
        <v>3.9</v>
      </c>
      <c r="D143" s="52">
        <v>20.2</v>
      </c>
      <c r="E143" s="52">
        <v>3.9</v>
      </c>
      <c r="F143" s="52">
        <v>20.2</v>
      </c>
      <c r="G143" s="52">
        <v>3.9</v>
      </c>
      <c r="I143" s="1">
        <f t="shared" si="12"/>
        <v>2000</v>
      </c>
      <c r="J143" s="3">
        <f t="shared" si="10"/>
        <v>20.2</v>
      </c>
      <c r="K143" s="3">
        <f t="shared" si="11"/>
        <v>3.9</v>
      </c>
      <c r="L143" s="3">
        <f t="shared" si="13"/>
        <v>16.3</v>
      </c>
    </row>
    <row r="144" spans="1:12" x14ac:dyDescent="0.55000000000000004">
      <c r="A144" s="53">
        <v>2001</v>
      </c>
      <c r="B144" s="52">
        <v>19.399999999999999</v>
      </c>
      <c r="C144" s="52">
        <v>3.9</v>
      </c>
      <c r="D144" s="52">
        <v>19.399999999999999</v>
      </c>
      <c r="E144" s="52">
        <v>3.9</v>
      </c>
      <c r="F144" s="52">
        <v>19.399999999999999</v>
      </c>
      <c r="G144" s="52">
        <v>3.9</v>
      </c>
      <c r="I144" s="1">
        <f t="shared" si="12"/>
        <v>2001</v>
      </c>
      <c r="J144" s="3">
        <f t="shared" si="10"/>
        <v>19.399999999999999</v>
      </c>
      <c r="K144" s="3">
        <f t="shared" si="11"/>
        <v>3.9</v>
      </c>
      <c r="L144" s="3">
        <f t="shared" si="13"/>
        <v>15.499999999999998</v>
      </c>
    </row>
    <row r="145" spans="1:12" x14ac:dyDescent="0.55000000000000004">
      <c r="A145" s="53">
        <v>2002</v>
      </c>
      <c r="B145" s="52">
        <v>18.2</v>
      </c>
      <c r="C145" s="52">
        <v>3.9</v>
      </c>
      <c r="D145" s="52">
        <v>18.2</v>
      </c>
      <c r="E145" s="52">
        <v>3.9</v>
      </c>
      <c r="F145" s="52">
        <v>18.2</v>
      </c>
      <c r="G145" s="52">
        <v>3.9</v>
      </c>
      <c r="I145" s="1">
        <f t="shared" si="12"/>
        <v>2002</v>
      </c>
      <c r="J145" s="3">
        <f t="shared" si="10"/>
        <v>18.2</v>
      </c>
      <c r="K145" s="3">
        <f t="shared" si="11"/>
        <v>3.9</v>
      </c>
      <c r="L145" s="3">
        <f t="shared" si="13"/>
        <v>14.299999999999999</v>
      </c>
    </row>
    <row r="146" spans="1:12" x14ac:dyDescent="0.55000000000000004">
      <c r="A146" s="53">
        <v>2003</v>
      </c>
      <c r="B146" s="52">
        <v>17.600000000000001</v>
      </c>
      <c r="C146" s="52">
        <v>3.9</v>
      </c>
      <c r="D146" s="52">
        <v>17.600000000000001</v>
      </c>
      <c r="E146" s="52">
        <v>3.9</v>
      </c>
      <c r="F146" s="52">
        <v>17.600000000000001</v>
      </c>
      <c r="G146" s="52">
        <v>3.9</v>
      </c>
      <c r="I146" s="1">
        <f t="shared" si="12"/>
        <v>2003</v>
      </c>
      <c r="J146" s="3">
        <f t="shared" si="10"/>
        <v>17.600000000000001</v>
      </c>
      <c r="K146" s="3">
        <f t="shared" si="11"/>
        <v>3.9</v>
      </c>
      <c r="L146" s="3">
        <f t="shared" si="13"/>
        <v>13.700000000000001</v>
      </c>
    </row>
    <row r="147" spans="1:12" x14ac:dyDescent="0.55000000000000004">
      <c r="A147" s="53">
        <v>2004</v>
      </c>
      <c r="B147" s="52">
        <v>17.100000000000001</v>
      </c>
      <c r="C147" s="52">
        <v>3.9</v>
      </c>
      <c r="D147" s="52">
        <v>17.100000000000001</v>
      </c>
      <c r="E147" s="52">
        <v>3.9</v>
      </c>
      <c r="F147" s="52">
        <v>17.100000000000001</v>
      </c>
      <c r="G147" s="52">
        <v>3.9</v>
      </c>
      <c r="I147" s="1">
        <f t="shared" si="12"/>
        <v>2004</v>
      </c>
      <c r="J147" s="3">
        <f t="shared" si="10"/>
        <v>17.100000000000001</v>
      </c>
      <c r="K147" s="3">
        <f t="shared" si="11"/>
        <v>3.9</v>
      </c>
      <c r="L147" s="3">
        <f t="shared" si="13"/>
        <v>13.200000000000001</v>
      </c>
    </row>
    <row r="148" spans="1:12" x14ac:dyDescent="0.55000000000000004">
      <c r="A148" s="53">
        <v>2005</v>
      </c>
      <c r="B148" s="52">
        <v>17.3</v>
      </c>
      <c r="C148" s="52">
        <v>3.8</v>
      </c>
      <c r="D148" s="52">
        <v>17.3</v>
      </c>
      <c r="E148" s="52">
        <v>3.8</v>
      </c>
      <c r="F148" s="52">
        <v>17.3</v>
      </c>
      <c r="G148" s="52">
        <v>3.8</v>
      </c>
      <c r="I148" s="1">
        <f t="shared" si="12"/>
        <v>2005</v>
      </c>
      <c r="J148" s="3">
        <f t="shared" si="10"/>
        <v>17.3</v>
      </c>
      <c r="K148" s="3">
        <f t="shared" si="11"/>
        <v>3.7999999999999994</v>
      </c>
      <c r="L148" s="3">
        <f t="shared" si="13"/>
        <v>13.500000000000002</v>
      </c>
    </row>
    <row r="149" spans="1:12" x14ac:dyDescent="0.55000000000000004">
      <c r="A149" s="53">
        <v>2006</v>
      </c>
      <c r="B149" s="52">
        <v>16.399999999999999</v>
      </c>
      <c r="C149" s="52">
        <v>3.9</v>
      </c>
      <c r="D149" s="52">
        <v>16.399999999999999</v>
      </c>
      <c r="E149" s="52">
        <v>3.9</v>
      </c>
      <c r="F149" s="52">
        <v>16.399999999999999</v>
      </c>
      <c r="G149" s="52">
        <v>3.9</v>
      </c>
      <c r="I149" s="1">
        <f t="shared" si="12"/>
        <v>2006</v>
      </c>
      <c r="J149" s="3">
        <f t="shared" si="10"/>
        <v>16.399999999999999</v>
      </c>
      <c r="K149" s="3">
        <f t="shared" si="11"/>
        <v>3.9</v>
      </c>
      <c r="L149" s="3">
        <f t="shared" si="13"/>
        <v>12.499999999999998</v>
      </c>
    </row>
    <row r="150" spans="1:12" x14ac:dyDescent="0.55000000000000004">
      <c r="A150" s="53">
        <v>2007</v>
      </c>
      <c r="B150" s="52">
        <v>16.600000000000001</v>
      </c>
      <c r="C150" s="52">
        <v>4</v>
      </c>
      <c r="D150" s="52">
        <v>16.600000000000001</v>
      </c>
      <c r="E150" s="52">
        <v>4</v>
      </c>
      <c r="F150" s="52">
        <v>16.600000000000001</v>
      </c>
      <c r="G150" s="52">
        <v>4</v>
      </c>
      <c r="I150" s="1">
        <f t="shared" si="12"/>
        <v>2007</v>
      </c>
      <c r="J150" s="3">
        <f t="shared" si="10"/>
        <v>16.600000000000001</v>
      </c>
      <c r="K150" s="3">
        <f t="shared" si="11"/>
        <v>4</v>
      </c>
      <c r="L150" s="3">
        <f t="shared" si="13"/>
        <v>12.600000000000001</v>
      </c>
    </row>
    <row r="151" spans="1:12" x14ac:dyDescent="0.55000000000000004">
      <c r="A151" s="53">
        <v>2008</v>
      </c>
      <c r="B151" s="52">
        <v>16.8</v>
      </c>
      <c r="C151" s="52">
        <v>4.0999999999999996</v>
      </c>
      <c r="D151" s="52">
        <v>16.8</v>
      </c>
      <c r="E151" s="52">
        <v>4.0999999999999996</v>
      </c>
      <c r="F151" s="52">
        <v>16.8</v>
      </c>
      <c r="G151" s="52">
        <v>4.0999999999999996</v>
      </c>
      <c r="I151" s="1">
        <f t="shared" si="12"/>
        <v>2008</v>
      </c>
      <c r="J151" s="3">
        <f t="shared" si="10"/>
        <v>16.8</v>
      </c>
      <c r="K151" s="3">
        <f t="shared" si="11"/>
        <v>4.0999999999999996</v>
      </c>
      <c r="L151" s="3">
        <f t="shared" si="13"/>
        <v>12.700000000000001</v>
      </c>
    </row>
    <row r="152" spans="1:12" x14ac:dyDescent="0.55000000000000004">
      <c r="A152" s="53">
        <v>2009</v>
      </c>
      <c r="B152" s="52">
        <v>16.5</v>
      </c>
      <c r="C152" s="52">
        <v>4.0999999999999996</v>
      </c>
      <c r="D152" s="52">
        <v>16.5</v>
      </c>
      <c r="E152" s="52">
        <v>4.0999999999999996</v>
      </c>
      <c r="F152" s="52">
        <v>16.5</v>
      </c>
      <c r="G152" s="52">
        <v>4.0999999999999996</v>
      </c>
      <c r="I152" s="1">
        <f t="shared" si="12"/>
        <v>2009</v>
      </c>
      <c r="J152" s="3">
        <f t="shared" si="10"/>
        <v>16.5</v>
      </c>
      <c r="K152" s="3">
        <f t="shared" si="11"/>
        <v>4.0999999999999996</v>
      </c>
      <c r="L152" s="3">
        <f t="shared" si="13"/>
        <v>12.4</v>
      </c>
    </row>
    <row r="153" spans="1:12" x14ac:dyDescent="0.55000000000000004">
      <c r="A153" s="53">
        <v>2010</v>
      </c>
      <c r="B153" s="52">
        <v>15.4</v>
      </c>
      <c r="C153" s="52">
        <v>4.3</v>
      </c>
      <c r="D153" s="52">
        <v>15.4</v>
      </c>
      <c r="E153" s="52">
        <v>4.3</v>
      </c>
      <c r="F153" s="52">
        <v>15.4</v>
      </c>
      <c r="G153" s="52">
        <v>4.3</v>
      </c>
      <c r="I153" s="1">
        <f t="shared" si="12"/>
        <v>2010</v>
      </c>
      <c r="J153" s="3">
        <f t="shared" si="10"/>
        <v>15.4</v>
      </c>
      <c r="K153" s="3">
        <f t="shared" si="11"/>
        <v>4.3</v>
      </c>
      <c r="L153" s="3">
        <f t="shared" si="13"/>
        <v>11.100000000000001</v>
      </c>
    </row>
    <row r="154" spans="1:12" x14ac:dyDescent="0.55000000000000004">
      <c r="A154" s="53">
        <v>2011</v>
      </c>
      <c r="B154" s="52">
        <v>15.8</v>
      </c>
      <c r="C154" s="52">
        <v>4.3</v>
      </c>
      <c r="D154" s="52">
        <v>15.8</v>
      </c>
      <c r="E154" s="52">
        <v>4.3</v>
      </c>
      <c r="F154" s="52">
        <v>15.8</v>
      </c>
      <c r="G154" s="52">
        <v>4.3</v>
      </c>
      <c r="I154" s="1">
        <f t="shared" si="12"/>
        <v>2011</v>
      </c>
      <c r="J154" s="3">
        <f t="shared" si="10"/>
        <v>15.800000000000002</v>
      </c>
      <c r="K154" s="3">
        <f t="shared" si="11"/>
        <v>4.3</v>
      </c>
      <c r="L154" s="3">
        <f t="shared" si="13"/>
        <v>11.500000000000004</v>
      </c>
    </row>
    <row r="155" spans="1:12" x14ac:dyDescent="0.55000000000000004">
      <c r="A155" s="53">
        <v>2012</v>
      </c>
      <c r="B155" s="52">
        <v>15.5</v>
      </c>
      <c r="C155" s="52">
        <v>4.3</v>
      </c>
      <c r="D155" s="52">
        <v>15.5</v>
      </c>
      <c r="E155" s="52">
        <v>4.3</v>
      </c>
      <c r="F155" s="52">
        <v>15.5</v>
      </c>
      <c r="G155" s="52">
        <v>4.3</v>
      </c>
      <c r="I155" s="1">
        <f t="shared" si="12"/>
        <v>2012</v>
      </c>
      <c r="J155" s="3">
        <f t="shared" si="10"/>
        <v>15.5</v>
      </c>
      <c r="K155" s="3">
        <f t="shared" si="11"/>
        <v>4.3</v>
      </c>
      <c r="L155" s="3">
        <f t="shared" si="13"/>
        <v>11.2</v>
      </c>
    </row>
    <row r="156" spans="1:12" x14ac:dyDescent="0.55000000000000004">
      <c r="A156" s="53">
        <v>2013</v>
      </c>
      <c r="B156" s="52">
        <v>14.8</v>
      </c>
      <c r="C156" s="52">
        <v>4.3</v>
      </c>
      <c r="D156" s="52">
        <v>14.8</v>
      </c>
      <c r="E156" s="52">
        <v>4.3</v>
      </c>
      <c r="F156" s="52">
        <v>14.8</v>
      </c>
      <c r="G156" s="52">
        <v>4.3</v>
      </c>
      <c r="I156" s="1">
        <f t="shared" si="12"/>
        <v>2013</v>
      </c>
      <c r="J156" s="3">
        <f t="shared" si="10"/>
        <v>14.800000000000002</v>
      </c>
      <c r="K156" s="3">
        <f t="shared" si="11"/>
        <v>4.3</v>
      </c>
      <c r="L156" s="3">
        <f t="shared" si="13"/>
        <v>10.500000000000004</v>
      </c>
    </row>
    <row r="157" spans="1:12" x14ac:dyDescent="0.55000000000000004">
      <c r="A157" s="53">
        <v>2014</v>
      </c>
      <c r="B157" s="52">
        <v>14.8</v>
      </c>
      <c r="C157" s="52">
        <v>4.5</v>
      </c>
      <c r="D157" s="52">
        <v>14.8</v>
      </c>
      <c r="E157" s="52">
        <v>4.5</v>
      </c>
      <c r="F157" s="52">
        <v>14.8</v>
      </c>
      <c r="G157" s="52">
        <v>4.5</v>
      </c>
      <c r="I157" s="1">
        <f t="shared" si="12"/>
        <v>2014</v>
      </c>
      <c r="J157" s="3">
        <f t="shared" si="10"/>
        <v>14.800000000000002</v>
      </c>
      <c r="K157" s="3">
        <f t="shared" si="11"/>
        <v>4.5</v>
      </c>
      <c r="L157" s="3">
        <f t="shared" si="13"/>
        <v>10.300000000000002</v>
      </c>
    </row>
    <row r="158" spans="1:12" x14ac:dyDescent="0.55000000000000004">
      <c r="A158" s="53">
        <v>2015</v>
      </c>
      <c r="B158" s="52">
        <v>14.7</v>
      </c>
      <c r="C158" s="52">
        <v>4.5</v>
      </c>
      <c r="D158" s="52">
        <v>14.7</v>
      </c>
      <c r="E158" s="52">
        <v>4.5</v>
      </c>
      <c r="F158" s="52">
        <v>14.7</v>
      </c>
      <c r="G158" s="52">
        <v>4.5</v>
      </c>
      <c r="I158" s="1">
        <f t="shared" si="12"/>
        <v>2015</v>
      </c>
      <c r="J158" s="3">
        <f t="shared" si="10"/>
        <v>14.699999999999998</v>
      </c>
      <c r="K158" s="3">
        <f t="shared" si="11"/>
        <v>4.5</v>
      </c>
      <c r="L158" s="3">
        <f t="shared" si="13"/>
        <v>10.199999999999998</v>
      </c>
    </row>
    <row r="159" spans="1:12" x14ac:dyDescent="0.55000000000000004">
      <c r="A159" s="53">
        <v>2016</v>
      </c>
      <c r="B159" s="52">
        <v>14.2</v>
      </c>
      <c r="C159" s="52">
        <v>4.8</v>
      </c>
      <c r="D159" s="52">
        <v>14.2</v>
      </c>
      <c r="E159" s="52">
        <v>4.8</v>
      </c>
      <c r="F159" s="52">
        <v>14.2</v>
      </c>
      <c r="G159" s="52">
        <v>4.8</v>
      </c>
      <c r="I159" s="1">
        <f t="shared" si="12"/>
        <v>2016</v>
      </c>
      <c r="J159" s="3">
        <f t="shared" si="10"/>
        <v>14.199999999999998</v>
      </c>
      <c r="K159" s="3">
        <f t="shared" si="11"/>
        <v>4.8</v>
      </c>
      <c r="L159" s="3">
        <f t="shared" si="13"/>
        <v>9.3999999999999986</v>
      </c>
    </row>
    <row r="160" spans="1:12" x14ac:dyDescent="0.55000000000000004">
      <c r="A160" s="53">
        <v>2017</v>
      </c>
      <c r="B160" s="52">
        <v>13.8</v>
      </c>
      <c r="C160" s="52">
        <v>5</v>
      </c>
      <c r="D160" s="52">
        <v>13.8</v>
      </c>
      <c r="E160" s="52">
        <v>5</v>
      </c>
      <c r="F160" s="52">
        <v>13.8</v>
      </c>
      <c r="G160" s="52">
        <v>5</v>
      </c>
      <c r="I160" s="1">
        <f t="shared" si="12"/>
        <v>2017</v>
      </c>
      <c r="J160" s="3">
        <f t="shared" si="10"/>
        <v>13.800000000000002</v>
      </c>
      <c r="K160" s="3">
        <f t="shared" si="11"/>
        <v>5</v>
      </c>
      <c r="L160" s="3">
        <f t="shared" si="13"/>
        <v>8.8000000000000025</v>
      </c>
    </row>
    <row r="161" spans="1:12" x14ac:dyDescent="0.55000000000000004">
      <c r="A161" s="53">
        <v>2018</v>
      </c>
      <c r="B161" s="52">
        <v>13.6</v>
      </c>
      <c r="C161" s="52">
        <v>5.0999999999999996</v>
      </c>
      <c r="D161" s="52">
        <v>13.6</v>
      </c>
      <c r="E161" s="52">
        <v>5.0999999999999996</v>
      </c>
      <c r="F161" s="52">
        <v>13.6</v>
      </c>
      <c r="G161" s="52">
        <v>5.0999999999999996</v>
      </c>
      <c r="I161" s="1">
        <f t="shared" si="12"/>
        <v>2018</v>
      </c>
      <c r="J161" s="3">
        <f t="shared" si="10"/>
        <v>13.6</v>
      </c>
      <c r="K161" s="3">
        <f t="shared" si="11"/>
        <v>5.0999999999999996</v>
      </c>
      <c r="L161" s="3">
        <f t="shared" si="13"/>
        <v>8.5</v>
      </c>
    </row>
    <row r="162" spans="1:12" x14ac:dyDescent="0.55000000000000004">
      <c r="A162" s="53">
        <v>2019</v>
      </c>
      <c r="B162" s="52">
        <v>12.7</v>
      </c>
      <c r="C162" s="52">
        <v>5.0999999999999996</v>
      </c>
      <c r="D162" s="52">
        <v>12.7</v>
      </c>
      <c r="E162" s="52">
        <v>5.0999999999999996</v>
      </c>
      <c r="F162" s="52">
        <v>12.7</v>
      </c>
      <c r="G162" s="52">
        <v>5.0999999999999996</v>
      </c>
      <c r="I162" s="1">
        <f t="shared" si="12"/>
        <v>2019</v>
      </c>
      <c r="J162" s="3">
        <f t="shared" ref="J162:J166" si="14">(B162+D162+F162)/3</f>
        <v>12.699999999999998</v>
      </c>
      <c r="K162" s="3">
        <f t="shared" ref="K162:K166" si="15">(C162+E162+G162)/3</f>
        <v>5.0999999999999996</v>
      </c>
      <c r="L162" s="3">
        <f t="shared" si="13"/>
        <v>7.5999999999999979</v>
      </c>
    </row>
    <row r="163" spans="1:12" x14ac:dyDescent="0.55000000000000004">
      <c r="A163" s="53">
        <v>2020</v>
      </c>
      <c r="B163" s="52">
        <v>11.4</v>
      </c>
      <c r="C163" s="52">
        <v>5.6</v>
      </c>
      <c r="D163" s="52">
        <v>11.4</v>
      </c>
      <c r="E163" s="52">
        <v>5.6</v>
      </c>
      <c r="F163" s="52">
        <v>11.4</v>
      </c>
      <c r="G163" s="52">
        <v>5.6</v>
      </c>
      <c r="I163" s="1">
        <f t="shared" si="12"/>
        <v>2020</v>
      </c>
      <c r="J163" s="3">
        <f t="shared" si="14"/>
        <v>11.4</v>
      </c>
      <c r="K163" s="3">
        <f t="shared" si="15"/>
        <v>5.5999999999999988</v>
      </c>
      <c r="L163" s="3">
        <f t="shared" si="13"/>
        <v>5.8000000000000016</v>
      </c>
    </row>
    <row r="164" spans="1:12" x14ac:dyDescent="0.55000000000000004">
      <c r="A164" s="53">
        <v>2021</v>
      </c>
      <c r="B164" s="52">
        <v>10.5</v>
      </c>
      <c r="C164" s="52">
        <v>6.6</v>
      </c>
      <c r="D164" s="52">
        <v>10.5</v>
      </c>
      <c r="E164" s="52">
        <v>6.6</v>
      </c>
      <c r="F164" s="52">
        <v>10.5</v>
      </c>
      <c r="G164" s="52">
        <v>6.6</v>
      </c>
      <c r="I164" s="1">
        <f t="shared" si="12"/>
        <v>2021</v>
      </c>
      <c r="J164" s="3">
        <f t="shared" si="14"/>
        <v>10.5</v>
      </c>
      <c r="K164" s="3">
        <f t="shared" si="15"/>
        <v>6.5999999999999988</v>
      </c>
      <c r="L164" s="3">
        <f t="shared" si="13"/>
        <v>3.9000000000000012</v>
      </c>
    </row>
    <row r="165" spans="1:12" x14ac:dyDescent="0.55000000000000004">
      <c r="A165" s="53">
        <v>2022</v>
      </c>
      <c r="B165" s="52">
        <v>10.3</v>
      </c>
      <c r="C165" s="52">
        <v>6.1</v>
      </c>
      <c r="D165" s="52">
        <v>10.3</v>
      </c>
      <c r="E165" s="52">
        <v>6.1</v>
      </c>
      <c r="F165" s="52">
        <v>10.3</v>
      </c>
      <c r="G165" s="52">
        <v>6.1</v>
      </c>
      <c r="I165" s="1">
        <f t="shared" si="12"/>
        <v>2022</v>
      </c>
      <c r="J165" s="3">
        <f t="shared" si="14"/>
        <v>10.3</v>
      </c>
      <c r="K165" s="3">
        <f t="shared" si="15"/>
        <v>6.0999999999999988</v>
      </c>
      <c r="L165" s="3">
        <f t="shared" si="13"/>
        <v>4.200000000000002</v>
      </c>
    </row>
    <row r="166" spans="1:12" x14ac:dyDescent="0.55000000000000004">
      <c r="A166" s="53">
        <v>2023</v>
      </c>
      <c r="B166" s="52">
        <v>10.199999999999999</v>
      </c>
      <c r="C166" s="52">
        <v>5.5</v>
      </c>
      <c r="D166" s="52">
        <v>10.199999999999999</v>
      </c>
      <c r="E166" s="52">
        <v>5.5</v>
      </c>
      <c r="F166" s="52">
        <v>10.199999999999999</v>
      </c>
      <c r="G166" s="52">
        <v>5.5</v>
      </c>
      <c r="I166" s="1">
        <f t="shared" si="12"/>
        <v>2023</v>
      </c>
      <c r="J166" s="3">
        <f t="shared" si="14"/>
        <v>10.199999999999999</v>
      </c>
      <c r="K166" s="3">
        <f t="shared" si="15"/>
        <v>5.5</v>
      </c>
      <c r="L166" s="3">
        <f t="shared" si="13"/>
        <v>4.6999999999999993</v>
      </c>
    </row>
  </sheetData>
  <mergeCells count="3">
    <mergeCell ref="B3:C3"/>
    <mergeCell ref="D3:E3"/>
    <mergeCell ref="F3:G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21" sqref="AI2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46" sqref="M46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38" t="s">
        <v>115</v>
      </c>
      <c r="C1" s="38"/>
      <c r="D1" s="38" t="s">
        <v>75</v>
      </c>
      <c r="E1" s="38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75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75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160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160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8" t="s">
        <v>100</v>
      </c>
      <c r="C1" s="38"/>
      <c r="D1" s="38" t="s">
        <v>75</v>
      </c>
      <c r="E1" s="3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8" t="s">
        <v>100</v>
      </c>
      <c r="C1" s="38"/>
      <c r="D1" s="38" t="s">
        <v>75</v>
      </c>
      <c r="E1" s="3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8" t="s">
        <v>100</v>
      </c>
      <c r="C1" s="38"/>
      <c r="D1" s="38" t="s">
        <v>160</v>
      </c>
      <c r="E1" s="3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8" t="s">
        <v>100</v>
      </c>
      <c r="C1" s="38"/>
      <c r="D1" s="38" t="s">
        <v>160</v>
      </c>
      <c r="E1" s="3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M93"/>
  <sheetViews>
    <sheetView workbookViewId="0">
      <selection activeCell="AP12" sqref="AP12"/>
    </sheetView>
  </sheetViews>
  <sheetFormatPr defaultRowHeight="14.4" x14ac:dyDescent="0.55000000000000004"/>
  <sheetData>
    <row r="1" spans="1:39" x14ac:dyDescent="0.55000000000000004">
      <c r="A1" s="1"/>
      <c r="B1" s="38" t="s">
        <v>115</v>
      </c>
      <c r="C1" s="38"/>
      <c r="D1" s="38" t="s">
        <v>370</v>
      </c>
      <c r="E1" s="38"/>
      <c r="F1" s="38" t="s">
        <v>75</v>
      </c>
      <c r="G1" s="38"/>
    </row>
    <row r="2" spans="1:39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H2" s="50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393</v>
      </c>
    </row>
    <row r="3" spans="1:39" x14ac:dyDescent="0.55000000000000004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  <c r="H3" s="49">
        <v>0</v>
      </c>
      <c r="J3" s="1">
        <f>A3</f>
        <v>1933</v>
      </c>
      <c r="K3" s="3">
        <f>D3*(1-H3)+F3*H3</f>
        <v>39.622999999999998</v>
      </c>
      <c r="L3" s="3">
        <f>E3*(1-H3)+G3*H3</f>
        <v>30.293099999999999</v>
      </c>
      <c r="M3" s="3">
        <f>K3-L3</f>
        <v>9.3298999999999985</v>
      </c>
      <c r="N3" s="3"/>
      <c r="O3" s="3"/>
    </row>
    <row r="4" spans="1:39" x14ac:dyDescent="0.55000000000000004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  <c r="H4" s="49">
        <v>0</v>
      </c>
      <c r="J4" s="1">
        <f t="shared" ref="J4:J67" si="0">A4</f>
        <v>1934</v>
      </c>
      <c r="K4" s="3">
        <f t="shared" ref="K4:K67" si="1">D4*(1-H4)+F4*H4</f>
        <v>42.110500000000002</v>
      </c>
      <c r="L4" s="3">
        <f t="shared" ref="L4:L67" si="2">E4*(1-H4)+G4*H4</f>
        <v>30.761399999999998</v>
      </c>
      <c r="M4" s="3">
        <f t="shared" ref="M4:M67" si="3">K4-L4</f>
        <v>11.349100000000004</v>
      </c>
      <c r="AM4" t="s">
        <v>394</v>
      </c>
    </row>
    <row r="5" spans="1:39" x14ac:dyDescent="0.55000000000000004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  <c r="H5" s="49">
        <v>0</v>
      </c>
      <c r="J5" s="1">
        <f t="shared" si="0"/>
        <v>1935</v>
      </c>
      <c r="K5" s="3">
        <f t="shared" si="1"/>
        <v>44.443600000000004</v>
      </c>
      <c r="L5" s="3">
        <f t="shared" si="2"/>
        <v>31.007100000000001</v>
      </c>
      <c r="M5" s="3">
        <f t="shared" si="3"/>
        <v>13.436500000000002</v>
      </c>
      <c r="AM5" t="s">
        <v>441</v>
      </c>
    </row>
    <row r="6" spans="1:39" x14ac:dyDescent="0.55000000000000004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  <c r="H6" s="49">
        <v>0</v>
      </c>
      <c r="J6" s="1">
        <f t="shared" si="0"/>
        <v>1936</v>
      </c>
      <c r="K6" s="3">
        <f t="shared" si="1"/>
        <v>45.987900000000003</v>
      </c>
      <c r="L6" s="3">
        <f t="shared" si="2"/>
        <v>31.027200000000001</v>
      </c>
      <c r="M6" s="3">
        <f t="shared" si="3"/>
        <v>14.960700000000003</v>
      </c>
    </row>
    <row r="7" spans="1:39" x14ac:dyDescent="0.55000000000000004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  <c r="H7" s="49">
        <v>0</v>
      </c>
      <c r="J7" s="1">
        <f t="shared" si="0"/>
        <v>1937</v>
      </c>
      <c r="K7" s="3">
        <f t="shared" si="1"/>
        <v>46.7943</v>
      </c>
      <c r="L7" s="3">
        <f t="shared" si="2"/>
        <v>31.1114</v>
      </c>
      <c r="M7" s="3">
        <f t="shared" si="3"/>
        <v>15.6829</v>
      </c>
      <c r="AM7" t="s">
        <v>395</v>
      </c>
    </row>
    <row r="8" spans="1:39" x14ac:dyDescent="0.55000000000000004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  <c r="H8" s="49">
        <v>0</v>
      </c>
      <c r="J8" s="1">
        <f t="shared" si="0"/>
        <v>1938</v>
      </c>
      <c r="K8" s="3">
        <f t="shared" si="1"/>
        <v>47.067799999999998</v>
      </c>
      <c r="L8" s="3">
        <f t="shared" si="2"/>
        <v>31.571999999999999</v>
      </c>
      <c r="M8" s="3">
        <f t="shared" si="3"/>
        <v>15.495799999999999</v>
      </c>
      <c r="AM8" t="s">
        <v>396</v>
      </c>
    </row>
    <row r="9" spans="1:39" x14ac:dyDescent="0.55000000000000004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  <c r="H9" s="49">
        <v>0</v>
      </c>
      <c r="J9" s="1">
        <f t="shared" si="0"/>
        <v>1939</v>
      </c>
      <c r="K9" s="3">
        <f t="shared" si="1"/>
        <v>46.972000000000001</v>
      </c>
      <c r="L9" s="3">
        <f t="shared" si="2"/>
        <v>32.592799999999997</v>
      </c>
      <c r="M9" s="3">
        <f t="shared" si="3"/>
        <v>14.379200000000004</v>
      </c>
    </row>
    <row r="10" spans="1:39" x14ac:dyDescent="0.55000000000000004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  <c r="H10" s="49">
        <v>0</v>
      </c>
      <c r="J10" s="1">
        <f t="shared" si="0"/>
        <v>1940</v>
      </c>
      <c r="K10" s="3">
        <f t="shared" si="1"/>
        <v>46.887700000000002</v>
      </c>
      <c r="L10" s="3">
        <f t="shared" si="2"/>
        <v>34.047400000000003</v>
      </c>
      <c r="M10" s="3">
        <f t="shared" si="3"/>
        <v>12.840299999999999</v>
      </c>
      <c r="AM10" t="s">
        <v>517</v>
      </c>
    </row>
    <row r="11" spans="1:39" x14ac:dyDescent="0.55000000000000004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  <c r="H11" s="49">
        <v>0</v>
      </c>
      <c r="J11" s="1">
        <f t="shared" si="0"/>
        <v>1941</v>
      </c>
      <c r="K11" s="3">
        <f t="shared" si="1"/>
        <v>46.845399999999998</v>
      </c>
      <c r="L11" s="3">
        <f t="shared" si="2"/>
        <v>35.236800000000002</v>
      </c>
      <c r="M11" s="3">
        <f t="shared" si="3"/>
        <v>11.608599999999996</v>
      </c>
    </row>
    <row r="12" spans="1:39" x14ac:dyDescent="0.55000000000000004">
      <c r="A12">
        <v>1942</v>
      </c>
      <c r="B12" s="21">
        <v>47.61</v>
      </c>
      <c r="C12" s="21">
        <v>42.82</v>
      </c>
      <c r="D12" s="21">
        <v>46.999200000000002</v>
      </c>
      <c r="E12" s="37">
        <v>40</v>
      </c>
      <c r="F12" s="21"/>
      <c r="G12" s="21"/>
      <c r="H12" s="49">
        <v>0</v>
      </c>
      <c r="J12" s="1">
        <f t="shared" si="0"/>
        <v>1942</v>
      </c>
      <c r="K12" s="3">
        <f t="shared" si="1"/>
        <v>46.999200000000002</v>
      </c>
      <c r="L12" s="3">
        <f t="shared" si="2"/>
        <v>40</v>
      </c>
      <c r="M12" s="3">
        <f t="shared" si="3"/>
        <v>6.9992000000000019</v>
      </c>
    </row>
    <row r="13" spans="1:39" x14ac:dyDescent="0.55000000000000004">
      <c r="A13">
        <v>1943</v>
      </c>
      <c r="B13" s="21">
        <v>44.23</v>
      </c>
      <c r="C13" s="21">
        <v>34.06</v>
      </c>
      <c r="D13" s="37">
        <v>45.5</v>
      </c>
      <c r="E13" s="21">
        <v>35.266199999999998</v>
      </c>
      <c r="F13" s="21"/>
      <c r="G13" s="21"/>
      <c r="H13" s="49">
        <v>0</v>
      </c>
      <c r="J13" s="1">
        <f t="shared" si="0"/>
        <v>1943</v>
      </c>
      <c r="K13" s="3">
        <f t="shared" si="1"/>
        <v>45.5</v>
      </c>
      <c r="L13" s="3">
        <f t="shared" si="2"/>
        <v>35.266199999999998</v>
      </c>
      <c r="M13" s="3">
        <f t="shared" si="3"/>
        <v>10.233800000000002</v>
      </c>
    </row>
    <row r="14" spans="1:39" x14ac:dyDescent="0.55000000000000004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  <c r="H14" s="49">
        <v>0</v>
      </c>
      <c r="J14" s="1">
        <f t="shared" si="0"/>
        <v>1944</v>
      </c>
      <c r="K14" s="3">
        <f t="shared" si="1"/>
        <v>48.6295</v>
      </c>
      <c r="L14" s="3">
        <f t="shared" si="2"/>
        <v>33.946599999999997</v>
      </c>
      <c r="M14" s="3">
        <f t="shared" si="3"/>
        <v>14.682900000000004</v>
      </c>
    </row>
    <row r="15" spans="1:39" x14ac:dyDescent="0.55000000000000004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  <c r="H15" s="49">
        <v>0</v>
      </c>
      <c r="J15" s="1">
        <f t="shared" si="0"/>
        <v>1945</v>
      </c>
      <c r="K15" s="3">
        <f t="shared" si="1"/>
        <v>49.694299999999998</v>
      </c>
      <c r="L15" s="3">
        <f t="shared" si="2"/>
        <v>32.312199999999997</v>
      </c>
      <c r="M15" s="3">
        <f t="shared" si="3"/>
        <v>17.382100000000001</v>
      </c>
    </row>
    <row r="16" spans="1:39" x14ac:dyDescent="0.55000000000000004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  <c r="H16" s="49">
        <v>0</v>
      </c>
      <c r="J16" s="1">
        <f t="shared" si="0"/>
        <v>1946</v>
      </c>
      <c r="K16" s="3">
        <f t="shared" si="1"/>
        <v>50.378700000000002</v>
      </c>
      <c r="L16" s="3">
        <f t="shared" si="2"/>
        <v>30.980499999999999</v>
      </c>
      <c r="M16" s="3">
        <f t="shared" si="3"/>
        <v>19.398200000000003</v>
      </c>
    </row>
    <row r="17" spans="1:13" x14ac:dyDescent="0.55000000000000004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  <c r="H17" s="49">
        <v>0</v>
      </c>
      <c r="J17" s="1">
        <f t="shared" si="0"/>
        <v>1947</v>
      </c>
      <c r="K17" s="3">
        <f t="shared" si="1"/>
        <v>50.680399999999999</v>
      </c>
      <c r="L17" s="3">
        <f t="shared" si="2"/>
        <v>29.974599999999999</v>
      </c>
      <c r="M17" s="3">
        <f t="shared" si="3"/>
        <v>20.7058</v>
      </c>
    </row>
    <row r="18" spans="1:13" x14ac:dyDescent="0.55000000000000004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  <c r="H18" s="49">
        <v>0</v>
      </c>
      <c r="J18" s="1">
        <f t="shared" si="0"/>
        <v>1948</v>
      </c>
      <c r="K18" s="3">
        <f t="shared" si="1"/>
        <v>50.890799999999999</v>
      </c>
      <c r="L18" s="3">
        <f t="shared" si="2"/>
        <v>28.817499999999999</v>
      </c>
      <c r="M18" s="3">
        <f t="shared" si="3"/>
        <v>22.0733</v>
      </c>
    </row>
    <row r="19" spans="1:13" x14ac:dyDescent="0.55000000000000004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  <c r="H19" s="49">
        <v>0</v>
      </c>
      <c r="J19" s="1">
        <f t="shared" si="0"/>
        <v>1949</v>
      </c>
      <c r="K19" s="3">
        <f t="shared" si="1"/>
        <v>51.834400000000002</v>
      </c>
      <c r="L19" s="3">
        <f t="shared" si="2"/>
        <v>27.187200000000001</v>
      </c>
      <c r="M19" s="3">
        <f t="shared" si="3"/>
        <v>24.647200000000002</v>
      </c>
    </row>
    <row r="20" spans="1:13" x14ac:dyDescent="0.55000000000000004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  <c r="H20" s="46">
        <v>9.0909000000000004E-2</v>
      </c>
      <c r="J20" s="1">
        <f t="shared" si="0"/>
        <v>1950</v>
      </c>
      <c r="K20" s="3">
        <f t="shared" si="1"/>
        <v>53.056636259299999</v>
      </c>
      <c r="L20" s="3">
        <f t="shared" si="2"/>
        <v>25.380181956200001</v>
      </c>
      <c r="M20" s="3">
        <f t="shared" si="3"/>
        <v>27.676454303099998</v>
      </c>
    </row>
    <row r="21" spans="1:13" x14ac:dyDescent="0.55000000000000004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  <c r="H21" s="46">
        <v>0.18181800000000001</v>
      </c>
      <c r="J21" s="1">
        <f t="shared" si="0"/>
        <v>1951</v>
      </c>
      <c r="K21" s="3">
        <f t="shared" si="1"/>
        <v>53.937763689200004</v>
      </c>
      <c r="L21" s="3">
        <f t="shared" si="2"/>
        <v>24.089654587599995</v>
      </c>
      <c r="M21" s="3">
        <f t="shared" si="3"/>
        <v>29.848109101600009</v>
      </c>
    </row>
    <row r="22" spans="1:13" x14ac:dyDescent="0.55000000000000004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  <c r="H22" s="46">
        <v>0.272727</v>
      </c>
      <c r="J22" s="1">
        <f t="shared" si="0"/>
        <v>1952</v>
      </c>
      <c r="K22" s="3">
        <f t="shared" si="1"/>
        <v>54.330255006800009</v>
      </c>
      <c r="L22" s="3">
        <f t="shared" si="2"/>
        <v>23.158036422900004</v>
      </c>
      <c r="M22" s="3">
        <f t="shared" si="3"/>
        <v>31.172218583900005</v>
      </c>
    </row>
    <row r="23" spans="1:13" x14ac:dyDescent="0.55000000000000004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  <c r="H23" s="46">
        <v>0.36363600000000001</v>
      </c>
      <c r="J23" s="1">
        <f t="shared" si="0"/>
        <v>1953</v>
      </c>
      <c r="K23" s="3">
        <f t="shared" si="1"/>
        <v>54.183046301999994</v>
      </c>
      <c r="L23" s="3">
        <f t="shared" si="2"/>
        <v>22.435090871999996</v>
      </c>
      <c r="M23" s="3">
        <f t="shared" si="3"/>
        <v>31.747955429999998</v>
      </c>
    </row>
    <row r="24" spans="1:13" x14ac:dyDescent="0.55000000000000004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  <c r="H24" s="46">
        <v>0.45454499999999998</v>
      </c>
      <c r="J24" s="1">
        <f t="shared" si="0"/>
        <v>1954</v>
      </c>
      <c r="K24" s="3">
        <f t="shared" si="1"/>
        <v>53.613837458500001</v>
      </c>
      <c r="L24" s="3">
        <f t="shared" si="2"/>
        <v>21.710945296999999</v>
      </c>
      <c r="M24" s="3">
        <f t="shared" si="3"/>
        <v>31.902892161500002</v>
      </c>
    </row>
    <row r="25" spans="1:13" x14ac:dyDescent="0.55000000000000004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  <c r="H25" s="46">
        <v>0.54545500000000002</v>
      </c>
      <c r="J25" s="1">
        <f t="shared" si="0"/>
        <v>1955</v>
      </c>
      <c r="K25" s="3">
        <f t="shared" si="1"/>
        <v>52.865453680000002</v>
      </c>
      <c r="L25" s="3">
        <f t="shared" si="2"/>
        <v>21.110727562000001</v>
      </c>
      <c r="M25" s="3">
        <f t="shared" si="3"/>
        <v>31.754726118000001</v>
      </c>
    </row>
    <row r="26" spans="1:13" x14ac:dyDescent="0.55000000000000004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  <c r="H26" s="46">
        <v>0.63636400000000004</v>
      </c>
      <c r="J26" s="1">
        <f t="shared" si="0"/>
        <v>1956</v>
      </c>
      <c r="K26" s="3">
        <f t="shared" si="1"/>
        <v>52.1933084976</v>
      </c>
      <c r="L26" s="3">
        <f t="shared" si="2"/>
        <v>20.578218403600001</v>
      </c>
      <c r="M26" s="3">
        <f t="shared" si="3"/>
        <v>31.615090093999999</v>
      </c>
    </row>
    <row r="27" spans="1:13" x14ac:dyDescent="0.55000000000000004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  <c r="H27" s="46">
        <v>0.72727299999999995</v>
      </c>
      <c r="J27" s="1">
        <f t="shared" si="0"/>
        <v>1957</v>
      </c>
      <c r="K27" s="3">
        <f t="shared" si="1"/>
        <v>51.761344993199998</v>
      </c>
      <c r="L27" s="3">
        <f t="shared" si="2"/>
        <v>20.139836423799998</v>
      </c>
      <c r="M27" s="3">
        <f t="shared" si="3"/>
        <v>31.6215085694</v>
      </c>
    </row>
    <row r="28" spans="1:13" x14ac:dyDescent="0.55000000000000004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  <c r="H28" s="46">
        <v>0.81818199999999996</v>
      </c>
      <c r="J28" s="1">
        <f t="shared" si="0"/>
        <v>1958</v>
      </c>
      <c r="K28" s="3">
        <f t="shared" si="1"/>
        <v>51.281945072599996</v>
      </c>
      <c r="L28" s="3">
        <f t="shared" si="2"/>
        <v>19.735672691599998</v>
      </c>
      <c r="M28" s="3">
        <f t="shared" si="3"/>
        <v>31.546272380999998</v>
      </c>
    </row>
    <row r="29" spans="1:13" x14ac:dyDescent="0.55000000000000004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  <c r="H29" s="46">
        <v>0.90909099999999998</v>
      </c>
      <c r="J29" s="1">
        <f t="shared" si="0"/>
        <v>1959</v>
      </c>
      <c r="K29" s="3">
        <f t="shared" si="1"/>
        <v>50.744681573500003</v>
      </c>
      <c r="L29" s="3">
        <f t="shared" si="2"/>
        <v>19.147199952800001</v>
      </c>
      <c r="M29" s="3">
        <f t="shared" si="3"/>
        <v>31.597481620700002</v>
      </c>
    </row>
    <row r="30" spans="1:13" x14ac:dyDescent="0.55000000000000004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  <c r="H30" s="46">
        <v>1</v>
      </c>
      <c r="J30" s="1">
        <f t="shared" si="0"/>
        <v>1960</v>
      </c>
      <c r="K30" s="3">
        <f t="shared" si="1"/>
        <v>50</v>
      </c>
      <c r="L30" s="3">
        <f t="shared" si="2"/>
        <v>18.8</v>
      </c>
      <c r="M30" s="3">
        <f t="shared" si="3"/>
        <v>31.2</v>
      </c>
    </row>
    <row r="31" spans="1:13" x14ac:dyDescent="0.55000000000000004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  <c r="H31" s="46">
        <v>1</v>
      </c>
      <c r="J31" s="1">
        <f t="shared" si="0"/>
        <v>1961</v>
      </c>
      <c r="K31" s="3">
        <f t="shared" si="1"/>
        <v>49.3</v>
      </c>
      <c r="L31" s="3">
        <f t="shared" si="2"/>
        <v>18</v>
      </c>
      <c r="M31" s="3">
        <f t="shared" si="3"/>
        <v>31.299999999999997</v>
      </c>
    </row>
    <row r="32" spans="1:13" x14ac:dyDescent="0.55000000000000004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  <c r="H32" s="46">
        <v>1</v>
      </c>
      <c r="J32" s="1">
        <f t="shared" si="0"/>
        <v>1962</v>
      </c>
      <c r="K32" s="3">
        <f t="shared" si="1"/>
        <v>48.9</v>
      </c>
      <c r="L32" s="3">
        <f t="shared" si="2"/>
        <v>17.399999999999999</v>
      </c>
      <c r="M32" s="3">
        <f t="shared" si="3"/>
        <v>31.5</v>
      </c>
    </row>
    <row r="33" spans="1:13" x14ac:dyDescent="0.55000000000000004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  <c r="H33" s="46">
        <v>1</v>
      </c>
      <c r="J33" s="1">
        <f t="shared" si="0"/>
        <v>1963</v>
      </c>
      <c r="K33" s="3">
        <f t="shared" si="1"/>
        <v>48.5</v>
      </c>
      <c r="L33" s="3">
        <f t="shared" si="2"/>
        <v>16.8</v>
      </c>
      <c r="M33" s="3">
        <f t="shared" si="3"/>
        <v>31.7</v>
      </c>
    </row>
    <row r="34" spans="1:13" x14ac:dyDescent="0.55000000000000004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  <c r="H34" s="46">
        <v>1</v>
      </c>
      <c r="J34" s="1">
        <f t="shared" si="0"/>
        <v>1964</v>
      </c>
      <c r="K34" s="3">
        <f t="shared" si="1"/>
        <v>48.2</v>
      </c>
      <c r="L34" s="3">
        <f t="shared" si="2"/>
        <v>16.2</v>
      </c>
      <c r="M34" s="3">
        <f t="shared" si="3"/>
        <v>32</v>
      </c>
    </row>
    <row r="35" spans="1:13" x14ac:dyDescent="0.55000000000000004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  <c r="H35" s="46">
        <v>1</v>
      </c>
      <c r="J35" s="1">
        <f t="shared" si="0"/>
        <v>1965</v>
      </c>
      <c r="K35" s="3">
        <f t="shared" si="1"/>
        <v>47.9</v>
      </c>
      <c r="L35" s="3">
        <f t="shared" si="2"/>
        <v>15.5</v>
      </c>
      <c r="M35" s="3">
        <f t="shared" si="3"/>
        <v>32.4</v>
      </c>
    </row>
    <row r="36" spans="1:13" x14ac:dyDescent="0.55000000000000004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  <c r="H36" s="46">
        <v>1</v>
      </c>
      <c r="J36" s="1">
        <f t="shared" si="0"/>
        <v>1966</v>
      </c>
      <c r="K36" s="3">
        <f t="shared" si="1"/>
        <v>47.6</v>
      </c>
      <c r="L36" s="3">
        <f t="shared" si="2"/>
        <v>14.9</v>
      </c>
      <c r="M36" s="3">
        <f t="shared" si="3"/>
        <v>32.700000000000003</v>
      </c>
    </row>
    <row r="37" spans="1:13" x14ac:dyDescent="0.55000000000000004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  <c r="H37" s="46">
        <v>1</v>
      </c>
      <c r="J37" s="1">
        <f t="shared" si="0"/>
        <v>1967</v>
      </c>
      <c r="K37" s="3">
        <f t="shared" si="1"/>
        <v>47.4</v>
      </c>
      <c r="L37" s="3">
        <f t="shared" si="2"/>
        <v>14.4</v>
      </c>
      <c r="M37" s="3">
        <f t="shared" si="3"/>
        <v>33</v>
      </c>
    </row>
    <row r="38" spans="1:13" x14ac:dyDescent="0.55000000000000004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  <c r="H38" s="46">
        <v>1</v>
      </c>
      <c r="J38" s="1">
        <f t="shared" si="0"/>
        <v>1968</v>
      </c>
      <c r="K38" s="3">
        <f t="shared" si="1"/>
        <v>47.2</v>
      </c>
      <c r="L38" s="3">
        <f t="shared" si="2"/>
        <v>14</v>
      </c>
      <c r="M38" s="3">
        <f t="shared" si="3"/>
        <v>33.200000000000003</v>
      </c>
    </row>
    <row r="39" spans="1:13" x14ac:dyDescent="0.55000000000000004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  <c r="H39" s="46">
        <v>1</v>
      </c>
      <c r="J39" s="1">
        <f t="shared" si="0"/>
        <v>1969</v>
      </c>
      <c r="K39" s="3">
        <f t="shared" si="1"/>
        <v>47</v>
      </c>
      <c r="L39" s="3">
        <f t="shared" si="2"/>
        <v>13.7</v>
      </c>
      <c r="M39" s="3">
        <f t="shared" si="3"/>
        <v>33.299999999999997</v>
      </c>
    </row>
    <row r="40" spans="1:13" x14ac:dyDescent="0.55000000000000004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  <c r="H40" s="46">
        <v>1</v>
      </c>
      <c r="J40" s="1">
        <f t="shared" si="0"/>
        <v>1970</v>
      </c>
      <c r="K40" s="3">
        <f t="shared" si="1"/>
        <v>46.8</v>
      </c>
      <c r="L40" s="3">
        <f t="shared" si="2"/>
        <v>13.4</v>
      </c>
      <c r="M40" s="3">
        <f t="shared" si="3"/>
        <v>33.4</v>
      </c>
    </row>
    <row r="41" spans="1:13" x14ac:dyDescent="0.55000000000000004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  <c r="H41" s="46">
        <v>1</v>
      </c>
      <c r="J41" s="1">
        <f t="shared" si="0"/>
        <v>1971</v>
      </c>
      <c r="K41" s="3">
        <f t="shared" si="1"/>
        <v>46.8</v>
      </c>
      <c r="L41" s="3">
        <f t="shared" si="2"/>
        <v>13.1</v>
      </c>
      <c r="M41" s="3">
        <f t="shared" si="3"/>
        <v>33.699999999999996</v>
      </c>
    </row>
    <row r="42" spans="1:13" x14ac:dyDescent="0.55000000000000004">
      <c r="A42">
        <v>1972</v>
      </c>
      <c r="B42" s="21">
        <v>49.84</v>
      </c>
      <c r="C42" s="21">
        <v>19.23</v>
      </c>
      <c r="D42" s="21">
        <v>48.3675</v>
      </c>
      <c r="E42" s="37">
        <v>16.8</v>
      </c>
      <c r="F42" s="21">
        <v>46.7</v>
      </c>
      <c r="G42" s="21">
        <v>16.8</v>
      </c>
      <c r="H42" s="46">
        <v>1</v>
      </c>
      <c r="J42" s="1">
        <f t="shared" si="0"/>
        <v>1972</v>
      </c>
      <c r="K42" s="3">
        <f t="shared" si="1"/>
        <v>46.7</v>
      </c>
      <c r="L42" s="3">
        <f t="shared" si="2"/>
        <v>16.8</v>
      </c>
      <c r="M42" s="3">
        <f t="shared" si="3"/>
        <v>29.900000000000002</v>
      </c>
    </row>
    <row r="43" spans="1:13" x14ac:dyDescent="0.55000000000000004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  <c r="H43" s="46">
        <v>1</v>
      </c>
      <c r="J43" s="1">
        <f t="shared" si="0"/>
        <v>1973</v>
      </c>
      <c r="K43" s="3">
        <f t="shared" si="1"/>
        <v>46.4</v>
      </c>
      <c r="L43" s="3">
        <f t="shared" si="2"/>
        <v>12.5</v>
      </c>
      <c r="M43" s="3">
        <f t="shared" si="3"/>
        <v>33.9</v>
      </c>
    </row>
    <row r="44" spans="1:13" x14ac:dyDescent="0.55000000000000004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  <c r="H44" s="46">
        <v>1</v>
      </c>
      <c r="J44" s="1">
        <f t="shared" si="0"/>
        <v>1974</v>
      </c>
      <c r="K44" s="3">
        <f t="shared" si="1"/>
        <v>46.2</v>
      </c>
      <c r="L44" s="3">
        <f t="shared" si="2"/>
        <v>12.3</v>
      </c>
      <c r="M44" s="3">
        <f t="shared" si="3"/>
        <v>33.900000000000006</v>
      </c>
    </row>
    <row r="45" spans="1:13" x14ac:dyDescent="0.55000000000000004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  <c r="H45" s="46">
        <v>1</v>
      </c>
      <c r="J45" s="1">
        <f t="shared" si="0"/>
        <v>1975</v>
      </c>
      <c r="K45" s="3">
        <f t="shared" si="1"/>
        <v>45.9</v>
      </c>
      <c r="L45" s="3">
        <f t="shared" si="2"/>
        <v>12.1</v>
      </c>
      <c r="M45" s="3">
        <f t="shared" si="3"/>
        <v>33.799999999999997</v>
      </c>
    </row>
    <row r="46" spans="1:13" x14ac:dyDescent="0.55000000000000004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  <c r="H46" s="46">
        <v>1</v>
      </c>
      <c r="J46" s="1">
        <f t="shared" si="0"/>
        <v>1976</v>
      </c>
      <c r="K46" s="3">
        <f t="shared" si="1"/>
        <v>45.6</v>
      </c>
      <c r="L46" s="3">
        <f t="shared" si="2"/>
        <v>11.8</v>
      </c>
      <c r="M46" s="3">
        <f t="shared" si="3"/>
        <v>33.799999999999997</v>
      </c>
    </row>
    <row r="47" spans="1:13" x14ac:dyDescent="0.55000000000000004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  <c r="H47" s="46">
        <v>1</v>
      </c>
      <c r="J47" s="1">
        <f t="shared" si="0"/>
        <v>1977</v>
      </c>
      <c r="K47" s="3">
        <f t="shared" si="1"/>
        <v>45.3</v>
      </c>
      <c r="L47" s="3">
        <f t="shared" si="2"/>
        <v>11.7</v>
      </c>
      <c r="M47" s="3">
        <f t="shared" si="3"/>
        <v>33.599999999999994</v>
      </c>
    </row>
    <row r="48" spans="1:13" x14ac:dyDescent="0.55000000000000004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  <c r="H48" s="46">
        <v>1</v>
      </c>
      <c r="J48" s="1">
        <f t="shared" si="0"/>
        <v>1978</v>
      </c>
      <c r="K48" s="3">
        <f t="shared" si="1"/>
        <v>44.9</v>
      </c>
      <c r="L48" s="3">
        <f t="shared" si="2"/>
        <v>12.9</v>
      </c>
      <c r="M48" s="3">
        <f t="shared" si="3"/>
        <v>32</v>
      </c>
    </row>
    <row r="49" spans="1:13" x14ac:dyDescent="0.55000000000000004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  <c r="H49" s="46">
        <v>1</v>
      </c>
      <c r="J49" s="1">
        <f t="shared" si="0"/>
        <v>1979</v>
      </c>
      <c r="K49" s="3">
        <f t="shared" si="1"/>
        <v>44.6</v>
      </c>
      <c r="L49" s="3">
        <f t="shared" si="2"/>
        <v>14.1</v>
      </c>
      <c r="M49" s="3">
        <f t="shared" si="3"/>
        <v>30.5</v>
      </c>
    </row>
    <row r="50" spans="1:13" x14ac:dyDescent="0.55000000000000004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  <c r="H50" s="46">
        <v>1</v>
      </c>
      <c r="J50" s="1">
        <f t="shared" si="0"/>
        <v>1980</v>
      </c>
      <c r="K50" s="3">
        <f t="shared" si="1"/>
        <v>44.1</v>
      </c>
      <c r="L50" s="3">
        <f t="shared" si="2"/>
        <v>10.7</v>
      </c>
      <c r="M50" s="3">
        <f t="shared" si="3"/>
        <v>33.400000000000006</v>
      </c>
    </row>
    <row r="51" spans="1:13" x14ac:dyDescent="0.55000000000000004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  <c r="H51" s="46">
        <v>1</v>
      </c>
      <c r="J51" s="1">
        <f t="shared" si="0"/>
        <v>1981</v>
      </c>
      <c r="K51" s="3">
        <f t="shared" si="1"/>
        <v>43.4</v>
      </c>
      <c r="L51" s="3">
        <f t="shared" si="2"/>
        <v>10.4</v>
      </c>
      <c r="M51" s="3">
        <f t="shared" si="3"/>
        <v>33</v>
      </c>
    </row>
    <row r="52" spans="1:13" x14ac:dyDescent="0.55000000000000004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  <c r="H52" s="46">
        <v>1</v>
      </c>
      <c r="J52" s="1">
        <f t="shared" si="0"/>
        <v>1982</v>
      </c>
      <c r="K52" s="3">
        <f t="shared" si="1"/>
        <v>42.8</v>
      </c>
      <c r="L52" s="3">
        <f t="shared" si="2"/>
        <v>10.1</v>
      </c>
      <c r="M52" s="3">
        <f t="shared" si="3"/>
        <v>32.699999999999996</v>
      </c>
    </row>
    <row r="53" spans="1:13" x14ac:dyDescent="0.55000000000000004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  <c r="H53" s="46">
        <v>1</v>
      </c>
      <c r="J53" s="1">
        <f t="shared" si="0"/>
        <v>1983</v>
      </c>
      <c r="K53" s="3">
        <f t="shared" si="1"/>
        <v>42.1</v>
      </c>
      <c r="L53" s="3">
        <f t="shared" si="2"/>
        <v>10.7</v>
      </c>
      <c r="M53" s="3">
        <f t="shared" si="3"/>
        <v>31.400000000000002</v>
      </c>
    </row>
    <row r="54" spans="1:13" x14ac:dyDescent="0.55000000000000004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  <c r="H54" s="46">
        <v>1</v>
      </c>
      <c r="J54" s="1">
        <f t="shared" si="0"/>
        <v>1984</v>
      </c>
      <c r="K54" s="3">
        <f t="shared" si="1"/>
        <v>41.3</v>
      </c>
      <c r="L54" s="3">
        <f t="shared" si="2"/>
        <v>10.9</v>
      </c>
      <c r="M54" s="3">
        <f t="shared" si="3"/>
        <v>30.4</v>
      </c>
    </row>
    <row r="55" spans="1:13" x14ac:dyDescent="0.55000000000000004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  <c r="H55" s="46">
        <v>1</v>
      </c>
      <c r="J55" s="1">
        <f t="shared" si="0"/>
        <v>1985</v>
      </c>
      <c r="K55" s="3">
        <f t="shared" si="1"/>
        <v>40.6</v>
      </c>
      <c r="L55" s="3">
        <f t="shared" si="2"/>
        <v>10.7</v>
      </c>
      <c r="M55" s="3">
        <f t="shared" si="3"/>
        <v>29.900000000000002</v>
      </c>
    </row>
    <row r="56" spans="1:13" x14ac:dyDescent="0.55000000000000004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  <c r="H56" s="46">
        <v>1</v>
      </c>
      <c r="J56" s="1">
        <f t="shared" si="0"/>
        <v>1986</v>
      </c>
      <c r="K56" s="3">
        <f t="shared" si="1"/>
        <v>39.799999999999997</v>
      </c>
      <c r="L56" s="3">
        <f t="shared" si="2"/>
        <v>10.1</v>
      </c>
      <c r="M56" s="3">
        <f t="shared" si="3"/>
        <v>29.699999999999996</v>
      </c>
    </row>
    <row r="57" spans="1:13" x14ac:dyDescent="0.55000000000000004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  <c r="H57" s="46">
        <v>1</v>
      </c>
      <c r="J57" s="1">
        <f t="shared" si="0"/>
        <v>1987</v>
      </c>
      <c r="K57" s="3">
        <f t="shared" si="1"/>
        <v>39.1</v>
      </c>
      <c r="L57" s="3">
        <f t="shared" si="2"/>
        <v>10</v>
      </c>
      <c r="M57" s="3">
        <f t="shared" si="3"/>
        <v>29.1</v>
      </c>
    </row>
    <row r="58" spans="1:13" x14ac:dyDescent="0.55000000000000004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  <c r="H58" s="46">
        <v>1</v>
      </c>
      <c r="J58" s="1">
        <f t="shared" si="0"/>
        <v>1988</v>
      </c>
      <c r="K58" s="3">
        <f t="shared" si="1"/>
        <v>38.4</v>
      </c>
      <c r="L58" s="3">
        <f t="shared" si="2"/>
        <v>8.9</v>
      </c>
      <c r="M58" s="3">
        <f t="shared" si="3"/>
        <v>29.5</v>
      </c>
    </row>
    <row r="59" spans="1:13" x14ac:dyDescent="0.55000000000000004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  <c r="H59" s="46">
        <v>1</v>
      </c>
      <c r="J59" s="1">
        <f t="shared" si="0"/>
        <v>1989</v>
      </c>
      <c r="K59" s="3">
        <f t="shared" si="1"/>
        <v>37.5</v>
      </c>
      <c r="L59" s="3">
        <f t="shared" si="2"/>
        <v>8</v>
      </c>
      <c r="M59" s="3">
        <f t="shared" si="3"/>
        <v>29.5</v>
      </c>
    </row>
    <row r="60" spans="1:13" x14ac:dyDescent="0.55000000000000004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  <c r="H60" s="46">
        <v>1</v>
      </c>
      <c r="J60" s="1">
        <f t="shared" si="0"/>
        <v>1990</v>
      </c>
      <c r="K60" s="3">
        <f t="shared" si="1"/>
        <v>36.6</v>
      </c>
      <c r="L60" s="3">
        <f t="shared" si="2"/>
        <v>7.7</v>
      </c>
      <c r="M60" s="3">
        <f t="shared" si="3"/>
        <v>28.900000000000002</v>
      </c>
    </row>
    <row r="61" spans="1:13" x14ac:dyDescent="0.55000000000000004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  <c r="H61" s="46">
        <v>1</v>
      </c>
      <c r="J61" s="1">
        <f t="shared" si="0"/>
        <v>1991</v>
      </c>
      <c r="K61" s="3">
        <f t="shared" si="1"/>
        <v>35.799999999999997</v>
      </c>
      <c r="L61" s="3">
        <f t="shared" si="2"/>
        <v>7.3</v>
      </c>
      <c r="M61" s="3">
        <f t="shared" si="3"/>
        <v>28.499999999999996</v>
      </c>
    </row>
    <row r="62" spans="1:13" x14ac:dyDescent="0.55000000000000004">
      <c r="A62">
        <f t="shared" ref="A62:A93" si="4">A61+1</f>
        <v>1992</v>
      </c>
      <c r="B62" s="21"/>
      <c r="C62" s="21"/>
      <c r="D62" s="21"/>
      <c r="E62" s="21"/>
      <c r="F62" s="21">
        <v>34.9</v>
      </c>
      <c r="G62" s="21">
        <v>7</v>
      </c>
      <c r="H62" s="46">
        <v>1</v>
      </c>
      <c r="J62" s="1">
        <f t="shared" si="0"/>
        <v>1992</v>
      </c>
      <c r="K62" s="3">
        <f t="shared" si="1"/>
        <v>34.9</v>
      </c>
      <c r="L62" s="3">
        <f t="shared" si="2"/>
        <v>7</v>
      </c>
      <c r="M62" s="3">
        <f t="shared" si="3"/>
        <v>27.9</v>
      </c>
    </row>
    <row r="63" spans="1:13" x14ac:dyDescent="0.55000000000000004">
      <c r="A63">
        <f t="shared" si="4"/>
        <v>1993</v>
      </c>
      <c r="B63" s="21"/>
      <c r="C63" s="21"/>
      <c r="D63" s="21"/>
      <c r="E63" s="21"/>
      <c r="F63" s="21">
        <v>33.9</v>
      </c>
      <c r="G63" s="21">
        <v>6.8</v>
      </c>
      <c r="H63" s="46">
        <v>1</v>
      </c>
      <c r="J63" s="1">
        <f t="shared" si="0"/>
        <v>1993</v>
      </c>
      <c r="K63" s="3">
        <f t="shared" si="1"/>
        <v>33.9</v>
      </c>
      <c r="L63" s="3">
        <f t="shared" si="2"/>
        <v>6.8</v>
      </c>
      <c r="M63" s="3">
        <f t="shared" si="3"/>
        <v>27.099999999999998</v>
      </c>
    </row>
    <row r="64" spans="1:13" x14ac:dyDescent="0.55000000000000004">
      <c r="A64">
        <f t="shared" si="4"/>
        <v>1994</v>
      </c>
      <c r="B64" s="21"/>
      <c r="C64" s="21"/>
      <c r="D64" s="21"/>
      <c r="E64" s="21"/>
      <c r="F64" s="21">
        <v>32.9</v>
      </c>
      <c r="G64" s="21">
        <v>6.6</v>
      </c>
      <c r="H64" s="46">
        <v>1</v>
      </c>
      <c r="J64" s="1">
        <f t="shared" si="0"/>
        <v>1994</v>
      </c>
      <c r="K64" s="3">
        <f t="shared" si="1"/>
        <v>32.9</v>
      </c>
      <c r="L64" s="3">
        <f t="shared" si="2"/>
        <v>6.6</v>
      </c>
      <c r="M64" s="3">
        <f t="shared" si="3"/>
        <v>26.299999999999997</v>
      </c>
    </row>
    <row r="65" spans="1:13" x14ac:dyDescent="0.55000000000000004">
      <c r="A65">
        <f t="shared" si="4"/>
        <v>1995</v>
      </c>
      <c r="B65" s="21"/>
      <c r="C65" s="21"/>
      <c r="D65" s="21"/>
      <c r="E65" s="21"/>
      <c r="F65" s="21">
        <v>31.9</v>
      </c>
      <c r="G65" s="21">
        <v>6.4</v>
      </c>
      <c r="H65" s="46">
        <v>1</v>
      </c>
      <c r="J65" s="1">
        <f t="shared" si="0"/>
        <v>1995</v>
      </c>
      <c r="K65" s="3">
        <f t="shared" si="1"/>
        <v>31.9</v>
      </c>
      <c r="L65" s="3">
        <f t="shared" si="2"/>
        <v>6.4</v>
      </c>
      <c r="M65" s="3">
        <f t="shared" si="3"/>
        <v>25.5</v>
      </c>
    </row>
    <row r="66" spans="1:13" x14ac:dyDescent="0.55000000000000004">
      <c r="A66">
        <f t="shared" si="4"/>
        <v>1996</v>
      </c>
      <c r="B66" s="21"/>
      <c r="C66" s="21"/>
      <c r="D66" s="21"/>
      <c r="E66" s="21"/>
      <c r="F66" s="21">
        <v>31</v>
      </c>
      <c r="G66" s="21">
        <v>6.3</v>
      </c>
      <c r="H66" s="46">
        <v>1</v>
      </c>
      <c r="J66" s="1">
        <f t="shared" si="0"/>
        <v>1996</v>
      </c>
      <c r="K66" s="3">
        <f t="shared" si="1"/>
        <v>31</v>
      </c>
      <c r="L66" s="3">
        <f t="shared" si="2"/>
        <v>6.3</v>
      </c>
      <c r="M66" s="3">
        <f t="shared" si="3"/>
        <v>24.7</v>
      </c>
    </row>
    <row r="67" spans="1:13" x14ac:dyDescent="0.55000000000000004">
      <c r="A67">
        <f t="shared" si="4"/>
        <v>1997</v>
      </c>
      <c r="B67" s="21"/>
      <c r="C67" s="21"/>
      <c r="D67" s="21"/>
      <c r="E67" s="21"/>
      <c r="F67" s="21">
        <v>30</v>
      </c>
      <c r="G67" s="21">
        <v>6.2</v>
      </c>
      <c r="H67" s="46">
        <v>1</v>
      </c>
      <c r="J67" s="1">
        <f t="shared" si="0"/>
        <v>1997</v>
      </c>
      <c r="K67" s="3">
        <f t="shared" si="1"/>
        <v>30</v>
      </c>
      <c r="L67" s="3">
        <f t="shared" si="2"/>
        <v>6.2</v>
      </c>
      <c r="M67" s="3">
        <f t="shared" si="3"/>
        <v>23.8</v>
      </c>
    </row>
    <row r="68" spans="1:13" x14ac:dyDescent="0.55000000000000004">
      <c r="A68">
        <f t="shared" si="4"/>
        <v>1998</v>
      </c>
      <c r="B68" s="21"/>
      <c r="C68" s="21"/>
      <c r="D68" s="21"/>
      <c r="E68" s="21"/>
      <c r="F68" s="21">
        <v>29.2</v>
      </c>
      <c r="G68" s="21">
        <v>6.9</v>
      </c>
      <c r="H68" s="46">
        <v>1</v>
      </c>
      <c r="J68" s="1">
        <f t="shared" ref="J68:J93" si="5">A68</f>
        <v>1998</v>
      </c>
      <c r="K68" s="3">
        <f t="shared" ref="K68:K93" si="6">D68*(1-H68)+F68*H68</f>
        <v>29.2</v>
      </c>
      <c r="L68" s="3">
        <f t="shared" ref="L68:L93" si="7">E68*(1-H68)+G68*H68</f>
        <v>6.9</v>
      </c>
      <c r="M68" s="3">
        <f t="shared" ref="M68:M93" si="8">K68-L68</f>
        <v>22.299999999999997</v>
      </c>
    </row>
    <row r="69" spans="1:13" x14ac:dyDescent="0.55000000000000004">
      <c r="A69">
        <f t="shared" si="4"/>
        <v>1999</v>
      </c>
      <c r="B69" s="21"/>
      <c r="C69" s="21"/>
      <c r="D69" s="21"/>
      <c r="E69" s="21"/>
      <c r="F69" s="21">
        <v>28.5</v>
      </c>
      <c r="G69" s="21">
        <v>6.2</v>
      </c>
      <c r="H69" s="46">
        <v>1</v>
      </c>
      <c r="J69" s="1">
        <f t="shared" si="5"/>
        <v>1999</v>
      </c>
      <c r="K69" s="3">
        <f t="shared" si="6"/>
        <v>28.5</v>
      </c>
      <c r="L69" s="3">
        <f t="shared" si="7"/>
        <v>6.2</v>
      </c>
      <c r="M69" s="3">
        <f t="shared" si="8"/>
        <v>22.3</v>
      </c>
    </row>
    <row r="70" spans="1:13" x14ac:dyDescent="0.55000000000000004">
      <c r="A70">
        <f t="shared" si="4"/>
        <v>2000</v>
      </c>
      <c r="B70" s="21"/>
      <c r="C70" s="21"/>
      <c r="D70" s="21"/>
      <c r="E70" s="21"/>
      <c r="F70" s="21">
        <v>27.9</v>
      </c>
      <c r="G70" s="21">
        <v>6.1</v>
      </c>
      <c r="H70" s="46">
        <v>1</v>
      </c>
      <c r="J70" s="1">
        <f t="shared" si="5"/>
        <v>2000</v>
      </c>
      <c r="K70" s="3">
        <f t="shared" si="6"/>
        <v>27.9</v>
      </c>
      <c r="L70" s="3">
        <f t="shared" si="7"/>
        <v>6.1</v>
      </c>
      <c r="M70" s="3">
        <f t="shared" si="8"/>
        <v>21.799999999999997</v>
      </c>
    </row>
    <row r="71" spans="1:13" x14ac:dyDescent="0.55000000000000004">
      <c r="A71">
        <f t="shared" si="4"/>
        <v>2001</v>
      </c>
      <c r="B71" s="21"/>
      <c r="C71" s="21"/>
      <c r="D71" s="21"/>
      <c r="E71" s="21"/>
      <c r="F71" s="21">
        <v>27</v>
      </c>
      <c r="G71" s="21">
        <v>6</v>
      </c>
      <c r="H71" s="46">
        <v>1</v>
      </c>
      <c r="J71" s="1">
        <f t="shared" si="5"/>
        <v>2001</v>
      </c>
      <c r="K71" s="3">
        <f t="shared" si="6"/>
        <v>27</v>
      </c>
      <c r="L71" s="3">
        <f t="shared" si="7"/>
        <v>6</v>
      </c>
      <c r="M71" s="3">
        <f t="shared" si="8"/>
        <v>21</v>
      </c>
    </row>
    <row r="72" spans="1:13" x14ac:dyDescent="0.55000000000000004">
      <c r="A72">
        <f t="shared" si="4"/>
        <v>2002</v>
      </c>
      <c r="B72" s="21"/>
      <c r="C72" s="21"/>
      <c r="D72" s="21"/>
      <c r="E72" s="21"/>
      <c r="F72" s="21">
        <v>26.3</v>
      </c>
      <c r="G72" s="21">
        <v>5.7</v>
      </c>
      <c r="H72" s="46">
        <v>1</v>
      </c>
      <c r="J72" s="1">
        <f t="shared" si="5"/>
        <v>2002</v>
      </c>
      <c r="K72" s="3">
        <f t="shared" si="6"/>
        <v>26.3</v>
      </c>
      <c r="L72" s="3">
        <f t="shared" si="7"/>
        <v>5.7</v>
      </c>
      <c r="M72" s="3">
        <f t="shared" si="8"/>
        <v>20.6</v>
      </c>
    </row>
    <row r="73" spans="1:13" x14ac:dyDescent="0.55000000000000004">
      <c r="A73">
        <f t="shared" si="4"/>
        <v>2003</v>
      </c>
      <c r="B73" s="21"/>
      <c r="C73" s="21"/>
      <c r="D73" s="21"/>
      <c r="E73" s="21"/>
      <c r="F73" s="21">
        <v>25.9</v>
      </c>
      <c r="G73" s="21">
        <v>5.6</v>
      </c>
      <c r="H73" s="46">
        <v>1</v>
      </c>
      <c r="J73" s="1">
        <f t="shared" si="5"/>
        <v>2003</v>
      </c>
      <c r="K73" s="3">
        <f t="shared" si="6"/>
        <v>25.9</v>
      </c>
      <c r="L73" s="3">
        <f t="shared" si="7"/>
        <v>5.6</v>
      </c>
      <c r="M73" s="3">
        <f t="shared" si="8"/>
        <v>20.299999999999997</v>
      </c>
    </row>
    <row r="74" spans="1:13" x14ac:dyDescent="0.55000000000000004">
      <c r="A74">
        <f t="shared" si="4"/>
        <v>2004</v>
      </c>
      <c r="B74" s="21"/>
      <c r="C74" s="21"/>
      <c r="D74" s="21"/>
      <c r="E74" s="21"/>
      <c r="F74" s="21">
        <v>25.7</v>
      </c>
      <c r="G74" s="21">
        <v>5.4</v>
      </c>
      <c r="H74" s="46">
        <v>1</v>
      </c>
      <c r="J74" s="1">
        <f t="shared" si="5"/>
        <v>2004</v>
      </c>
      <c r="K74" s="3">
        <f t="shared" si="6"/>
        <v>25.7</v>
      </c>
      <c r="L74" s="3">
        <f t="shared" si="7"/>
        <v>5.4</v>
      </c>
      <c r="M74" s="3">
        <f t="shared" si="8"/>
        <v>20.299999999999997</v>
      </c>
    </row>
    <row r="75" spans="1:13" x14ac:dyDescent="0.55000000000000004">
      <c r="A75">
        <f t="shared" si="4"/>
        <v>2005</v>
      </c>
      <c r="B75" s="21"/>
      <c r="C75" s="21"/>
      <c r="D75" s="21"/>
      <c r="E75" s="21"/>
      <c r="F75" s="21">
        <v>25.6</v>
      </c>
      <c r="G75" s="21">
        <v>5.2</v>
      </c>
      <c r="H75" s="46">
        <v>1</v>
      </c>
      <c r="J75" s="1">
        <f t="shared" si="5"/>
        <v>2005</v>
      </c>
      <c r="K75" s="3">
        <f t="shared" si="6"/>
        <v>25.6</v>
      </c>
      <c r="L75" s="3">
        <f t="shared" si="7"/>
        <v>5.2</v>
      </c>
      <c r="M75" s="3">
        <f t="shared" si="8"/>
        <v>20.400000000000002</v>
      </c>
    </row>
    <row r="76" spans="1:13" x14ac:dyDescent="0.55000000000000004">
      <c r="A76">
        <f t="shared" si="4"/>
        <v>2006</v>
      </c>
      <c r="B76" s="21"/>
      <c r="C76" s="21"/>
      <c r="D76" s="21"/>
      <c r="E76" s="21"/>
      <c r="F76" s="21">
        <v>25.4</v>
      </c>
      <c r="G76" s="21">
        <v>5.0999999999999996</v>
      </c>
      <c r="H76" s="46">
        <v>1</v>
      </c>
      <c r="J76" s="1">
        <f t="shared" si="5"/>
        <v>2006</v>
      </c>
      <c r="K76" s="3">
        <f t="shared" si="6"/>
        <v>25.4</v>
      </c>
      <c r="L76" s="3">
        <f t="shared" si="7"/>
        <v>5.0999999999999996</v>
      </c>
      <c r="M76" s="3">
        <f t="shared" si="8"/>
        <v>20.299999999999997</v>
      </c>
    </row>
    <row r="77" spans="1:13" x14ac:dyDescent="0.55000000000000004">
      <c r="A77">
        <f t="shared" si="4"/>
        <v>2007</v>
      </c>
      <c r="B77" s="21"/>
      <c r="C77" s="21"/>
      <c r="D77" s="21"/>
      <c r="E77" s="21"/>
      <c r="F77" s="21">
        <v>25.2</v>
      </c>
      <c r="G77" s="21">
        <v>5.0999999999999996</v>
      </c>
      <c r="H77" s="46">
        <v>1</v>
      </c>
      <c r="J77" s="1">
        <f t="shared" si="5"/>
        <v>2007</v>
      </c>
      <c r="K77" s="3">
        <f t="shared" si="6"/>
        <v>25.2</v>
      </c>
      <c r="L77" s="3">
        <f t="shared" si="7"/>
        <v>5.0999999999999996</v>
      </c>
      <c r="M77" s="3">
        <f t="shared" si="8"/>
        <v>20.100000000000001</v>
      </c>
    </row>
    <row r="78" spans="1:13" x14ac:dyDescent="0.55000000000000004">
      <c r="A78">
        <f t="shared" si="4"/>
        <v>2008</v>
      </c>
      <c r="B78" s="21"/>
      <c r="C78" s="21"/>
      <c r="D78" s="21"/>
      <c r="E78" s="21"/>
      <c r="F78" s="21">
        <v>24.9</v>
      </c>
      <c r="G78" s="21">
        <v>5.0999999999999996</v>
      </c>
      <c r="H78" s="46">
        <v>1</v>
      </c>
      <c r="J78" s="1">
        <f t="shared" si="5"/>
        <v>2008</v>
      </c>
      <c r="K78" s="3">
        <f t="shared" si="6"/>
        <v>24.9</v>
      </c>
      <c r="L78" s="3">
        <f t="shared" si="7"/>
        <v>5.0999999999999996</v>
      </c>
      <c r="M78" s="3">
        <f t="shared" si="8"/>
        <v>19.799999999999997</v>
      </c>
    </row>
    <row r="79" spans="1:13" x14ac:dyDescent="0.55000000000000004">
      <c r="A79">
        <f t="shared" si="4"/>
        <v>2009</v>
      </c>
      <c r="B79" s="21"/>
      <c r="C79" s="21"/>
      <c r="D79" s="21"/>
      <c r="E79" s="21"/>
      <c r="F79" s="21">
        <v>24.6</v>
      </c>
      <c r="G79" s="21">
        <v>5.0999999999999996</v>
      </c>
      <c r="H79" s="46">
        <v>1</v>
      </c>
      <c r="J79" s="1">
        <f t="shared" si="5"/>
        <v>2009</v>
      </c>
      <c r="K79" s="3">
        <f t="shared" si="6"/>
        <v>24.6</v>
      </c>
      <c r="L79" s="3">
        <f t="shared" si="7"/>
        <v>5.0999999999999996</v>
      </c>
      <c r="M79" s="3">
        <f t="shared" si="8"/>
        <v>19.5</v>
      </c>
    </row>
    <row r="80" spans="1:13" x14ac:dyDescent="0.55000000000000004">
      <c r="A80">
        <f t="shared" si="4"/>
        <v>2010</v>
      </c>
      <c r="B80" s="21"/>
      <c r="C80" s="21"/>
      <c r="D80" s="21"/>
      <c r="E80" s="21"/>
      <c r="F80" s="21">
        <v>24.3</v>
      </c>
      <c r="G80" s="21">
        <v>5.0999999999999996</v>
      </c>
      <c r="H80" s="46">
        <v>1</v>
      </c>
      <c r="J80" s="1">
        <f t="shared" si="5"/>
        <v>2010</v>
      </c>
      <c r="K80" s="3">
        <f t="shared" si="6"/>
        <v>24.3</v>
      </c>
      <c r="L80" s="3">
        <f t="shared" si="7"/>
        <v>5.0999999999999996</v>
      </c>
      <c r="M80" s="3">
        <f t="shared" si="8"/>
        <v>19.200000000000003</v>
      </c>
    </row>
    <row r="81" spans="1:13" x14ac:dyDescent="0.55000000000000004">
      <c r="A81">
        <f t="shared" si="4"/>
        <v>2011</v>
      </c>
      <c r="B81" s="21"/>
      <c r="C81" s="21"/>
      <c r="D81" s="21"/>
      <c r="E81" s="21"/>
      <c r="F81" s="21">
        <v>24</v>
      </c>
      <c r="G81" s="21">
        <v>5.0999999999999996</v>
      </c>
      <c r="H81" s="46">
        <v>1</v>
      </c>
      <c r="J81" s="1">
        <f t="shared" si="5"/>
        <v>2011</v>
      </c>
      <c r="K81" s="3">
        <f t="shared" si="6"/>
        <v>24</v>
      </c>
      <c r="L81" s="3">
        <f t="shared" si="7"/>
        <v>5.0999999999999996</v>
      </c>
      <c r="M81" s="3">
        <f t="shared" si="8"/>
        <v>18.899999999999999</v>
      </c>
    </row>
    <row r="82" spans="1:13" x14ac:dyDescent="0.55000000000000004">
      <c r="A82">
        <f t="shared" si="4"/>
        <v>2012</v>
      </c>
      <c r="B82" s="21"/>
      <c r="C82" s="21"/>
      <c r="D82" s="21"/>
      <c r="E82" s="21"/>
      <c r="F82" s="21">
        <v>23.6</v>
      </c>
      <c r="G82" s="21">
        <v>5</v>
      </c>
      <c r="H82" s="46">
        <v>1</v>
      </c>
      <c r="J82" s="1">
        <f t="shared" si="5"/>
        <v>2012</v>
      </c>
      <c r="K82" s="3">
        <f t="shared" si="6"/>
        <v>23.6</v>
      </c>
      <c r="L82" s="3">
        <f t="shared" si="7"/>
        <v>5</v>
      </c>
      <c r="M82" s="3">
        <f t="shared" si="8"/>
        <v>18.600000000000001</v>
      </c>
    </row>
    <row r="83" spans="1:13" x14ac:dyDescent="0.55000000000000004">
      <c r="A83">
        <f t="shared" si="4"/>
        <v>2013</v>
      </c>
      <c r="B83" s="21"/>
      <c r="C83" s="21"/>
      <c r="D83" s="21"/>
      <c r="E83" s="21"/>
      <c r="F83" s="21">
        <v>23.2</v>
      </c>
      <c r="G83" s="21">
        <v>5</v>
      </c>
      <c r="H83" s="46">
        <v>1</v>
      </c>
      <c r="J83" s="1">
        <f t="shared" si="5"/>
        <v>2013</v>
      </c>
      <c r="K83" s="3">
        <f t="shared" si="6"/>
        <v>23.2</v>
      </c>
      <c r="L83" s="3">
        <f t="shared" si="7"/>
        <v>5</v>
      </c>
      <c r="M83" s="3">
        <f t="shared" si="8"/>
        <v>18.2</v>
      </c>
    </row>
    <row r="84" spans="1:13" x14ac:dyDescent="0.55000000000000004">
      <c r="A84">
        <f t="shared" si="4"/>
        <v>2014</v>
      </c>
      <c r="B84" s="21"/>
      <c r="C84" s="21"/>
      <c r="D84" s="21"/>
      <c r="E84" s="21"/>
      <c r="F84" s="21">
        <v>22.8</v>
      </c>
      <c r="G84" s="21">
        <v>5</v>
      </c>
      <c r="H84" s="46">
        <v>1</v>
      </c>
      <c r="J84" s="1">
        <f t="shared" si="5"/>
        <v>2014</v>
      </c>
      <c r="K84" s="3">
        <f t="shared" si="6"/>
        <v>22.8</v>
      </c>
      <c r="L84" s="3">
        <f t="shared" si="7"/>
        <v>5</v>
      </c>
      <c r="M84" s="3">
        <f t="shared" si="8"/>
        <v>17.8</v>
      </c>
    </row>
    <row r="85" spans="1:13" x14ac:dyDescent="0.55000000000000004">
      <c r="A85">
        <f t="shared" si="4"/>
        <v>2015</v>
      </c>
      <c r="B85" s="21"/>
      <c r="C85" s="21"/>
      <c r="D85" s="21"/>
      <c r="E85" s="21"/>
      <c r="F85" s="21">
        <v>22.4</v>
      </c>
      <c r="G85" s="21">
        <v>5</v>
      </c>
      <c r="H85" s="46">
        <v>1</v>
      </c>
      <c r="J85" s="1">
        <f t="shared" si="5"/>
        <v>2015</v>
      </c>
      <c r="K85" s="3">
        <f t="shared" si="6"/>
        <v>22.4</v>
      </c>
      <c r="L85" s="3">
        <f t="shared" si="7"/>
        <v>5</v>
      </c>
      <c r="M85" s="3">
        <f t="shared" si="8"/>
        <v>17.399999999999999</v>
      </c>
    </row>
    <row r="86" spans="1:13" x14ac:dyDescent="0.55000000000000004">
      <c r="A86">
        <f t="shared" si="4"/>
        <v>2016</v>
      </c>
      <c r="B86" s="21"/>
      <c r="C86" s="21"/>
      <c r="D86" s="21"/>
      <c r="E86" s="21"/>
      <c r="F86" s="21">
        <v>22.1</v>
      </c>
      <c r="G86" s="21">
        <v>5</v>
      </c>
      <c r="H86" s="46">
        <v>1</v>
      </c>
      <c r="J86" s="1">
        <f t="shared" si="5"/>
        <v>2016</v>
      </c>
      <c r="K86" s="3">
        <f t="shared" si="6"/>
        <v>22.1</v>
      </c>
      <c r="L86" s="3">
        <f t="shared" si="7"/>
        <v>5</v>
      </c>
      <c r="M86" s="3">
        <f t="shared" si="8"/>
        <v>17.100000000000001</v>
      </c>
    </row>
    <row r="87" spans="1:13" x14ac:dyDescent="0.55000000000000004">
      <c r="A87">
        <f t="shared" si="4"/>
        <v>2017</v>
      </c>
      <c r="B87" s="21"/>
      <c r="C87" s="21"/>
      <c r="D87" s="21"/>
      <c r="E87" s="21"/>
      <c r="F87" s="21">
        <v>21.6</v>
      </c>
      <c r="G87" s="21">
        <v>4.9000000000000004</v>
      </c>
      <c r="H87" s="46">
        <v>1</v>
      </c>
      <c r="J87" s="1">
        <f t="shared" si="5"/>
        <v>2017</v>
      </c>
      <c r="K87" s="3">
        <f t="shared" si="6"/>
        <v>21.6</v>
      </c>
      <c r="L87" s="3">
        <f t="shared" si="7"/>
        <v>4.9000000000000004</v>
      </c>
      <c r="M87" s="3">
        <f t="shared" si="8"/>
        <v>16.700000000000003</v>
      </c>
    </row>
    <row r="88" spans="1:13" x14ac:dyDescent="0.55000000000000004">
      <c r="A88">
        <f t="shared" si="4"/>
        <v>2018</v>
      </c>
      <c r="B88" s="21"/>
      <c r="C88" s="21"/>
      <c r="D88" s="21"/>
      <c r="E88" s="21"/>
      <c r="F88" s="21">
        <v>21.2</v>
      </c>
      <c r="G88" s="21">
        <v>4.8</v>
      </c>
      <c r="H88" s="46">
        <v>1</v>
      </c>
      <c r="J88" s="1">
        <f t="shared" si="5"/>
        <v>2018</v>
      </c>
      <c r="K88" s="3">
        <f t="shared" si="6"/>
        <v>21.2</v>
      </c>
      <c r="L88" s="3">
        <f t="shared" si="7"/>
        <v>4.8</v>
      </c>
      <c r="M88" s="3">
        <f t="shared" si="8"/>
        <v>16.399999999999999</v>
      </c>
    </row>
    <row r="89" spans="1:13" x14ac:dyDescent="0.55000000000000004">
      <c r="A89">
        <f t="shared" si="4"/>
        <v>2019</v>
      </c>
      <c r="B89" s="21"/>
      <c r="C89" s="21"/>
      <c r="D89" s="21"/>
      <c r="E89" s="21"/>
      <c r="F89" s="21">
        <v>20.8</v>
      </c>
      <c r="G89" s="21">
        <v>5</v>
      </c>
      <c r="H89" s="46">
        <v>1</v>
      </c>
      <c r="J89" s="1">
        <f t="shared" si="5"/>
        <v>2019</v>
      </c>
      <c r="K89" s="3">
        <f t="shared" si="6"/>
        <v>20.8</v>
      </c>
      <c r="L89" s="3">
        <f t="shared" si="7"/>
        <v>5</v>
      </c>
      <c r="M89" s="3">
        <f t="shared" si="8"/>
        <v>15.8</v>
      </c>
    </row>
    <row r="90" spans="1:13" x14ac:dyDescent="0.55000000000000004">
      <c r="A90">
        <f t="shared" si="4"/>
        <v>2020</v>
      </c>
      <c r="B90" s="21"/>
      <c r="C90" s="21"/>
      <c r="D90" s="21"/>
      <c r="E90" s="21"/>
      <c r="F90" s="21">
        <v>20.5</v>
      </c>
      <c r="G90" s="21">
        <v>6.7</v>
      </c>
      <c r="H90" s="46">
        <v>1</v>
      </c>
      <c r="J90" s="1">
        <f t="shared" si="5"/>
        <v>2020</v>
      </c>
      <c r="K90" s="3">
        <f t="shared" si="6"/>
        <v>20.5</v>
      </c>
      <c r="L90" s="3">
        <f t="shared" si="7"/>
        <v>6.7</v>
      </c>
      <c r="M90" s="3">
        <f t="shared" si="8"/>
        <v>13.8</v>
      </c>
    </row>
    <row r="91" spans="1:13" x14ac:dyDescent="0.55000000000000004">
      <c r="A91">
        <f t="shared" si="4"/>
        <v>2021</v>
      </c>
      <c r="B91" s="21"/>
      <c r="C91" s="21"/>
      <c r="D91" s="21"/>
      <c r="E91" s="21"/>
      <c r="F91" s="21">
        <v>20</v>
      </c>
      <c r="G91" s="21">
        <v>6.6</v>
      </c>
      <c r="H91" s="46">
        <v>1</v>
      </c>
      <c r="J91" s="1">
        <f t="shared" si="5"/>
        <v>2021</v>
      </c>
      <c r="K91" s="3">
        <f t="shared" si="6"/>
        <v>20</v>
      </c>
      <c r="L91" s="3">
        <f t="shared" si="7"/>
        <v>6.6</v>
      </c>
      <c r="M91" s="3">
        <f t="shared" si="8"/>
        <v>13.4</v>
      </c>
    </row>
    <row r="92" spans="1:13" x14ac:dyDescent="0.55000000000000004">
      <c r="A92">
        <f t="shared" si="4"/>
        <v>2022</v>
      </c>
      <c r="B92" s="21"/>
      <c r="C92" s="21"/>
      <c r="D92" s="21"/>
      <c r="E92" s="21"/>
      <c r="F92" s="21">
        <v>19.7</v>
      </c>
      <c r="G92" s="21">
        <v>4.7</v>
      </c>
      <c r="H92" s="46">
        <v>1</v>
      </c>
      <c r="J92" s="1">
        <f t="shared" si="5"/>
        <v>2022</v>
      </c>
      <c r="K92" s="3">
        <f t="shared" si="6"/>
        <v>19.7</v>
      </c>
      <c r="L92" s="3">
        <f t="shared" si="7"/>
        <v>4.7</v>
      </c>
      <c r="M92" s="3">
        <f t="shared" si="8"/>
        <v>15</v>
      </c>
    </row>
    <row r="93" spans="1:13" x14ac:dyDescent="0.55000000000000004">
      <c r="A93">
        <f t="shared" si="4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  <c r="H93" s="46">
        <v>1</v>
      </c>
      <c r="J93" s="1">
        <f t="shared" si="5"/>
        <v>2023</v>
      </c>
      <c r="K93" s="3">
        <f t="shared" si="6"/>
        <v>19.399999999999999</v>
      </c>
      <c r="L93" s="3">
        <f t="shared" si="7"/>
        <v>4.5999999999999996</v>
      </c>
      <c r="M93" s="3">
        <f t="shared" si="8"/>
        <v>14.799999999999999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G127"/>
  <sheetViews>
    <sheetView tabSelected="1" workbookViewId="0">
      <selection activeCell="Q56" sqref="Q56"/>
    </sheetView>
  </sheetViews>
  <sheetFormatPr defaultRowHeight="14.4" x14ac:dyDescent="0.55000000000000004"/>
  <sheetData>
    <row r="1" spans="1:7" x14ac:dyDescent="0.55000000000000004">
      <c r="A1" s="1"/>
      <c r="B1" s="38" t="s">
        <v>115</v>
      </c>
      <c r="C1" s="38"/>
      <c r="D1" s="38" t="s">
        <v>370</v>
      </c>
      <c r="E1" s="38"/>
      <c r="F1" s="38" t="s">
        <v>75</v>
      </c>
      <c r="G1" s="38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</row>
    <row r="4" spans="1:7" x14ac:dyDescent="0.55000000000000004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</row>
    <row r="5" spans="1:7" x14ac:dyDescent="0.55000000000000004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</row>
    <row r="6" spans="1:7" x14ac:dyDescent="0.55000000000000004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</row>
    <row r="7" spans="1:7" x14ac:dyDescent="0.55000000000000004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</row>
    <row r="8" spans="1:7" x14ac:dyDescent="0.55000000000000004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</row>
    <row r="9" spans="1:7" x14ac:dyDescent="0.55000000000000004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</row>
    <row r="10" spans="1:7" x14ac:dyDescent="0.55000000000000004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</row>
    <row r="11" spans="1:7" x14ac:dyDescent="0.55000000000000004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</row>
    <row r="12" spans="1:7" x14ac:dyDescent="0.55000000000000004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</row>
    <row r="13" spans="1:7" x14ac:dyDescent="0.55000000000000004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</row>
    <row r="14" spans="1:7" x14ac:dyDescent="0.55000000000000004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</row>
    <row r="15" spans="1:7" x14ac:dyDescent="0.55000000000000004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</row>
    <row r="16" spans="1:7" x14ac:dyDescent="0.55000000000000004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</row>
    <row r="17" spans="1:7" x14ac:dyDescent="0.55000000000000004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</row>
    <row r="18" spans="1:7" x14ac:dyDescent="0.55000000000000004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</row>
    <row r="19" spans="1:7" x14ac:dyDescent="0.55000000000000004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</row>
    <row r="20" spans="1:7" x14ac:dyDescent="0.55000000000000004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</row>
    <row r="21" spans="1:7" x14ac:dyDescent="0.55000000000000004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</row>
    <row r="22" spans="1:7" x14ac:dyDescent="0.55000000000000004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</row>
    <row r="23" spans="1:7" x14ac:dyDescent="0.55000000000000004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</row>
    <row r="24" spans="1:7" x14ac:dyDescent="0.55000000000000004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</row>
    <row r="25" spans="1:7" x14ac:dyDescent="0.55000000000000004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</row>
    <row r="26" spans="1:7" x14ac:dyDescent="0.55000000000000004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</row>
    <row r="27" spans="1:7" x14ac:dyDescent="0.55000000000000004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</row>
    <row r="28" spans="1:7" x14ac:dyDescent="0.55000000000000004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</row>
    <row r="29" spans="1:7" x14ac:dyDescent="0.55000000000000004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</row>
    <row r="30" spans="1:7" x14ac:dyDescent="0.55000000000000004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</row>
    <row r="31" spans="1:7" x14ac:dyDescent="0.55000000000000004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</row>
    <row r="32" spans="1:7" x14ac:dyDescent="0.55000000000000004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</row>
    <row r="33" spans="1:7" x14ac:dyDescent="0.55000000000000004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</row>
    <row r="34" spans="1:7" x14ac:dyDescent="0.55000000000000004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</row>
    <row r="35" spans="1:7" x14ac:dyDescent="0.55000000000000004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</row>
    <row r="36" spans="1:7" x14ac:dyDescent="0.55000000000000004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</row>
    <row r="37" spans="1:7" x14ac:dyDescent="0.55000000000000004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</row>
    <row r="38" spans="1:7" x14ac:dyDescent="0.55000000000000004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</row>
    <row r="39" spans="1:7" x14ac:dyDescent="0.55000000000000004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</row>
    <row r="40" spans="1:7" x14ac:dyDescent="0.55000000000000004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</row>
    <row r="41" spans="1:7" x14ac:dyDescent="0.55000000000000004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</row>
    <row r="42" spans="1:7" x14ac:dyDescent="0.55000000000000004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</row>
    <row r="43" spans="1:7" x14ac:dyDescent="0.55000000000000004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</row>
    <row r="44" spans="1:7" x14ac:dyDescent="0.55000000000000004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</row>
    <row r="45" spans="1:7" x14ac:dyDescent="0.55000000000000004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</row>
    <row r="46" spans="1:7" x14ac:dyDescent="0.55000000000000004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</row>
    <row r="47" spans="1:7" x14ac:dyDescent="0.55000000000000004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</row>
    <row r="48" spans="1:7" x14ac:dyDescent="0.55000000000000004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</row>
    <row r="49" spans="1:7" x14ac:dyDescent="0.55000000000000004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</row>
    <row r="50" spans="1:7" x14ac:dyDescent="0.55000000000000004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</row>
    <row r="51" spans="1:7" x14ac:dyDescent="0.55000000000000004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</row>
    <row r="52" spans="1:7" x14ac:dyDescent="0.55000000000000004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</row>
    <row r="53" spans="1:7" x14ac:dyDescent="0.55000000000000004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</row>
    <row r="54" spans="1:7" x14ac:dyDescent="0.55000000000000004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</row>
    <row r="55" spans="1:7" x14ac:dyDescent="0.55000000000000004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</row>
    <row r="56" spans="1:7" x14ac:dyDescent="0.55000000000000004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</row>
    <row r="57" spans="1:7" x14ac:dyDescent="0.55000000000000004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</row>
    <row r="58" spans="1:7" x14ac:dyDescent="0.55000000000000004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</row>
    <row r="59" spans="1:7" x14ac:dyDescent="0.55000000000000004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</row>
    <row r="60" spans="1:7" x14ac:dyDescent="0.55000000000000004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</row>
    <row r="61" spans="1:7" x14ac:dyDescent="0.55000000000000004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</row>
    <row r="62" spans="1:7" x14ac:dyDescent="0.55000000000000004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</row>
    <row r="63" spans="1:7" x14ac:dyDescent="0.55000000000000004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</row>
    <row r="64" spans="1:7" x14ac:dyDescent="0.55000000000000004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</row>
    <row r="65" spans="1:7" x14ac:dyDescent="0.55000000000000004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</row>
    <row r="66" spans="1:7" x14ac:dyDescent="0.55000000000000004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</row>
    <row r="67" spans="1:7" x14ac:dyDescent="0.55000000000000004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</row>
    <row r="68" spans="1:7" x14ac:dyDescent="0.55000000000000004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</row>
    <row r="69" spans="1:7" x14ac:dyDescent="0.55000000000000004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</row>
    <row r="70" spans="1:7" x14ac:dyDescent="0.55000000000000004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</row>
    <row r="71" spans="1:7" x14ac:dyDescent="0.55000000000000004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</row>
    <row r="72" spans="1:7" x14ac:dyDescent="0.55000000000000004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</row>
    <row r="73" spans="1:7" x14ac:dyDescent="0.55000000000000004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</row>
    <row r="74" spans="1:7" x14ac:dyDescent="0.55000000000000004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</row>
    <row r="75" spans="1:7" x14ac:dyDescent="0.55000000000000004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</row>
    <row r="76" spans="1:7" x14ac:dyDescent="0.55000000000000004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</row>
    <row r="77" spans="1:7" x14ac:dyDescent="0.55000000000000004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</row>
    <row r="78" spans="1:7" x14ac:dyDescent="0.55000000000000004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</row>
    <row r="79" spans="1:7" x14ac:dyDescent="0.55000000000000004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</row>
    <row r="80" spans="1:7" x14ac:dyDescent="0.55000000000000004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</row>
    <row r="81" spans="1:7" x14ac:dyDescent="0.55000000000000004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</row>
    <row r="82" spans="1:7" x14ac:dyDescent="0.55000000000000004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</row>
    <row r="83" spans="1:7" x14ac:dyDescent="0.55000000000000004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</row>
    <row r="84" spans="1:7" x14ac:dyDescent="0.55000000000000004">
      <c r="A84">
        <v>1980</v>
      </c>
      <c r="B84" s="21">
        <v>38.83</v>
      </c>
      <c r="C84" s="21">
        <v>12.02</v>
      </c>
      <c r="D84" s="21">
        <v>38.675199999999997</v>
      </c>
      <c r="E84" s="37">
        <v>12.02</v>
      </c>
      <c r="F84" s="3">
        <v>39.799999999999997</v>
      </c>
      <c r="G84" s="3">
        <v>15.2</v>
      </c>
    </row>
    <row r="85" spans="1:7" x14ac:dyDescent="0.55000000000000004">
      <c r="A85">
        <v>1981</v>
      </c>
      <c r="B85" s="21">
        <v>36.979999999999997</v>
      </c>
      <c r="C85" s="21">
        <v>11.45</v>
      </c>
      <c r="D85" s="21">
        <v>36.8446</v>
      </c>
      <c r="E85" s="37">
        <v>11.45</v>
      </c>
      <c r="F85" s="3">
        <v>39.6</v>
      </c>
      <c r="G85" s="3">
        <v>13.9</v>
      </c>
    </row>
    <row r="86" spans="1:7" x14ac:dyDescent="0.55000000000000004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</row>
    <row r="87" spans="1:7" x14ac:dyDescent="0.55000000000000004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</row>
    <row r="88" spans="1:7" x14ac:dyDescent="0.55000000000000004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</row>
    <row r="89" spans="1:7" x14ac:dyDescent="0.55000000000000004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</row>
    <row r="90" spans="1:7" x14ac:dyDescent="0.55000000000000004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</row>
    <row r="91" spans="1:7" x14ac:dyDescent="0.55000000000000004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</row>
    <row r="92" spans="1:7" x14ac:dyDescent="0.55000000000000004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</row>
    <row r="93" spans="1:7" x14ac:dyDescent="0.55000000000000004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</row>
    <row r="94" spans="1:7" x14ac:dyDescent="0.55000000000000004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</row>
    <row r="95" spans="1:7" x14ac:dyDescent="0.55000000000000004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</row>
    <row r="96" spans="1:7" x14ac:dyDescent="0.55000000000000004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</row>
    <row r="97" spans="1:7" x14ac:dyDescent="0.55000000000000004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</row>
    <row r="98" spans="1:7" x14ac:dyDescent="0.55000000000000004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</row>
    <row r="99" spans="1:7" x14ac:dyDescent="0.55000000000000004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</row>
    <row r="100" spans="1:7" x14ac:dyDescent="0.55000000000000004">
      <c r="A100">
        <f t="shared" ref="A100:A127" si="0">A99+1</f>
        <v>1996</v>
      </c>
      <c r="B100" s="21"/>
      <c r="C100" s="21"/>
      <c r="D100" s="21"/>
      <c r="E100" s="21"/>
      <c r="F100" s="3">
        <v>30.3</v>
      </c>
      <c r="G100" s="3">
        <v>6.7</v>
      </c>
    </row>
    <row r="101" spans="1:7" x14ac:dyDescent="0.55000000000000004">
      <c r="A101">
        <f t="shared" si="0"/>
        <v>1997</v>
      </c>
      <c r="B101" s="21"/>
      <c r="C101" s="21"/>
      <c r="D101" s="21"/>
      <c r="E101" s="21"/>
      <c r="F101" s="3">
        <v>29.6</v>
      </c>
      <c r="G101" s="3">
        <v>6.6</v>
      </c>
    </row>
    <row r="102" spans="1:7" x14ac:dyDescent="0.55000000000000004">
      <c r="A102">
        <f t="shared" si="0"/>
        <v>1998</v>
      </c>
      <c r="B102" s="21"/>
      <c r="C102" s="21"/>
      <c r="D102" s="21"/>
      <c r="E102" s="21"/>
      <c r="F102" s="3">
        <v>29.4</v>
      </c>
      <c r="G102" s="3">
        <v>6.6</v>
      </c>
    </row>
    <row r="103" spans="1:7" x14ac:dyDescent="0.55000000000000004">
      <c r="A103">
        <f t="shared" si="0"/>
        <v>1999</v>
      </c>
      <c r="B103" s="21"/>
      <c r="C103" s="21"/>
      <c r="D103" s="21"/>
      <c r="E103" s="21"/>
      <c r="F103" s="3">
        <v>28.3</v>
      </c>
      <c r="G103" s="3">
        <v>6.5</v>
      </c>
    </row>
    <row r="104" spans="1:7" x14ac:dyDescent="0.55000000000000004">
      <c r="A104">
        <f t="shared" si="0"/>
        <v>2000</v>
      </c>
      <c r="B104" s="21"/>
      <c r="C104" s="21"/>
      <c r="D104" s="21"/>
      <c r="E104" s="21"/>
      <c r="F104" s="3">
        <v>27.1</v>
      </c>
      <c r="G104" s="3">
        <v>6.6</v>
      </c>
    </row>
    <row r="105" spans="1:7" x14ac:dyDescent="0.55000000000000004">
      <c r="A105">
        <f t="shared" si="0"/>
        <v>2001</v>
      </c>
      <c r="B105" s="21"/>
      <c r="C105" s="21"/>
      <c r="D105" s="21"/>
      <c r="E105" s="21"/>
      <c r="F105" s="3">
        <v>25.8</v>
      </c>
      <c r="G105" s="3">
        <v>6.7</v>
      </c>
    </row>
    <row r="106" spans="1:7" x14ac:dyDescent="0.55000000000000004">
      <c r="A106">
        <f t="shared" si="0"/>
        <v>2002</v>
      </c>
      <c r="B106" s="21"/>
      <c r="C106" s="21"/>
      <c r="D106" s="21"/>
      <c r="E106" s="21"/>
      <c r="F106" s="3">
        <v>24.4</v>
      </c>
      <c r="G106" s="3">
        <v>6.7</v>
      </c>
    </row>
    <row r="107" spans="1:7" x14ac:dyDescent="0.55000000000000004">
      <c r="A107">
        <f t="shared" si="0"/>
        <v>2003</v>
      </c>
      <c r="B107" s="21"/>
      <c r="C107" s="21"/>
      <c r="D107" s="21"/>
      <c r="E107" s="21"/>
      <c r="F107" s="3">
        <v>23.1</v>
      </c>
      <c r="G107" s="3">
        <v>6.8</v>
      </c>
    </row>
    <row r="108" spans="1:7" x14ac:dyDescent="0.55000000000000004">
      <c r="A108">
        <f t="shared" si="0"/>
        <v>2004</v>
      </c>
      <c r="B108" s="21"/>
      <c r="C108" s="21"/>
      <c r="D108" s="21"/>
      <c r="E108" s="21"/>
      <c r="F108" s="3">
        <v>22.1</v>
      </c>
      <c r="G108" s="3">
        <v>6.9</v>
      </c>
    </row>
    <row r="109" spans="1:7" x14ac:dyDescent="0.55000000000000004">
      <c r="A109">
        <f t="shared" si="0"/>
        <v>2005</v>
      </c>
      <c r="B109" s="21"/>
      <c r="C109" s="21"/>
      <c r="D109" s="21"/>
      <c r="E109" s="21"/>
      <c r="F109" s="3">
        <v>21.4</v>
      </c>
      <c r="G109" s="3">
        <v>7.2</v>
      </c>
    </row>
    <row r="110" spans="1:7" x14ac:dyDescent="0.55000000000000004">
      <c r="A110">
        <f t="shared" si="0"/>
        <v>2006</v>
      </c>
      <c r="B110" s="21"/>
      <c r="C110" s="21"/>
      <c r="D110" s="21"/>
      <c r="E110" s="21"/>
      <c r="F110" s="3">
        <v>21</v>
      </c>
      <c r="G110" s="3">
        <v>7.5</v>
      </c>
    </row>
    <row r="111" spans="1:7" x14ac:dyDescent="0.55000000000000004">
      <c r="A111">
        <f t="shared" si="0"/>
        <v>2007</v>
      </c>
      <c r="B111" s="21"/>
      <c r="C111" s="21"/>
      <c r="D111" s="21"/>
      <c r="E111" s="21"/>
      <c r="F111" s="3">
        <v>20.6</v>
      </c>
      <c r="G111" s="3">
        <v>7.8</v>
      </c>
    </row>
    <row r="112" spans="1:7" x14ac:dyDescent="0.55000000000000004">
      <c r="A112">
        <f t="shared" si="0"/>
        <v>2008</v>
      </c>
      <c r="B112" s="21"/>
      <c r="C112" s="21"/>
      <c r="D112" s="21"/>
      <c r="E112" s="21"/>
      <c r="F112" s="3">
        <v>20</v>
      </c>
      <c r="G112" s="3">
        <v>7.6</v>
      </c>
    </row>
    <row r="113" spans="1:7" x14ac:dyDescent="0.55000000000000004">
      <c r="A113">
        <f t="shared" si="0"/>
        <v>2009</v>
      </c>
      <c r="B113" s="21"/>
      <c r="C113" s="21"/>
      <c r="D113" s="21"/>
      <c r="E113" s="21"/>
      <c r="F113" s="3">
        <v>19.8</v>
      </c>
      <c r="G113" s="3">
        <v>7.5</v>
      </c>
    </row>
    <row r="114" spans="1:7" x14ac:dyDescent="0.55000000000000004">
      <c r="A114">
        <f t="shared" si="0"/>
        <v>2010</v>
      </c>
      <c r="B114" s="21"/>
      <c r="C114" s="21"/>
      <c r="D114" s="21"/>
      <c r="E114" s="21"/>
      <c r="F114" s="3">
        <v>19.7</v>
      </c>
      <c r="G114" s="3">
        <v>7.2</v>
      </c>
    </row>
    <row r="115" spans="1:7" x14ac:dyDescent="0.55000000000000004">
      <c r="A115">
        <f t="shared" si="0"/>
        <v>2011</v>
      </c>
      <c r="B115" s="21"/>
      <c r="C115" s="21"/>
      <c r="D115" s="21"/>
      <c r="E115" s="21"/>
      <c r="F115" s="3">
        <v>19.600000000000001</v>
      </c>
      <c r="G115" s="3">
        <v>7.1</v>
      </c>
    </row>
    <row r="116" spans="1:7" x14ac:dyDescent="0.55000000000000004">
      <c r="A116">
        <f t="shared" si="0"/>
        <v>2012</v>
      </c>
      <c r="B116" s="21"/>
      <c r="C116" s="21"/>
      <c r="D116" s="21"/>
      <c r="E116" s="21"/>
      <c r="F116" s="3">
        <v>19.399999999999999</v>
      </c>
      <c r="G116" s="3">
        <v>7</v>
      </c>
    </row>
    <row r="117" spans="1:7" x14ac:dyDescent="0.55000000000000004">
      <c r="A117">
        <f t="shared" si="0"/>
        <v>2013</v>
      </c>
      <c r="B117" s="21"/>
      <c r="C117" s="21"/>
      <c r="D117" s="21"/>
      <c r="E117" s="21"/>
      <c r="F117" s="3">
        <v>19.2</v>
      </c>
      <c r="G117" s="3">
        <v>7.2</v>
      </c>
    </row>
    <row r="118" spans="1:7" x14ac:dyDescent="0.55000000000000004">
      <c r="A118">
        <f t="shared" si="0"/>
        <v>2014</v>
      </c>
      <c r="B118" s="21"/>
      <c r="C118" s="21"/>
      <c r="D118" s="21"/>
      <c r="E118" s="21"/>
      <c r="F118" s="3">
        <v>19</v>
      </c>
      <c r="G118" s="3">
        <v>7.2</v>
      </c>
    </row>
    <row r="119" spans="1:7" x14ac:dyDescent="0.55000000000000004">
      <c r="A119">
        <f t="shared" si="0"/>
        <v>2015</v>
      </c>
      <c r="B119" s="21"/>
      <c r="C119" s="21"/>
      <c r="D119" s="21"/>
      <c r="E119" s="21"/>
      <c r="F119" s="3">
        <v>18.600000000000001</v>
      </c>
      <c r="G119" s="3">
        <v>7.4</v>
      </c>
    </row>
    <row r="120" spans="1:7" x14ac:dyDescent="0.55000000000000004">
      <c r="A120">
        <f t="shared" si="0"/>
        <v>2016</v>
      </c>
      <c r="B120" s="21"/>
      <c r="C120" s="21"/>
      <c r="D120" s="21"/>
      <c r="E120" s="21"/>
      <c r="F120" s="3">
        <v>17.7</v>
      </c>
      <c r="G120" s="3">
        <v>7.4</v>
      </c>
    </row>
    <row r="121" spans="1:7" x14ac:dyDescent="0.55000000000000004">
      <c r="A121">
        <f t="shared" si="0"/>
        <v>2017</v>
      </c>
      <c r="B121" s="21"/>
      <c r="C121" s="21"/>
      <c r="D121" s="21"/>
      <c r="E121" s="21"/>
      <c r="F121" s="3">
        <v>17.100000000000001</v>
      </c>
      <c r="G121" s="3">
        <v>7.5</v>
      </c>
    </row>
    <row r="122" spans="1:7" x14ac:dyDescent="0.55000000000000004">
      <c r="A122">
        <f t="shared" si="0"/>
        <v>2018</v>
      </c>
      <c r="B122" s="21"/>
      <c r="C122" s="21"/>
      <c r="D122" s="21"/>
      <c r="E122" s="21"/>
      <c r="F122" s="3">
        <v>16.7</v>
      </c>
      <c r="G122" s="3">
        <v>7.4</v>
      </c>
    </row>
    <row r="123" spans="1:7" x14ac:dyDescent="0.55000000000000004">
      <c r="A123">
        <f t="shared" si="0"/>
        <v>2019</v>
      </c>
      <c r="B123" s="21"/>
      <c r="C123" s="21"/>
      <c r="D123" s="21"/>
      <c r="E123" s="21"/>
      <c r="F123" s="3">
        <v>16.600000000000001</v>
      </c>
      <c r="G123" s="3">
        <v>7.4</v>
      </c>
    </row>
    <row r="124" spans="1:7" x14ac:dyDescent="0.55000000000000004">
      <c r="A124">
        <f t="shared" si="0"/>
        <v>2020</v>
      </c>
      <c r="B124" s="21"/>
      <c r="C124" s="21"/>
      <c r="D124" s="21"/>
      <c r="E124" s="21"/>
      <c r="F124" s="3">
        <v>16.3</v>
      </c>
      <c r="G124" s="3">
        <v>8.6</v>
      </c>
    </row>
    <row r="125" spans="1:7" x14ac:dyDescent="0.55000000000000004">
      <c r="A125">
        <f t="shared" si="0"/>
        <v>2021</v>
      </c>
      <c r="B125" s="21"/>
      <c r="C125" s="21"/>
      <c r="D125" s="21"/>
      <c r="E125" s="21"/>
      <c r="F125" s="3">
        <v>16.2</v>
      </c>
      <c r="G125" s="3">
        <v>8.6999999999999993</v>
      </c>
    </row>
    <row r="126" spans="1:7" x14ac:dyDescent="0.55000000000000004">
      <c r="A126">
        <f t="shared" si="0"/>
        <v>2022</v>
      </c>
      <c r="B126" s="21"/>
      <c r="C126" s="21"/>
      <c r="D126" s="21"/>
      <c r="E126" s="21"/>
      <c r="F126" s="3">
        <v>15.9</v>
      </c>
      <c r="G126" s="3">
        <v>7.5</v>
      </c>
    </row>
    <row r="127" spans="1:7" x14ac:dyDescent="0.55000000000000004">
      <c r="A127">
        <f t="shared" si="0"/>
        <v>2023</v>
      </c>
      <c r="B127" s="21"/>
      <c r="C127" s="21"/>
      <c r="D127" s="21"/>
      <c r="E127" s="21"/>
      <c r="F127" s="3">
        <v>15.8</v>
      </c>
      <c r="G127" s="3">
        <v>7.5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7" sqref="AD2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397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335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336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337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338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339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340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341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342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339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343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344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345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346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347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348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349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350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351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352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75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4.4" x14ac:dyDescent="0.55000000000000004"/>
  <cols>
    <col min="1" max="1" width="5" bestFit="1" customWidth="1"/>
    <col min="2" max="3" width="4.578125" bestFit="1" customWidth="1"/>
    <col min="4" max="4" width="9" bestFit="1" customWidth="1"/>
    <col min="6" max="6" width="5" bestFit="1" customWidth="1"/>
    <col min="7" max="7" width="13.83984375" style="21" bestFit="1" customWidth="1"/>
    <col min="8" max="8" width="11.578125" style="21" bestFit="1" customWidth="1"/>
    <col min="9" max="9" width="5.578125" bestFit="1" customWidth="1"/>
  </cols>
  <sheetData>
    <row r="1" spans="1:9" x14ac:dyDescent="0.55000000000000004">
      <c r="B1" s="38" t="s">
        <v>437</v>
      </c>
      <c r="C1" s="38"/>
      <c r="D1" s="38"/>
      <c r="G1" s="38" t="s">
        <v>439</v>
      </c>
      <c r="H1" s="38"/>
      <c r="I1" s="38"/>
    </row>
    <row r="2" spans="1:9" x14ac:dyDescent="0.55000000000000004">
      <c r="A2" s="13" t="s">
        <v>73</v>
      </c>
      <c r="B2" s="13" t="s">
        <v>84</v>
      </c>
      <c r="C2" s="13" t="s">
        <v>85</v>
      </c>
      <c r="D2" s="13" t="s">
        <v>438</v>
      </c>
      <c r="F2" s="13" t="s">
        <v>73</v>
      </c>
      <c r="G2" s="35" t="s">
        <v>89</v>
      </c>
      <c r="H2" s="35" t="s">
        <v>90</v>
      </c>
      <c r="I2" s="13" t="s">
        <v>88</v>
      </c>
    </row>
    <row r="3" spans="1:9" x14ac:dyDescent="0.55000000000000004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 x14ac:dyDescent="0.55000000000000004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 x14ac:dyDescent="0.55000000000000004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 x14ac:dyDescent="0.55000000000000004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 x14ac:dyDescent="0.55000000000000004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 x14ac:dyDescent="0.55000000000000004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 x14ac:dyDescent="0.55000000000000004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 x14ac:dyDescent="0.55000000000000004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 x14ac:dyDescent="0.55000000000000004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 x14ac:dyDescent="0.55000000000000004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 x14ac:dyDescent="0.55000000000000004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 x14ac:dyDescent="0.55000000000000004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 x14ac:dyDescent="0.55000000000000004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 x14ac:dyDescent="0.55000000000000004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 x14ac:dyDescent="0.55000000000000004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 x14ac:dyDescent="0.55000000000000004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 x14ac:dyDescent="0.55000000000000004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 x14ac:dyDescent="0.55000000000000004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 x14ac:dyDescent="0.55000000000000004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 x14ac:dyDescent="0.55000000000000004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 x14ac:dyDescent="0.55000000000000004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 x14ac:dyDescent="0.55000000000000004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 x14ac:dyDescent="0.55000000000000004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 x14ac:dyDescent="0.55000000000000004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 x14ac:dyDescent="0.55000000000000004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 x14ac:dyDescent="0.55000000000000004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 x14ac:dyDescent="0.55000000000000004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 x14ac:dyDescent="0.55000000000000004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 x14ac:dyDescent="0.55000000000000004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 x14ac:dyDescent="0.55000000000000004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 x14ac:dyDescent="0.55000000000000004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 x14ac:dyDescent="0.55000000000000004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 x14ac:dyDescent="0.55000000000000004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 x14ac:dyDescent="0.55000000000000004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 x14ac:dyDescent="0.55000000000000004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 x14ac:dyDescent="0.55000000000000004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 x14ac:dyDescent="0.55000000000000004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 x14ac:dyDescent="0.55000000000000004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 x14ac:dyDescent="0.55000000000000004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 x14ac:dyDescent="0.55000000000000004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 x14ac:dyDescent="0.55000000000000004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 x14ac:dyDescent="0.55000000000000004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 x14ac:dyDescent="0.55000000000000004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 x14ac:dyDescent="0.55000000000000004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 x14ac:dyDescent="0.55000000000000004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 x14ac:dyDescent="0.55000000000000004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 x14ac:dyDescent="0.55000000000000004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 x14ac:dyDescent="0.55000000000000004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 x14ac:dyDescent="0.55000000000000004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 x14ac:dyDescent="0.55000000000000004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 x14ac:dyDescent="0.55000000000000004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 x14ac:dyDescent="0.55000000000000004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 x14ac:dyDescent="0.55000000000000004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 x14ac:dyDescent="0.55000000000000004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 x14ac:dyDescent="0.55000000000000004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 x14ac:dyDescent="0.55000000000000004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 x14ac:dyDescent="0.55000000000000004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 x14ac:dyDescent="0.55000000000000004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 x14ac:dyDescent="0.55000000000000004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 x14ac:dyDescent="0.55000000000000004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 x14ac:dyDescent="0.55000000000000004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 x14ac:dyDescent="0.55000000000000004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 x14ac:dyDescent="0.55000000000000004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 x14ac:dyDescent="0.55000000000000004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 x14ac:dyDescent="0.55000000000000004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 x14ac:dyDescent="0.55000000000000004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 x14ac:dyDescent="0.55000000000000004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 x14ac:dyDescent="0.55000000000000004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 x14ac:dyDescent="0.55000000000000004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 x14ac:dyDescent="0.55000000000000004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 x14ac:dyDescent="0.55000000000000004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 x14ac:dyDescent="0.55000000000000004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 x14ac:dyDescent="0.55000000000000004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 x14ac:dyDescent="0.55000000000000004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 x14ac:dyDescent="0.55000000000000004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 x14ac:dyDescent="0.55000000000000004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 x14ac:dyDescent="0.55000000000000004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 x14ac:dyDescent="0.55000000000000004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 x14ac:dyDescent="0.55000000000000004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 x14ac:dyDescent="0.55000000000000004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 x14ac:dyDescent="0.55000000000000004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 x14ac:dyDescent="0.55000000000000004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 x14ac:dyDescent="0.55000000000000004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 x14ac:dyDescent="0.55000000000000004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 x14ac:dyDescent="0.55000000000000004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 x14ac:dyDescent="0.55000000000000004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 x14ac:dyDescent="0.55000000000000004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 x14ac:dyDescent="0.55000000000000004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 x14ac:dyDescent="0.55000000000000004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 x14ac:dyDescent="0.55000000000000004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 x14ac:dyDescent="0.55000000000000004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 x14ac:dyDescent="0.55000000000000004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 x14ac:dyDescent="0.55000000000000004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 x14ac:dyDescent="0.55000000000000004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 x14ac:dyDescent="0.55000000000000004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 x14ac:dyDescent="0.55000000000000004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 x14ac:dyDescent="0.55000000000000004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 x14ac:dyDescent="0.55000000000000004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 x14ac:dyDescent="0.55000000000000004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 x14ac:dyDescent="0.55000000000000004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 x14ac:dyDescent="0.55000000000000004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 x14ac:dyDescent="0.55000000000000004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 x14ac:dyDescent="0.55000000000000004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 x14ac:dyDescent="0.55000000000000004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 x14ac:dyDescent="0.55000000000000004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 x14ac:dyDescent="0.55000000000000004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 x14ac:dyDescent="0.55000000000000004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 x14ac:dyDescent="0.55000000000000004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 x14ac:dyDescent="0.55000000000000004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 x14ac:dyDescent="0.55000000000000004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8" t="s">
        <v>115</v>
      </c>
      <c r="C1" s="38"/>
      <c r="D1" s="38" t="s">
        <v>75</v>
      </c>
      <c r="E1" s="3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50</vt:i4>
      </vt:variant>
      <vt:variant>
        <vt:lpstr>Named Ranges</vt:lpstr>
      </vt:variant>
      <vt:variant>
        <vt:i4>1</vt:i4>
      </vt:variant>
    </vt:vector>
  </HeadingPairs>
  <TitlesOfParts>
    <vt:vector size="51" baseType="lpstr">
      <vt:lpstr>Notes</vt:lpstr>
      <vt:lpstr>Бриньоли-1993</vt:lpstr>
      <vt:lpstr>Бриньоли-1993-годовые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Гватемала-Колвер-Бриньоли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Гондурас-Колвер-Бриньоли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Коста-Рика-Бриньоли-обе-Колвер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2026-06-12T03:32:13Z</dcterms:modified>
</cp:coreProperties>
</file>