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pre1917\src\main\resources\csk\year-volumes\"/>
    </mc:Choice>
  </mc:AlternateContent>
  <xr:revisionPtr revIDLastSave="0" documentId="13_ncr:1_{D8F56FC8-4121-4B40-8D2D-A63EA61098A5}" xr6:coauthVersionLast="45" xr6:coauthVersionMax="45" xr10:uidLastSave="{00000000-0000-0000-0000-000000000000}"/>
  <bookViews>
    <workbookView xWindow="-60" yWindow="-60" windowWidth="38520" windowHeight="23700" activeTab="1" xr2:uid="{F0F53497-2088-47E8-B86A-A83077699C03}"/>
  </bookViews>
  <sheets>
    <sheet name="note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4" i="1" l="1"/>
  <c r="M54" i="1"/>
  <c r="M55" i="1" s="1"/>
  <c r="I54" i="1"/>
  <c r="H54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U52" i="1" l="1"/>
  <c r="V52" i="1" s="1"/>
  <c r="U51" i="1"/>
  <c r="V51" i="1" s="1"/>
  <c r="U50" i="1"/>
  <c r="V50" i="1" s="1"/>
  <c r="U49" i="1"/>
  <c r="V49" i="1" s="1"/>
  <c r="U48" i="1"/>
  <c r="V48" i="1" s="1"/>
  <c r="U47" i="1"/>
  <c r="V47" i="1" s="1"/>
  <c r="U46" i="1"/>
  <c r="V46" i="1" s="1"/>
  <c r="U45" i="1"/>
  <c r="V45" i="1" s="1"/>
  <c r="U44" i="1"/>
  <c r="V44" i="1" s="1"/>
  <c r="U43" i="1"/>
  <c r="V43" i="1" s="1"/>
  <c r="U42" i="1"/>
  <c r="V42" i="1" s="1"/>
  <c r="U41" i="1"/>
  <c r="V41" i="1" s="1"/>
  <c r="U40" i="1"/>
  <c r="V40" i="1" s="1"/>
  <c r="U39" i="1"/>
  <c r="V39" i="1" s="1"/>
  <c r="U38" i="1"/>
  <c r="V38" i="1" s="1"/>
  <c r="U37" i="1"/>
  <c r="V37" i="1" s="1"/>
  <c r="U36" i="1"/>
  <c r="V36" i="1" s="1"/>
  <c r="U35" i="1"/>
  <c r="V35" i="1" s="1"/>
  <c r="U34" i="1"/>
  <c r="V34" i="1" s="1"/>
  <c r="U33" i="1"/>
  <c r="V33" i="1" s="1"/>
  <c r="U32" i="1"/>
  <c r="V32" i="1" s="1"/>
  <c r="U31" i="1"/>
  <c r="V31" i="1" s="1"/>
  <c r="U30" i="1"/>
  <c r="V30" i="1" s="1"/>
  <c r="U29" i="1"/>
  <c r="V29" i="1" s="1"/>
  <c r="U28" i="1"/>
  <c r="V28" i="1" s="1"/>
  <c r="U27" i="1"/>
  <c r="V27" i="1" s="1"/>
  <c r="U26" i="1"/>
  <c r="V26" i="1" s="1"/>
  <c r="U25" i="1"/>
  <c r="V25" i="1" s="1"/>
  <c r="U24" i="1"/>
  <c r="V24" i="1" s="1"/>
  <c r="U23" i="1"/>
  <c r="V23" i="1" s="1"/>
  <c r="U22" i="1"/>
  <c r="V22" i="1" s="1"/>
  <c r="U21" i="1"/>
  <c r="V21" i="1" s="1"/>
  <c r="U20" i="1"/>
  <c r="V20" i="1" s="1"/>
  <c r="U19" i="1"/>
  <c r="V19" i="1" s="1"/>
  <c r="U18" i="1"/>
  <c r="V18" i="1" s="1"/>
  <c r="U17" i="1"/>
  <c r="V17" i="1" s="1"/>
  <c r="U16" i="1"/>
  <c r="V16" i="1" s="1"/>
  <c r="U15" i="1"/>
  <c r="V15" i="1" s="1"/>
  <c r="U14" i="1"/>
  <c r="V14" i="1" s="1"/>
  <c r="U13" i="1"/>
  <c r="V13" i="1" s="1"/>
  <c r="U12" i="1"/>
  <c r="V12" i="1" s="1"/>
  <c r="U11" i="1"/>
  <c r="V11" i="1" s="1"/>
  <c r="U10" i="1"/>
  <c r="V10" i="1" s="1"/>
  <c r="U9" i="1"/>
  <c r="V9" i="1" s="1"/>
  <c r="U8" i="1"/>
  <c r="V8" i="1" s="1"/>
  <c r="U7" i="1"/>
  <c r="V7" i="1" s="1"/>
  <c r="U6" i="1"/>
  <c r="V6" i="1" s="1"/>
  <c r="U5" i="1"/>
  <c r="V5" i="1" s="1"/>
  <c r="U4" i="1"/>
  <c r="V4" i="1" s="1"/>
  <c r="U3" i="1"/>
  <c r="V3" i="1" s="1"/>
  <c r="U2" i="1"/>
  <c r="V2" i="1" s="1"/>
  <c r="R52" i="1"/>
  <c r="S52" i="1" s="1"/>
  <c r="R51" i="1"/>
  <c r="S51" i="1" s="1"/>
  <c r="R50" i="1"/>
  <c r="S50" i="1" s="1"/>
  <c r="R49" i="1"/>
  <c r="S49" i="1" s="1"/>
  <c r="R48" i="1"/>
  <c r="S48" i="1" s="1"/>
  <c r="R47" i="1"/>
  <c r="S47" i="1" s="1"/>
  <c r="R46" i="1"/>
  <c r="S46" i="1" s="1"/>
  <c r="R45" i="1"/>
  <c r="S45" i="1" s="1"/>
  <c r="R44" i="1"/>
  <c r="S44" i="1" s="1"/>
  <c r="R43" i="1"/>
  <c r="S43" i="1" s="1"/>
  <c r="R42" i="1"/>
  <c r="S42" i="1" s="1"/>
  <c r="R41" i="1"/>
  <c r="S41" i="1" s="1"/>
  <c r="R40" i="1"/>
  <c r="S40" i="1" s="1"/>
  <c r="R39" i="1"/>
  <c r="S39" i="1" s="1"/>
  <c r="R38" i="1"/>
  <c r="S38" i="1" s="1"/>
  <c r="R37" i="1"/>
  <c r="S37" i="1" s="1"/>
  <c r="R36" i="1"/>
  <c r="S36" i="1" s="1"/>
  <c r="R35" i="1"/>
  <c r="S35" i="1" s="1"/>
  <c r="R34" i="1"/>
  <c r="S34" i="1" s="1"/>
  <c r="R33" i="1"/>
  <c r="S33" i="1" s="1"/>
  <c r="R32" i="1"/>
  <c r="S32" i="1" s="1"/>
  <c r="R31" i="1"/>
  <c r="S31" i="1" s="1"/>
  <c r="R30" i="1"/>
  <c r="S30" i="1" s="1"/>
  <c r="R29" i="1"/>
  <c r="S29" i="1" s="1"/>
  <c r="R28" i="1"/>
  <c r="S28" i="1" s="1"/>
  <c r="R27" i="1"/>
  <c r="S27" i="1" s="1"/>
  <c r="R26" i="1"/>
  <c r="S26" i="1" s="1"/>
  <c r="R25" i="1"/>
  <c r="S25" i="1" s="1"/>
  <c r="R24" i="1"/>
  <c r="S24" i="1" s="1"/>
  <c r="R23" i="1"/>
  <c r="S23" i="1" s="1"/>
  <c r="R22" i="1"/>
  <c r="S22" i="1" s="1"/>
  <c r="R21" i="1"/>
  <c r="S21" i="1" s="1"/>
  <c r="R20" i="1"/>
  <c r="S20" i="1" s="1"/>
  <c r="R19" i="1"/>
  <c r="S19" i="1" s="1"/>
  <c r="R18" i="1"/>
  <c r="S18" i="1" s="1"/>
  <c r="R17" i="1"/>
  <c r="S17" i="1" s="1"/>
  <c r="R16" i="1"/>
  <c r="S16" i="1" s="1"/>
  <c r="R15" i="1"/>
  <c r="S15" i="1" s="1"/>
  <c r="R14" i="1"/>
  <c r="S14" i="1" s="1"/>
  <c r="R13" i="1"/>
  <c r="S13" i="1" s="1"/>
  <c r="R12" i="1"/>
  <c r="S12" i="1" s="1"/>
  <c r="R11" i="1"/>
  <c r="S11" i="1" s="1"/>
  <c r="R10" i="1"/>
  <c r="S10" i="1" s="1"/>
  <c r="R9" i="1"/>
  <c r="S9" i="1" s="1"/>
  <c r="R8" i="1"/>
  <c r="S8" i="1" s="1"/>
  <c r="R7" i="1"/>
  <c r="S7" i="1" s="1"/>
  <c r="R6" i="1"/>
  <c r="S6" i="1" s="1"/>
  <c r="R5" i="1"/>
  <c r="S5" i="1" s="1"/>
  <c r="R4" i="1"/>
  <c r="S4" i="1" s="1"/>
  <c r="R2" i="1"/>
  <c r="S2" i="1" s="1"/>
  <c r="R3" i="1"/>
  <c r="S3" i="1" s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55" i="1"/>
  <c r="N54" i="1"/>
  <c r="N55" i="1" s="1"/>
  <c r="J54" i="1"/>
  <c r="J55" i="1" s="1"/>
  <c r="I55" i="1"/>
  <c r="H55" i="1"/>
  <c r="K52" i="1" l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B54" i="1"/>
  <c r="B55" i="1" s="1"/>
</calcChain>
</file>

<file path=xl/sharedStrings.xml><?xml version="1.0" encoding="utf-8"?>
<sst xmlns="http://schemas.openxmlformats.org/spreadsheetml/2006/main" count="71" uniqueCount="69">
  <si>
    <t>Архангельская</t>
  </si>
  <si>
    <t>Астраханская</t>
  </si>
  <si>
    <t>Бессарабская</t>
  </si>
  <si>
    <t>Виленская</t>
  </si>
  <si>
    <t>Витебская</t>
  </si>
  <si>
    <t>Владимірская</t>
  </si>
  <si>
    <t>Вологодская</t>
  </si>
  <si>
    <t>Волынская</t>
  </si>
  <si>
    <t>Воронежская</t>
  </si>
  <si>
    <t>Вятская</t>
  </si>
  <si>
    <t>Гродненская</t>
  </si>
  <si>
    <t>Донск. войска обл.</t>
  </si>
  <si>
    <t>Екатеринославская</t>
  </si>
  <si>
    <t>Казанская</t>
  </si>
  <si>
    <t>Калужская</t>
  </si>
  <si>
    <t>Кіевская</t>
  </si>
  <si>
    <t>Ковенская</t>
  </si>
  <si>
    <t>Костромская</t>
  </si>
  <si>
    <t>Курляндская</t>
  </si>
  <si>
    <t>Курская</t>
  </si>
  <si>
    <t>Лифляндская</t>
  </si>
  <si>
    <t>Минская</t>
  </si>
  <si>
    <t>Могилевская</t>
  </si>
  <si>
    <t>Московская</t>
  </si>
  <si>
    <t>Нижегородская</t>
  </si>
  <si>
    <t>Новгородская</t>
  </si>
  <si>
    <t>Олонецкая</t>
  </si>
  <si>
    <t>Оренбургская</t>
  </si>
  <si>
    <t>Орловская</t>
  </si>
  <si>
    <t>Пензенская</t>
  </si>
  <si>
    <t>Пермская</t>
  </si>
  <si>
    <t>Подольская</t>
  </si>
  <si>
    <t>Полтавская</t>
  </si>
  <si>
    <t>Псковская</t>
  </si>
  <si>
    <t>Рязанская</t>
  </si>
  <si>
    <t>Самарская</t>
  </si>
  <si>
    <t>С-Петербургская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</si>
  <si>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</si>
  <si>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</si>
  <si>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</si>
  <si>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</si>
  <si>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</si>
  <si>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</si>
  <si>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</si>
  <si>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</si>
  <si>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</si>
  <si>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Херссвская</t>
  </si>
  <si>
    <t>Черниговская</t>
  </si>
  <si>
    <t>Эстляндская</t>
  </si>
  <si>
    <t>Ярославская</t>
  </si>
  <si>
    <t>губ</t>
  </si>
  <si>
    <t>чж PYY</t>
  </si>
  <si>
    <t>р</t>
  </si>
  <si>
    <t>с</t>
  </si>
  <si>
    <t>еп</t>
  </si>
  <si>
    <t>всего</t>
  </si>
  <si>
    <t>чр-м</t>
  </si>
  <si>
    <t>чр-ж</t>
  </si>
  <si>
    <t>чр-о</t>
  </si>
  <si>
    <t>v</t>
  </si>
  <si>
    <t>чc-м</t>
  </si>
  <si>
    <t>чc-ж</t>
  </si>
  <si>
    <t>чс-о</t>
  </si>
  <si>
    <t>v-р</t>
  </si>
  <si>
    <t>v-рр</t>
  </si>
  <si>
    <t>v-с</t>
  </si>
  <si>
    <t>v-сс</t>
  </si>
  <si>
    <t>verify:</t>
  </si>
  <si>
    <t>стр. X, 15, 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</si>
</sst>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3" fontId="0" fillId="0" borderId="0" xfId="0" applyNumberFormat="1"/>
    <xf numFmtId="3" fontId="2" fillId="0" borderId="0" xfId="0" applyNumberFormat="1" applyFont="1" applyAlignment="1">
      <alignment vertical="center"/>
    </xf>
    <xf numFmtId="3" fontId="0" fillId="2" borderId="0" xfId="0" applyNumberFormat="1" applyFill="1"/>
    <xf numFmtId="164" fontId="2" fillId="0" borderId="0" xfId="0" applyNumberFormat="1" applyFont="1" applyAlignment="1">
      <alignment vertical="center"/>
    </xf>
    <xf numFmtId="164" fontId="0" fillId="0" borderId="0" xfId="0" applyNumberFormat="1"/>
    <xf numFmtId="0" fontId="1" fillId="2" borderId="0" xfId="0" applyFont="1" applyFill="1"/>
    <xf numFmtId="164" fontId="0" fillId="2" borderId="0" xfId="0" applyNumberFormat="1" applyFill="1"/>
    <xf numFmtId="3" fontId="0" fillId="0" borderId="0" xfId="0" applyNumberFormat="1" applyFill="1"/>
    <xf numFmtId="164" fontId="2" fillId="0" borderId="0" xfId="0" applyNumberFormat="1" applyFont="1" applyFill="1" applyAlignment="1">
      <alignment vertical="center"/>
    </xf>
    <xf numFmtId="164" fontId="0" fillId="0" borderId="0" xfId="0" applyNumberFormat="1" applyFill="1"/>
    <xf numFmtId="0" fontId="0" fillId="0" borderId="0" xfId="0" applyFill="1"/>
    <xf numFmtId="3" fontId="2" fillId="0" borderId="0" xfId="0" applyNumberFormat="1" applyFont="1" applyFill="1" applyAlignment="1">
      <alignment vertical="center"/>
    </xf>
    <xf numFmtId="3" fontId="0" fillId="3" borderId="0" xfId="0" applyNumberFormat="1" applyFill="1"/>
    <xf numFmtId="164" fontId="0" fillId="3" borderId="0" xfId="0" applyNumberFormat="1" applyFill="1"/>
    <xf numFmtId="164" fontId="2" fillId="3" borderId="0" xfId="0" applyNumberFormat="1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10A1-F9D4-4DE9-9452-15A436BD200D}">
  <dimension ref="A1"/>
  <sheetViews>
    <sheetView workbookViewId="0"/>
  </sheetViews>
  <sheetFormatPr defaultRowHeight="15" x14ac:dyDescent="0.25"/>
  <sheetData>
    <row r="1" spans="1:1" x14ac:dyDescent="0.25">
      <c r="A1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51CB6-2080-4F2A-93AB-D7595671A56D}">
  <dimension ref="A1:V55"/>
  <sheetViews>
    <sheetView tabSelected="1" workbookViewId="0">
      <selection activeCell="AA14" sqref="AA14"/>
    </sheetView>
  </sheetViews>
  <sheetFormatPr defaultRowHeight="15" x14ac:dyDescent="0.25"/>
  <cols>
    <col min="1" max="1" width="22.7109375" customWidth="1"/>
    <col min="2" max="2" width="12" customWidth="1"/>
    <col min="9" max="9" width="9.85546875" customWidth="1"/>
    <col min="11" max="11" width="11.140625" customWidth="1"/>
    <col min="13" max="13" width="11.5703125" customWidth="1"/>
  </cols>
  <sheetData>
    <row r="1" spans="1:22" x14ac:dyDescent="0.25">
      <c r="A1" s="1" t="s">
        <v>50</v>
      </c>
      <c r="B1" s="1" t="s">
        <v>51</v>
      </c>
      <c r="C1" s="1" t="s">
        <v>52</v>
      </c>
      <c r="D1" s="1" t="s">
        <v>53</v>
      </c>
      <c r="E1" s="1" t="s">
        <v>54</v>
      </c>
      <c r="F1" s="7" t="s">
        <v>59</v>
      </c>
      <c r="H1" s="1" t="s">
        <v>56</v>
      </c>
      <c r="I1" s="1" t="s">
        <v>57</v>
      </c>
      <c r="J1" s="1" t="s">
        <v>58</v>
      </c>
      <c r="K1" s="7" t="s">
        <v>59</v>
      </c>
      <c r="M1" s="1" t="s">
        <v>60</v>
      </c>
      <c r="N1" s="1" t="s">
        <v>61</v>
      </c>
      <c r="O1" s="1" t="s">
        <v>62</v>
      </c>
      <c r="P1" s="7" t="s">
        <v>59</v>
      </c>
      <c r="R1" s="1" t="s">
        <v>63</v>
      </c>
      <c r="S1" s="7" t="s">
        <v>64</v>
      </c>
      <c r="U1" s="1" t="s">
        <v>65</v>
      </c>
      <c r="V1" s="7" t="s">
        <v>66</v>
      </c>
    </row>
    <row r="2" spans="1:22" x14ac:dyDescent="0.25">
      <c r="A2" t="s">
        <v>0</v>
      </c>
      <c r="B2" s="13">
        <v>401700</v>
      </c>
      <c r="C2" s="10">
        <v>45.1</v>
      </c>
      <c r="D2" s="11">
        <v>24.4</v>
      </c>
      <c r="E2" s="11">
        <v>20.7</v>
      </c>
      <c r="F2" s="8">
        <f>C2-D2-E2</f>
        <v>0</v>
      </c>
      <c r="G2" s="12"/>
      <c r="H2" s="9">
        <v>9334</v>
      </c>
      <c r="I2" s="9">
        <v>8800</v>
      </c>
      <c r="J2" s="9">
        <v>18134</v>
      </c>
      <c r="K2" s="4">
        <f>H2+I2-J2</f>
        <v>0</v>
      </c>
      <c r="M2" s="2">
        <v>5253</v>
      </c>
      <c r="N2" s="2">
        <v>4546</v>
      </c>
      <c r="O2" s="2">
        <v>9799</v>
      </c>
      <c r="P2" s="4">
        <f>M2+N2-O2</f>
        <v>0</v>
      </c>
      <c r="R2" s="6">
        <f>1000*J2/B2</f>
        <v>45.143141647996018</v>
      </c>
      <c r="S2" s="8">
        <f>C2-R2</f>
        <v>-4.3141647996016275E-2</v>
      </c>
      <c r="U2" s="6">
        <f>1000*O2/B2</f>
        <v>24.393826238486433</v>
      </c>
      <c r="V2" s="8">
        <f>D2-U2</f>
        <v>6.1737615135655233E-3</v>
      </c>
    </row>
    <row r="3" spans="1:22" x14ac:dyDescent="0.25">
      <c r="A3" t="s">
        <v>1</v>
      </c>
      <c r="B3" s="13">
        <v>1177500</v>
      </c>
      <c r="C3" s="10">
        <v>37.5</v>
      </c>
      <c r="D3" s="11">
        <v>22.3</v>
      </c>
      <c r="E3" s="11">
        <v>15.2</v>
      </c>
      <c r="F3" s="8">
        <f t="shared" ref="F3:F52" si="0">C3-D3-E3</f>
        <v>0</v>
      </c>
      <c r="G3" s="12"/>
      <c r="H3" s="9">
        <v>22738</v>
      </c>
      <c r="I3" s="9">
        <v>21447</v>
      </c>
      <c r="J3" s="9">
        <v>44185</v>
      </c>
      <c r="K3" s="4">
        <f t="shared" ref="K3:K52" si="1">H3+I3-J3</f>
        <v>0</v>
      </c>
      <c r="M3" s="2">
        <v>13906</v>
      </c>
      <c r="N3" s="2">
        <v>12369</v>
      </c>
      <c r="O3" s="2">
        <v>26275</v>
      </c>
      <c r="P3" s="4">
        <f t="shared" ref="P3:P52" si="2">M3+N3-O3</f>
        <v>0</v>
      </c>
      <c r="R3" s="6">
        <f>1000*J3/B3</f>
        <v>37.524416135881104</v>
      </c>
      <c r="S3" s="8">
        <f t="shared" ref="S3:S52" si="3">C3-R3</f>
        <v>-2.441613588110414E-2</v>
      </c>
      <c r="U3" s="6">
        <f t="shared" ref="U3:U52" si="4">1000*O3/B3</f>
        <v>22.314225053078555</v>
      </c>
      <c r="V3" s="8">
        <f t="shared" ref="V3:V52" si="5">D3-U3</f>
        <v>-1.4225053078554595E-2</v>
      </c>
    </row>
    <row r="4" spans="1:22" x14ac:dyDescent="0.25">
      <c r="A4" t="s">
        <v>2</v>
      </c>
      <c r="B4" s="13">
        <v>2302100</v>
      </c>
      <c r="C4" s="10">
        <v>47</v>
      </c>
      <c r="D4" s="11">
        <v>21.9</v>
      </c>
      <c r="E4" s="11">
        <v>25.1</v>
      </c>
      <c r="F4" s="8">
        <f t="shared" si="0"/>
        <v>0</v>
      </c>
      <c r="G4" s="12"/>
      <c r="H4" s="9">
        <v>55303</v>
      </c>
      <c r="I4" s="9">
        <v>52960</v>
      </c>
      <c r="J4" s="9">
        <v>108263</v>
      </c>
      <c r="K4" s="4">
        <f t="shared" si="1"/>
        <v>0</v>
      </c>
      <c r="M4" s="2">
        <v>26700</v>
      </c>
      <c r="N4" s="2">
        <v>23632</v>
      </c>
      <c r="O4" s="2">
        <v>50332</v>
      </c>
      <c r="P4" s="4">
        <f t="shared" si="2"/>
        <v>0</v>
      </c>
      <c r="R4" s="6">
        <f t="shared" ref="R4:R52" si="6">1000*J4/B4</f>
        <v>47.027931019503932</v>
      </c>
      <c r="S4" s="8">
        <f t="shared" si="3"/>
        <v>-2.7931019503931509E-2</v>
      </c>
      <c r="U4" s="6">
        <f t="shared" si="4"/>
        <v>21.86351592024673</v>
      </c>
      <c r="V4" s="8">
        <f t="shared" si="5"/>
        <v>3.6484079753268617E-2</v>
      </c>
    </row>
    <row r="5" spans="1:22" x14ac:dyDescent="0.25">
      <c r="A5" t="s">
        <v>3</v>
      </c>
      <c r="B5" s="13">
        <v>1832900</v>
      </c>
      <c r="C5" s="10">
        <v>34.1</v>
      </c>
      <c r="D5" s="11">
        <v>19.399999999999999</v>
      </c>
      <c r="E5" s="11">
        <v>14.7</v>
      </c>
      <c r="F5" s="8">
        <f t="shared" si="0"/>
        <v>0</v>
      </c>
      <c r="G5" s="12"/>
      <c r="H5" s="9">
        <v>32320</v>
      </c>
      <c r="I5" s="9">
        <v>30221</v>
      </c>
      <c r="J5" s="9">
        <v>62541</v>
      </c>
      <c r="K5" s="4">
        <f t="shared" si="1"/>
        <v>0</v>
      </c>
      <c r="M5" s="2">
        <v>18741</v>
      </c>
      <c r="N5" s="2">
        <v>16849</v>
      </c>
      <c r="O5" s="2">
        <v>35590</v>
      </c>
      <c r="P5" s="4">
        <f t="shared" si="2"/>
        <v>0</v>
      </c>
      <c r="R5" s="6">
        <f t="shared" si="6"/>
        <v>34.121337770745811</v>
      </c>
      <c r="S5" s="8">
        <f t="shared" si="3"/>
        <v>-2.1337770745809337E-2</v>
      </c>
      <c r="U5" s="6">
        <f t="shared" si="4"/>
        <v>19.417316820339352</v>
      </c>
      <c r="V5" s="8">
        <f t="shared" si="5"/>
        <v>-1.7316820339353001E-2</v>
      </c>
    </row>
    <row r="6" spans="1:22" x14ac:dyDescent="0.25">
      <c r="A6" t="s">
        <v>4</v>
      </c>
      <c r="B6" s="13">
        <v>1767700</v>
      </c>
      <c r="C6" s="10">
        <v>37.6</v>
      </c>
      <c r="D6" s="11">
        <v>19.3</v>
      </c>
      <c r="E6" s="11">
        <v>18.3</v>
      </c>
      <c r="F6" s="8">
        <f t="shared" si="0"/>
        <v>0</v>
      </c>
      <c r="G6" s="12"/>
      <c r="H6" s="9">
        <v>34402</v>
      </c>
      <c r="I6" s="9">
        <v>32064</v>
      </c>
      <c r="J6" s="9">
        <v>66466</v>
      </c>
      <c r="K6" s="4">
        <f t="shared" si="1"/>
        <v>0</v>
      </c>
      <c r="M6" s="2">
        <v>18073</v>
      </c>
      <c r="N6" s="2">
        <v>16060</v>
      </c>
      <c r="O6" s="2">
        <v>34133</v>
      </c>
      <c r="P6" s="4">
        <f t="shared" si="2"/>
        <v>0</v>
      </c>
      <c r="R6" s="6">
        <f t="shared" si="6"/>
        <v>37.600271539288343</v>
      </c>
      <c r="S6" s="8">
        <f t="shared" si="3"/>
        <v>-2.7153928834167118E-4</v>
      </c>
      <c r="U6" s="6">
        <f t="shared" si="4"/>
        <v>19.309271935283135</v>
      </c>
      <c r="V6" s="8">
        <f t="shared" si="5"/>
        <v>-9.2719352831345248E-3</v>
      </c>
    </row>
    <row r="7" spans="1:22" x14ac:dyDescent="0.25">
      <c r="A7" t="s">
        <v>5</v>
      </c>
      <c r="B7" s="13">
        <v>1784900</v>
      </c>
      <c r="C7" s="10">
        <v>48.5</v>
      </c>
      <c r="D7" s="11">
        <v>31.5</v>
      </c>
      <c r="E7" s="11">
        <v>17</v>
      </c>
      <c r="F7" s="8">
        <f t="shared" si="0"/>
        <v>0</v>
      </c>
      <c r="G7" s="12"/>
      <c r="H7" s="9">
        <v>44564</v>
      </c>
      <c r="I7" s="9">
        <v>42032</v>
      </c>
      <c r="J7" s="9">
        <v>86596</v>
      </c>
      <c r="K7" s="4">
        <f t="shared" si="1"/>
        <v>0</v>
      </c>
      <c r="M7" s="2">
        <v>29026</v>
      </c>
      <c r="N7" s="2">
        <v>27209</v>
      </c>
      <c r="O7" s="2">
        <v>56235</v>
      </c>
      <c r="P7" s="4">
        <f t="shared" si="2"/>
        <v>0</v>
      </c>
      <c r="R7" s="6">
        <f t="shared" si="6"/>
        <v>48.515883242758697</v>
      </c>
      <c r="S7" s="8">
        <f t="shared" si="3"/>
        <v>-1.5883242758697236E-2</v>
      </c>
      <c r="U7" s="6">
        <f t="shared" si="4"/>
        <v>31.505966720824695</v>
      </c>
      <c r="V7" s="8">
        <f t="shared" si="5"/>
        <v>-5.9667208246949599E-3</v>
      </c>
    </row>
    <row r="8" spans="1:22" x14ac:dyDescent="0.25">
      <c r="A8" t="s">
        <v>6</v>
      </c>
      <c r="B8" s="13">
        <v>1535800</v>
      </c>
      <c r="C8" s="10">
        <v>47.9</v>
      </c>
      <c r="D8" s="11">
        <v>28.4</v>
      </c>
      <c r="E8" s="11">
        <v>19.5</v>
      </c>
      <c r="F8" s="8">
        <f t="shared" si="0"/>
        <v>0</v>
      </c>
      <c r="G8" s="12"/>
      <c r="H8" s="9">
        <v>37866</v>
      </c>
      <c r="I8" s="9">
        <v>35695</v>
      </c>
      <c r="J8" s="9">
        <v>73561</v>
      </c>
      <c r="K8" s="4">
        <f t="shared" si="1"/>
        <v>0</v>
      </c>
      <c r="M8" s="2">
        <v>22783</v>
      </c>
      <c r="N8" s="2">
        <v>20825</v>
      </c>
      <c r="O8" s="2">
        <v>43608</v>
      </c>
      <c r="P8" s="4">
        <f t="shared" si="2"/>
        <v>0</v>
      </c>
      <c r="R8" s="6">
        <f t="shared" si="6"/>
        <v>47.897512696965748</v>
      </c>
      <c r="S8" s="8">
        <f t="shared" si="3"/>
        <v>2.4873030342504876E-3</v>
      </c>
      <c r="U8" s="6">
        <f t="shared" si="4"/>
        <v>28.394322177366845</v>
      </c>
      <c r="V8" s="8">
        <f t="shared" si="5"/>
        <v>5.6778226331530846E-3</v>
      </c>
    </row>
    <row r="9" spans="1:22" x14ac:dyDescent="0.25">
      <c r="A9" t="s">
        <v>7</v>
      </c>
      <c r="B9" s="13">
        <v>3612600</v>
      </c>
      <c r="C9" s="10">
        <v>43.4</v>
      </c>
      <c r="D9" s="11">
        <v>22.7</v>
      </c>
      <c r="E9" s="11">
        <v>20.7</v>
      </c>
      <c r="F9" s="8">
        <f t="shared" si="0"/>
        <v>0</v>
      </c>
      <c r="H9" s="2">
        <v>81389</v>
      </c>
      <c r="I9" s="2">
        <v>75497</v>
      </c>
      <c r="J9" s="2">
        <v>156886</v>
      </c>
      <c r="K9" s="4">
        <f t="shared" si="1"/>
        <v>0</v>
      </c>
      <c r="M9" s="2">
        <v>42817</v>
      </c>
      <c r="N9" s="2">
        <v>39134</v>
      </c>
      <c r="O9" s="2">
        <v>81951</v>
      </c>
      <c r="P9" s="4">
        <f t="shared" si="2"/>
        <v>0</v>
      </c>
      <c r="R9" s="6">
        <f t="shared" si="6"/>
        <v>43.427448375131483</v>
      </c>
      <c r="S9" s="8">
        <f t="shared" si="3"/>
        <v>-2.7448375131484681E-2</v>
      </c>
      <c r="U9" s="6">
        <f t="shared" si="4"/>
        <v>22.684769971765487</v>
      </c>
      <c r="V9" s="8">
        <f t="shared" si="5"/>
        <v>1.5230028234512361E-2</v>
      </c>
    </row>
    <row r="10" spans="1:22" x14ac:dyDescent="0.25">
      <c r="A10" t="s">
        <v>8</v>
      </c>
      <c r="B10" s="13">
        <v>3145300</v>
      </c>
      <c r="C10" s="10">
        <v>56.6</v>
      </c>
      <c r="D10" s="11">
        <v>32.200000000000003</v>
      </c>
      <c r="E10" s="11">
        <v>24.4</v>
      </c>
      <c r="F10" s="8">
        <f t="shared" si="0"/>
        <v>0</v>
      </c>
      <c r="H10" s="2">
        <v>90799</v>
      </c>
      <c r="I10" s="2">
        <v>87156</v>
      </c>
      <c r="J10" s="2">
        <v>177955</v>
      </c>
      <c r="K10" s="4">
        <f t="shared" si="1"/>
        <v>0</v>
      </c>
      <c r="M10" s="2">
        <v>51813</v>
      </c>
      <c r="N10" s="2">
        <v>49674</v>
      </c>
      <c r="O10" s="2">
        <v>101487</v>
      </c>
      <c r="P10" s="4">
        <f t="shared" si="2"/>
        <v>0</v>
      </c>
      <c r="R10" s="6">
        <f t="shared" si="6"/>
        <v>56.578068864655201</v>
      </c>
      <c r="S10" s="8">
        <f t="shared" si="3"/>
        <v>2.1931135344800623E-2</v>
      </c>
      <c r="U10" s="6">
        <f t="shared" si="4"/>
        <v>32.2662385146091</v>
      </c>
      <c r="V10" s="8">
        <f t="shared" si="5"/>
        <v>-6.623851460909691E-2</v>
      </c>
    </row>
    <row r="11" spans="1:22" x14ac:dyDescent="0.25">
      <c r="A11" t="s">
        <v>9</v>
      </c>
      <c r="B11" s="13">
        <v>3572600</v>
      </c>
      <c r="C11" s="10">
        <v>53.1</v>
      </c>
      <c r="D11" s="11">
        <v>35.299999999999997</v>
      </c>
      <c r="E11" s="11">
        <v>17.8</v>
      </c>
      <c r="F11" s="8">
        <f t="shared" si="0"/>
        <v>0</v>
      </c>
      <c r="H11" s="2">
        <v>96561</v>
      </c>
      <c r="I11" s="2">
        <v>93199</v>
      </c>
      <c r="J11" s="2">
        <v>189760</v>
      </c>
      <c r="K11" s="4">
        <f t="shared" si="1"/>
        <v>0</v>
      </c>
      <c r="M11" s="2">
        <v>64134</v>
      </c>
      <c r="N11" s="2">
        <v>61896</v>
      </c>
      <c r="O11" s="2">
        <v>126030</v>
      </c>
      <c r="P11" s="4">
        <f t="shared" si="2"/>
        <v>0</v>
      </c>
      <c r="R11" s="6">
        <f t="shared" si="6"/>
        <v>53.115378155964841</v>
      </c>
      <c r="S11" s="8">
        <f t="shared" si="3"/>
        <v>-1.537815596483938E-2</v>
      </c>
      <c r="U11" s="6">
        <f t="shared" si="4"/>
        <v>35.276829200022391</v>
      </c>
      <c r="V11" s="8">
        <f t="shared" si="5"/>
        <v>2.3170799977606293E-2</v>
      </c>
    </row>
    <row r="12" spans="1:22" x14ac:dyDescent="0.25">
      <c r="A12" t="s">
        <v>10</v>
      </c>
      <c r="B12" s="13">
        <v>1869900</v>
      </c>
      <c r="C12" s="10">
        <v>35.799999999999997</v>
      </c>
      <c r="D12" s="11">
        <v>19.8</v>
      </c>
      <c r="E12" s="11">
        <v>16</v>
      </c>
      <c r="F12" s="8">
        <f t="shared" si="0"/>
        <v>0</v>
      </c>
      <c r="H12" s="2">
        <v>35120</v>
      </c>
      <c r="I12" s="2">
        <v>31906</v>
      </c>
      <c r="J12" s="2">
        <v>67026</v>
      </c>
      <c r="K12" s="4">
        <f t="shared" si="1"/>
        <v>0</v>
      </c>
      <c r="M12" s="2">
        <v>19189</v>
      </c>
      <c r="N12" s="2">
        <v>17756</v>
      </c>
      <c r="O12" s="2">
        <v>36945</v>
      </c>
      <c r="P12" s="4">
        <f t="shared" si="2"/>
        <v>0</v>
      </c>
      <c r="R12" s="6">
        <f t="shared" si="6"/>
        <v>35.844697577410557</v>
      </c>
      <c r="S12" s="8">
        <f t="shared" si="3"/>
        <v>-4.4697577410559575E-2</v>
      </c>
      <c r="U12" s="6">
        <f t="shared" si="4"/>
        <v>19.757741055671428</v>
      </c>
      <c r="V12" s="8">
        <f t="shared" si="5"/>
        <v>4.2258944328573023E-2</v>
      </c>
    </row>
    <row r="13" spans="1:22" x14ac:dyDescent="0.25">
      <c r="A13" t="s">
        <v>11</v>
      </c>
      <c r="B13" s="13">
        <v>3188100</v>
      </c>
      <c r="C13" s="10">
        <v>50</v>
      </c>
      <c r="D13" s="11">
        <v>30.2</v>
      </c>
      <c r="E13" s="11">
        <v>19.8</v>
      </c>
      <c r="F13" s="8">
        <f t="shared" si="0"/>
        <v>0</v>
      </c>
      <c r="H13" s="2">
        <v>81531</v>
      </c>
      <c r="I13" s="2">
        <v>77800</v>
      </c>
      <c r="J13" s="2">
        <v>159331</v>
      </c>
      <c r="K13" s="4">
        <f t="shared" si="1"/>
        <v>0</v>
      </c>
      <c r="M13" s="2">
        <v>50878</v>
      </c>
      <c r="N13" s="2">
        <v>45519</v>
      </c>
      <c r="O13" s="2">
        <v>96397</v>
      </c>
      <c r="P13" s="4">
        <f t="shared" si="2"/>
        <v>0</v>
      </c>
      <c r="R13" s="6">
        <f t="shared" si="6"/>
        <v>49.976788682914588</v>
      </c>
      <c r="S13" s="8">
        <f t="shared" si="3"/>
        <v>2.321131708541202E-2</v>
      </c>
      <c r="U13" s="6">
        <f t="shared" si="4"/>
        <v>30.236504501113515</v>
      </c>
      <c r="V13" s="8">
        <f t="shared" si="5"/>
        <v>-3.6504501113515886E-2</v>
      </c>
    </row>
    <row r="14" spans="1:22" x14ac:dyDescent="0.25">
      <c r="A14" t="s">
        <v>12</v>
      </c>
      <c r="B14" s="13">
        <v>2783300</v>
      </c>
      <c r="C14" s="10">
        <v>56.6</v>
      </c>
      <c r="D14" s="11">
        <v>28.2</v>
      </c>
      <c r="E14" s="11">
        <v>28.4</v>
      </c>
      <c r="F14" s="8">
        <f t="shared" si="0"/>
        <v>0</v>
      </c>
      <c r="H14" s="2">
        <v>80979</v>
      </c>
      <c r="I14" s="2">
        <v>76427</v>
      </c>
      <c r="J14" s="2">
        <v>157406</v>
      </c>
      <c r="K14" s="4">
        <f t="shared" si="1"/>
        <v>0</v>
      </c>
      <c r="M14" s="2">
        <v>42133</v>
      </c>
      <c r="N14" s="2">
        <v>36316</v>
      </c>
      <c r="O14" s="2">
        <v>78449</v>
      </c>
      <c r="P14" s="4">
        <f t="shared" si="2"/>
        <v>0</v>
      </c>
      <c r="R14" s="6">
        <f t="shared" si="6"/>
        <v>56.553731182409372</v>
      </c>
      <c r="S14" s="8">
        <f t="shared" si="3"/>
        <v>4.6268817590629396E-2</v>
      </c>
      <c r="U14" s="6">
        <f t="shared" si="4"/>
        <v>28.185607013257645</v>
      </c>
      <c r="V14" s="8">
        <f t="shared" si="5"/>
        <v>1.4392986742354452E-2</v>
      </c>
    </row>
    <row r="15" spans="1:22" x14ac:dyDescent="0.25">
      <c r="A15" t="s">
        <v>13</v>
      </c>
      <c r="B15" s="13">
        <v>2545500</v>
      </c>
      <c r="C15" s="10">
        <v>44.3</v>
      </c>
      <c r="D15" s="15">
        <v>26.8</v>
      </c>
      <c r="E15" s="15">
        <v>17.5</v>
      </c>
      <c r="F15" s="8">
        <f t="shared" si="0"/>
        <v>0</v>
      </c>
      <c r="H15" s="2">
        <v>57168</v>
      </c>
      <c r="I15" s="2">
        <v>55501</v>
      </c>
      <c r="J15" s="2">
        <v>112669</v>
      </c>
      <c r="K15" s="4">
        <f t="shared" si="1"/>
        <v>0</v>
      </c>
      <c r="M15" s="2">
        <v>28285</v>
      </c>
      <c r="N15" s="2">
        <v>39858</v>
      </c>
      <c r="O15" s="14">
        <v>68143</v>
      </c>
      <c r="P15" s="4">
        <f t="shared" si="2"/>
        <v>0</v>
      </c>
      <c r="R15" s="6">
        <f t="shared" si="6"/>
        <v>44.262031035160085</v>
      </c>
      <c r="S15" s="8">
        <f t="shared" si="3"/>
        <v>3.7968964839912189E-2</v>
      </c>
      <c r="U15" s="6">
        <f t="shared" si="4"/>
        <v>26.76998625024553</v>
      </c>
      <c r="V15" s="8">
        <f t="shared" si="5"/>
        <v>3.0013749754470354E-2</v>
      </c>
    </row>
    <row r="16" spans="1:22" x14ac:dyDescent="0.25">
      <c r="A16" t="s">
        <v>14</v>
      </c>
      <c r="B16" s="13">
        <v>1310400</v>
      </c>
      <c r="C16" s="10">
        <v>50.7</v>
      </c>
      <c r="D16" s="11">
        <v>32.6</v>
      </c>
      <c r="E16" s="11">
        <v>18.100000000000001</v>
      </c>
      <c r="F16" s="8">
        <f t="shared" si="0"/>
        <v>0</v>
      </c>
      <c r="H16" s="2">
        <v>33678</v>
      </c>
      <c r="I16" s="2">
        <v>32791</v>
      </c>
      <c r="J16" s="2">
        <v>66469</v>
      </c>
      <c r="K16" s="4">
        <f t="shared" si="1"/>
        <v>0</v>
      </c>
      <c r="M16" s="2">
        <v>21861</v>
      </c>
      <c r="N16" s="2">
        <v>20897</v>
      </c>
      <c r="O16" s="2">
        <v>42758</v>
      </c>
      <c r="P16" s="4">
        <f t="shared" si="2"/>
        <v>0</v>
      </c>
      <c r="R16" s="6">
        <f t="shared" si="6"/>
        <v>50.724206349206348</v>
      </c>
      <c r="S16" s="8">
        <f t="shared" si="3"/>
        <v>-2.4206349206345124E-2</v>
      </c>
      <c r="U16" s="6">
        <f t="shared" si="4"/>
        <v>32.629731379731382</v>
      </c>
      <c r="V16" s="8">
        <f t="shared" si="5"/>
        <v>-2.9731379731380514E-2</v>
      </c>
    </row>
    <row r="17" spans="1:22" x14ac:dyDescent="0.25">
      <c r="A17" t="s">
        <v>15</v>
      </c>
      <c r="B17" s="13">
        <v>4272800</v>
      </c>
      <c r="C17" s="10">
        <v>44.6</v>
      </c>
      <c r="D17" s="11">
        <v>25.8</v>
      </c>
      <c r="E17" s="11">
        <v>18.8</v>
      </c>
      <c r="F17" s="8">
        <f t="shared" si="0"/>
        <v>0</v>
      </c>
      <c r="H17" s="2">
        <v>98328</v>
      </c>
      <c r="I17" s="2">
        <v>92197</v>
      </c>
      <c r="J17" s="2">
        <v>190525</v>
      </c>
      <c r="K17" s="4">
        <f t="shared" si="1"/>
        <v>0</v>
      </c>
      <c r="M17" s="2">
        <v>58059</v>
      </c>
      <c r="N17" s="2">
        <v>51985</v>
      </c>
      <c r="O17" s="2">
        <v>110044</v>
      </c>
      <c r="P17" s="4">
        <f t="shared" si="2"/>
        <v>0</v>
      </c>
      <c r="R17" s="6">
        <f t="shared" si="6"/>
        <v>44.590198464706987</v>
      </c>
      <c r="S17" s="8">
        <f t="shared" si="3"/>
        <v>9.8015352930147515E-3</v>
      </c>
      <c r="U17" s="6">
        <f t="shared" si="4"/>
        <v>25.754540348249392</v>
      </c>
      <c r="V17" s="8">
        <f t="shared" si="5"/>
        <v>4.5459651750608288E-2</v>
      </c>
    </row>
    <row r="18" spans="1:22" x14ac:dyDescent="0.25">
      <c r="A18" t="s">
        <v>16</v>
      </c>
      <c r="B18" s="13">
        <v>1699900</v>
      </c>
      <c r="C18" s="10">
        <v>30</v>
      </c>
      <c r="D18" s="11">
        <v>19.8</v>
      </c>
      <c r="E18" s="11">
        <v>10.199999999999999</v>
      </c>
      <c r="F18" s="8">
        <f t="shared" si="0"/>
        <v>0</v>
      </c>
      <c r="H18" s="2">
        <v>26306</v>
      </c>
      <c r="I18" s="2">
        <v>24619</v>
      </c>
      <c r="J18" s="2">
        <v>50925</v>
      </c>
      <c r="K18" s="4">
        <f t="shared" si="1"/>
        <v>0</v>
      </c>
      <c r="M18" s="2">
        <v>17384</v>
      </c>
      <c r="N18" s="2">
        <v>16363</v>
      </c>
      <c r="O18" s="2">
        <v>33747</v>
      </c>
      <c r="P18" s="4">
        <f t="shared" si="2"/>
        <v>0</v>
      </c>
      <c r="R18" s="6">
        <f t="shared" si="6"/>
        <v>29.957644567327488</v>
      </c>
      <c r="S18" s="8">
        <f t="shared" si="3"/>
        <v>4.2355432672511739E-2</v>
      </c>
      <c r="U18" s="6">
        <f t="shared" si="4"/>
        <v>19.852344255544445</v>
      </c>
      <c r="V18" s="8">
        <f t="shared" si="5"/>
        <v>-5.2344255544443996E-2</v>
      </c>
    </row>
    <row r="19" spans="1:22" x14ac:dyDescent="0.25">
      <c r="A19" t="s">
        <v>17</v>
      </c>
      <c r="B19" s="13">
        <v>1610000</v>
      </c>
      <c r="C19" s="10">
        <v>48.9</v>
      </c>
      <c r="D19" s="11">
        <v>28.1</v>
      </c>
      <c r="E19" s="11">
        <v>20.8</v>
      </c>
      <c r="F19" s="8">
        <f t="shared" si="0"/>
        <v>0</v>
      </c>
      <c r="H19" s="2">
        <v>40100</v>
      </c>
      <c r="I19" s="2">
        <v>38554</v>
      </c>
      <c r="J19" s="2">
        <v>78654</v>
      </c>
      <c r="K19" s="4">
        <f t="shared" si="1"/>
        <v>0</v>
      </c>
      <c r="M19" s="2">
        <v>23302</v>
      </c>
      <c r="N19" s="2">
        <v>21879</v>
      </c>
      <c r="O19" s="2">
        <v>45181</v>
      </c>
      <c r="P19" s="4">
        <f t="shared" si="2"/>
        <v>0</v>
      </c>
      <c r="R19" s="6">
        <f t="shared" si="6"/>
        <v>48.853416149068323</v>
      </c>
      <c r="S19" s="8">
        <f t="shared" si="3"/>
        <v>4.6583850931675386E-2</v>
      </c>
      <c r="U19" s="6">
        <f t="shared" si="4"/>
        <v>28.062732919254657</v>
      </c>
      <c r="V19" s="8">
        <f t="shared" si="5"/>
        <v>3.7267080745344572E-2</v>
      </c>
    </row>
    <row r="20" spans="1:22" x14ac:dyDescent="0.25">
      <c r="A20" t="s">
        <v>18</v>
      </c>
      <c r="B20" s="13">
        <v>720000</v>
      </c>
      <c r="C20" s="10">
        <v>22.7</v>
      </c>
      <c r="D20" s="11">
        <v>16.5</v>
      </c>
      <c r="E20" s="11">
        <v>6.2</v>
      </c>
      <c r="F20" s="8">
        <f t="shared" si="0"/>
        <v>0</v>
      </c>
      <c r="H20" s="2">
        <v>8344</v>
      </c>
      <c r="I20" s="2">
        <v>8005</v>
      </c>
      <c r="J20" s="2">
        <v>16349</v>
      </c>
      <c r="K20" s="4">
        <f t="shared" si="1"/>
        <v>0</v>
      </c>
      <c r="M20" s="2">
        <v>6288</v>
      </c>
      <c r="N20" s="2">
        <v>5621</v>
      </c>
      <c r="O20" s="2">
        <v>11909</v>
      </c>
      <c r="P20" s="4">
        <f t="shared" si="2"/>
        <v>0</v>
      </c>
      <c r="R20" s="6">
        <f t="shared" si="6"/>
        <v>22.706944444444446</v>
      </c>
      <c r="S20" s="8">
        <f t="shared" si="3"/>
        <v>-6.9444444444464182E-3</v>
      </c>
      <c r="U20" s="6">
        <f t="shared" si="4"/>
        <v>16.540277777777778</v>
      </c>
      <c r="V20" s="8">
        <f t="shared" si="5"/>
        <v>-4.0277777777777857E-2</v>
      </c>
    </row>
    <row r="21" spans="1:22" x14ac:dyDescent="0.25">
      <c r="A21" t="s">
        <v>19</v>
      </c>
      <c r="B21" s="13">
        <v>2846100</v>
      </c>
      <c r="C21" s="10">
        <v>48.8</v>
      </c>
      <c r="D21" s="11">
        <v>29.3</v>
      </c>
      <c r="E21" s="11">
        <v>19.5</v>
      </c>
      <c r="F21" s="8">
        <f t="shared" si="0"/>
        <v>0</v>
      </c>
      <c r="H21" s="2">
        <v>71414</v>
      </c>
      <c r="I21" s="2">
        <v>67594</v>
      </c>
      <c r="J21" s="2">
        <v>139008</v>
      </c>
      <c r="K21" s="4">
        <f t="shared" si="1"/>
        <v>0</v>
      </c>
      <c r="M21" s="2">
        <v>43145</v>
      </c>
      <c r="N21" s="2">
        <v>40119</v>
      </c>
      <c r="O21" s="2">
        <v>83264</v>
      </c>
      <c r="P21" s="4">
        <f t="shared" si="2"/>
        <v>0</v>
      </c>
      <c r="R21" s="6">
        <f t="shared" si="6"/>
        <v>48.841572678402024</v>
      </c>
      <c r="S21" s="8">
        <f t="shared" si="3"/>
        <v>-4.1572678402026497E-2</v>
      </c>
      <c r="U21" s="6">
        <f t="shared" si="4"/>
        <v>29.255472400829206</v>
      </c>
      <c r="V21" s="8">
        <f t="shared" si="5"/>
        <v>4.4527599170795185E-2</v>
      </c>
    </row>
    <row r="22" spans="1:22" x14ac:dyDescent="0.25">
      <c r="A22" t="s">
        <v>20</v>
      </c>
      <c r="B22" s="13">
        <v>1420600</v>
      </c>
      <c r="C22" s="10">
        <v>24.3</v>
      </c>
      <c r="D22" s="11">
        <v>19.100000000000001</v>
      </c>
      <c r="E22" s="11">
        <v>5.2</v>
      </c>
      <c r="F22" s="8">
        <f t="shared" si="0"/>
        <v>0</v>
      </c>
      <c r="H22" s="2">
        <v>17852</v>
      </c>
      <c r="I22" s="2">
        <v>16623</v>
      </c>
      <c r="J22" s="2">
        <v>34475</v>
      </c>
      <c r="K22" s="4">
        <f t="shared" si="1"/>
        <v>0</v>
      </c>
      <c r="M22" s="2">
        <v>14179</v>
      </c>
      <c r="N22" s="2">
        <v>12891</v>
      </c>
      <c r="O22" s="2">
        <v>27070</v>
      </c>
      <c r="P22" s="4">
        <f t="shared" si="2"/>
        <v>0</v>
      </c>
      <c r="R22" s="6">
        <f t="shared" si="6"/>
        <v>24.267914965507533</v>
      </c>
      <c r="S22" s="8">
        <f t="shared" si="3"/>
        <v>3.2085034492467912E-2</v>
      </c>
      <c r="U22" s="6">
        <f t="shared" si="4"/>
        <v>19.055328734337603</v>
      </c>
      <c r="V22" s="8">
        <f t="shared" si="5"/>
        <v>4.4671265662397985E-2</v>
      </c>
    </row>
    <row r="23" spans="1:22" x14ac:dyDescent="0.25">
      <c r="A23" t="s">
        <v>21</v>
      </c>
      <c r="B23" s="13">
        <v>2633600</v>
      </c>
      <c r="C23" s="10">
        <v>42</v>
      </c>
      <c r="D23" s="15">
        <v>24.6</v>
      </c>
      <c r="E23" s="15">
        <v>17.399999999999999</v>
      </c>
      <c r="F23" s="8">
        <f t="shared" si="0"/>
        <v>0</v>
      </c>
      <c r="H23" s="2">
        <v>57425</v>
      </c>
      <c r="I23" s="2">
        <v>53195</v>
      </c>
      <c r="J23" s="2">
        <v>110620</v>
      </c>
      <c r="K23" s="4">
        <f t="shared" si="1"/>
        <v>0</v>
      </c>
      <c r="M23" s="2">
        <v>38917</v>
      </c>
      <c r="N23" s="2">
        <v>25967</v>
      </c>
      <c r="O23" s="14">
        <v>64884</v>
      </c>
      <c r="P23" s="4">
        <f t="shared" si="2"/>
        <v>0</v>
      </c>
      <c r="R23" s="6">
        <f t="shared" si="6"/>
        <v>42.003341433778857</v>
      </c>
      <c r="S23" s="8">
        <f t="shared" si="3"/>
        <v>-3.3414337788570947E-3</v>
      </c>
      <c r="U23" s="6">
        <f t="shared" si="4"/>
        <v>24.636998784933173</v>
      </c>
      <c r="V23" s="8">
        <f t="shared" si="5"/>
        <v>-3.6998784933171436E-2</v>
      </c>
    </row>
    <row r="24" spans="1:22" x14ac:dyDescent="0.25">
      <c r="A24" t="s">
        <v>22</v>
      </c>
      <c r="B24" s="13">
        <v>2065400</v>
      </c>
      <c r="C24" s="10">
        <v>44.5</v>
      </c>
      <c r="D24" s="11">
        <v>20.9</v>
      </c>
      <c r="E24" s="11">
        <v>23.6</v>
      </c>
      <c r="F24" s="8">
        <f t="shared" si="0"/>
        <v>0</v>
      </c>
      <c r="H24" s="2">
        <v>47646</v>
      </c>
      <c r="I24" s="2">
        <v>44289</v>
      </c>
      <c r="J24" s="2">
        <v>91935</v>
      </c>
      <c r="K24" s="4">
        <f t="shared" si="1"/>
        <v>0</v>
      </c>
      <c r="M24" s="2">
        <v>22600</v>
      </c>
      <c r="N24" s="2">
        <v>20646</v>
      </c>
      <c r="O24" s="2">
        <v>43246</v>
      </c>
      <c r="P24" s="4">
        <f t="shared" si="2"/>
        <v>0</v>
      </c>
      <c r="R24" s="6">
        <f t="shared" si="6"/>
        <v>44.511958942577706</v>
      </c>
      <c r="S24" s="8">
        <f t="shared" si="3"/>
        <v>-1.1958942577706466E-2</v>
      </c>
      <c r="U24" s="6">
        <f t="shared" si="4"/>
        <v>20.938317033020237</v>
      </c>
      <c r="V24" s="8">
        <f t="shared" si="5"/>
        <v>-3.8317033020238256E-2</v>
      </c>
    </row>
    <row r="25" spans="1:22" x14ac:dyDescent="0.25">
      <c r="A25" t="s">
        <v>23</v>
      </c>
      <c r="B25" s="13">
        <v>2770600</v>
      </c>
      <c r="C25" s="10">
        <v>46.6</v>
      </c>
      <c r="D25" s="11">
        <v>32.700000000000003</v>
      </c>
      <c r="E25" s="11">
        <v>13.9</v>
      </c>
      <c r="F25" s="8">
        <f t="shared" si="0"/>
        <v>0</v>
      </c>
      <c r="H25" s="2">
        <v>66429</v>
      </c>
      <c r="I25" s="2">
        <v>62656</v>
      </c>
      <c r="J25" s="2">
        <v>129085</v>
      </c>
      <c r="K25" s="4">
        <f t="shared" si="1"/>
        <v>0</v>
      </c>
      <c r="M25" s="2">
        <v>49118</v>
      </c>
      <c r="N25" s="2">
        <v>41595</v>
      </c>
      <c r="O25" s="2">
        <v>90713</v>
      </c>
      <c r="P25" s="4">
        <f t="shared" si="2"/>
        <v>0</v>
      </c>
      <c r="R25" s="6">
        <f t="shared" si="6"/>
        <v>46.59099112105681</v>
      </c>
      <c r="S25" s="8">
        <f t="shared" si="3"/>
        <v>9.0088789431916894E-3</v>
      </c>
      <c r="U25" s="6">
        <f t="shared" si="4"/>
        <v>32.741283476503284</v>
      </c>
      <c r="V25" s="8">
        <f t="shared" si="5"/>
        <v>-4.1283476503281236E-2</v>
      </c>
    </row>
    <row r="26" spans="1:22" x14ac:dyDescent="0.25">
      <c r="A26" t="s">
        <v>24</v>
      </c>
      <c r="B26" s="13">
        <v>1867900</v>
      </c>
      <c r="C26" s="10">
        <v>51</v>
      </c>
      <c r="D26" s="11">
        <v>34.5</v>
      </c>
      <c r="E26" s="11">
        <v>16.5</v>
      </c>
      <c r="F26" s="8">
        <f t="shared" si="0"/>
        <v>0</v>
      </c>
      <c r="H26" s="2">
        <v>48877</v>
      </c>
      <c r="I26" s="2">
        <v>46348</v>
      </c>
      <c r="J26" s="2">
        <v>95225</v>
      </c>
      <c r="K26" s="4">
        <f t="shared" si="1"/>
        <v>0</v>
      </c>
      <c r="M26" s="2">
        <v>33676</v>
      </c>
      <c r="N26" s="2">
        <v>30823</v>
      </c>
      <c r="O26" s="14">
        <v>64499</v>
      </c>
      <c r="P26" s="4">
        <f t="shared" si="2"/>
        <v>0</v>
      </c>
      <c r="R26" s="6">
        <f t="shared" si="6"/>
        <v>50.979709834573583</v>
      </c>
      <c r="S26" s="8">
        <f t="shared" si="3"/>
        <v>2.0290165426416706E-2</v>
      </c>
      <c r="U26" s="6">
        <f t="shared" si="4"/>
        <v>34.530221103913483</v>
      </c>
      <c r="V26" s="8">
        <f t="shared" si="5"/>
        <v>-3.0221103913483205E-2</v>
      </c>
    </row>
    <row r="27" spans="1:22" x14ac:dyDescent="0.25">
      <c r="A27" t="s">
        <v>25</v>
      </c>
      <c r="B27" s="13">
        <v>1578900</v>
      </c>
      <c r="C27" s="10">
        <v>41.9</v>
      </c>
      <c r="D27" s="11">
        <v>25.8</v>
      </c>
      <c r="E27" s="11">
        <v>16.100000000000001</v>
      </c>
      <c r="F27" s="8">
        <f t="shared" si="0"/>
        <v>0</v>
      </c>
      <c r="H27" s="2">
        <v>33838</v>
      </c>
      <c r="I27" s="2">
        <v>32373</v>
      </c>
      <c r="J27" s="2">
        <v>66211</v>
      </c>
      <c r="K27" s="4">
        <f t="shared" si="1"/>
        <v>0</v>
      </c>
      <c r="M27" s="2">
        <v>21396</v>
      </c>
      <c r="N27" s="2">
        <v>19337</v>
      </c>
      <c r="O27" s="2">
        <v>40733</v>
      </c>
      <c r="P27" s="4">
        <f t="shared" si="2"/>
        <v>0</v>
      </c>
      <c r="R27" s="6">
        <f t="shared" si="6"/>
        <v>41.934891380074738</v>
      </c>
      <c r="S27" s="8">
        <f t="shared" si="3"/>
        <v>-3.4891380074739686E-2</v>
      </c>
      <c r="U27" s="6">
        <f t="shared" si="4"/>
        <v>25.798340616885174</v>
      </c>
      <c r="V27" s="8">
        <f t="shared" si="5"/>
        <v>1.659383114827051E-3</v>
      </c>
    </row>
    <row r="28" spans="1:22" x14ac:dyDescent="0.25">
      <c r="A28" t="s">
        <v>26</v>
      </c>
      <c r="B28" s="13">
        <v>405800</v>
      </c>
      <c r="C28" s="10">
        <v>48.5</v>
      </c>
      <c r="D28" s="11">
        <v>33.299999999999997</v>
      </c>
      <c r="E28" s="11">
        <v>15.2</v>
      </c>
      <c r="F28" s="8">
        <f t="shared" si="0"/>
        <v>0</v>
      </c>
      <c r="H28" s="2">
        <v>10026</v>
      </c>
      <c r="I28" s="2">
        <v>9659</v>
      </c>
      <c r="J28" s="2">
        <v>19685</v>
      </c>
      <c r="K28" s="4">
        <f t="shared" si="1"/>
        <v>0</v>
      </c>
      <c r="M28" s="2">
        <v>7001</v>
      </c>
      <c r="N28" s="2">
        <v>6505</v>
      </c>
      <c r="O28" s="2">
        <v>13506</v>
      </c>
      <c r="P28" s="4">
        <f t="shared" si="2"/>
        <v>0</v>
      </c>
      <c r="R28" s="6">
        <f t="shared" si="6"/>
        <v>48.509117792015772</v>
      </c>
      <c r="S28" s="8">
        <f t="shared" si="3"/>
        <v>-9.1177920157718972E-3</v>
      </c>
      <c r="U28" s="6">
        <f t="shared" si="4"/>
        <v>33.282405125677677</v>
      </c>
      <c r="V28" s="8">
        <f t="shared" si="5"/>
        <v>1.7594874322320209E-2</v>
      </c>
    </row>
    <row r="29" spans="1:22" x14ac:dyDescent="0.25">
      <c r="A29" t="s">
        <v>27</v>
      </c>
      <c r="B29" s="13">
        <v>1882400</v>
      </c>
      <c r="C29" s="10">
        <v>64</v>
      </c>
      <c r="D29" s="11">
        <v>41.4</v>
      </c>
      <c r="E29" s="11">
        <v>22.6</v>
      </c>
      <c r="F29" s="8">
        <f t="shared" si="0"/>
        <v>0</v>
      </c>
      <c r="H29" s="2">
        <v>61383</v>
      </c>
      <c r="I29" s="2">
        <v>59009</v>
      </c>
      <c r="J29" s="2">
        <v>120392</v>
      </c>
      <c r="K29" s="4">
        <f t="shared" si="1"/>
        <v>0</v>
      </c>
      <c r="M29" s="2">
        <v>40357</v>
      </c>
      <c r="N29" s="2">
        <v>37473</v>
      </c>
      <c r="O29" s="2">
        <v>77830</v>
      </c>
      <c r="P29" s="4">
        <f t="shared" si="2"/>
        <v>0</v>
      </c>
      <c r="R29" s="6">
        <f t="shared" si="6"/>
        <v>63.95665108372291</v>
      </c>
      <c r="S29" s="8">
        <f t="shared" si="3"/>
        <v>4.33489162770897E-2</v>
      </c>
      <c r="U29" s="6">
        <f t="shared" si="4"/>
        <v>41.346153846153847</v>
      </c>
      <c r="V29" s="8">
        <f t="shared" si="5"/>
        <v>5.3846153846151878E-2</v>
      </c>
    </row>
    <row r="30" spans="1:22" x14ac:dyDescent="0.25">
      <c r="A30" t="s">
        <v>28</v>
      </c>
      <c r="B30" s="13">
        <v>2403800</v>
      </c>
      <c r="C30" s="10">
        <v>51.6</v>
      </c>
      <c r="D30" s="11">
        <v>31.2</v>
      </c>
      <c r="E30" s="11">
        <v>20.399999999999999</v>
      </c>
      <c r="F30" s="8">
        <f t="shared" si="0"/>
        <v>0</v>
      </c>
      <c r="H30" s="2">
        <v>63543</v>
      </c>
      <c r="I30" s="2">
        <v>60532</v>
      </c>
      <c r="J30" s="2">
        <v>124075</v>
      </c>
      <c r="K30" s="4">
        <f t="shared" si="1"/>
        <v>0</v>
      </c>
      <c r="M30" s="2">
        <v>39070</v>
      </c>
      <c r="N30" s="2">
        <v>36006</v>
      </c>
      <c r="O30" s="2">
        <v>75076</v>
      </c>
      <c r="P30" s="4">
        <f t="shared" si="2"/>
        <v>0</v>
      </c>
      <c r="R30" s="6">
        <f t="shared" si="6"/>
        <v>51.616191030867796</v>
      </c>
      <c r="S30" s="8">
        <f t="shared" si="3"/>
        <v>-1.6191030867794609E-2</v>
      </c>
      <c r="U30" s="6">
        <f t="shared" si="4"/>
        <v>31.232215658540643</v>
      </c>
      <c r="V30" s="8">
        <f t="shared" si="5"/>
        <v>-3.2215658540643233E-2</v>
      </c>
    </row>
    <row r="31" spans="1:22" x14ac:dyDescent="0.25">
      <c r="A31" t="s">
        <v>29</v>
      </c>
      <c r="B31" s="13">
        <v>1721700</v>
      </c>
      <c r="C31" s="10">
        <v>56.5</v>
      </c>
      <c r="D31" s="11">
        <v>33.5</v>
      </c>
      <c r="E31" s="11">
        <v>23</v>
      </c>
      <c r="F31" s="8">
        <f t="shared" si="0"/>
        <v>0</v>
      </c>
      <c r="H31" s="2">
        <v>49694</v>
      </c>
      <c r="I31" s="2">
        <v>47644</v>
      </c>
      <c r="J31" s="2">
        <v>97338</v>
      </c>
      <c r="K31" s="4">
        <f t="shared" si="1"/>
        <v>0</v>
      </c>
      <c r="M31" s="2">
        <v>29442</v>
      </c>
      <c r="N31" s="2">
        <v>28272</v>
      </c>
      <c r="O31" s="2">
        <v>57714</v>
      </c>
      <c r="P31" s="4">
        <f t="shared" si="2"/>
        <v>0</v>
      </c>
      <c r="R31" s="6">
        <f t="shared" si="6"/>
        <v>56.53598187837602</v>
      </c>
      <c r="S31" s="8">
        <f t="shared" si="3"/>
        <v>-3.5981878376020404E-2</v>
      </c>
      <c r="U31" s="6">
        <f t="shared" si="4"/>
        <v>33.521519428471862</v>
      </c>
      <c r="V31" s="8">
        <f t="shared" si="5"/>
        <v>-2.1519428471862057E-2</v>
      </c>
    </row>
    <row r="32" spans="1:22" x14ac:dyDescent="0.25">
      <c r="A32" t="s">
        <v>30</v>
      </c>
      <c r="B32" s="13">
        <v>3539300</v>
      </c>
      <c r="C32" s="10">
        <v>58.6</v>
      </c>
      <c r="D32" s="11">
        <v>40.6</v>
      </c>
      <c r="E32" s="11">
        <v>18</v>
      </c>
      <c r="F32" s="8">
        <f t="shared" si="0"/>
        <v>0</v>
      </c>
      <c r="H32" s="2">
        <v>105837</v>
      </c>
      <c r="I32" s="2">
        <v>101451</v>
      </c>
      <c r="J32" s="2">
        <v>207288</v>
      </c>
      <c r="K32" s="4">
        <f t="shared" si="1"/>
        <v>0</v>
      </c>
      <c r="M32" s="2">
        <v>74511</v>
      </c>
      <c r="N32" s="2">
        <v>69221</v>
      </c>
      <c r="O32" s="2">
        <v>143732</v>
      </c>
      <c r="P32" s="4">
        <f t="shared" si="2"/>
        <v>0</v>
      </c>
      <c r="R32" s="6">
        <f t="shared" si="6"/>
        <v>58.567513350097478</v>
      </c>
      <c r="S32" s="8">
        <f t="shared" si="3"/>
        <v>3.2486649902523368E-2</v>
      </c>
      <c r="U32" s="6">
        <f t="shared" si="4"/>
        <v>40.610290170372672</v>
      </c>
      <c r="V32" s="8">
        <f t="shared" si="5"/>
        <v>-1.0290170372670104E-2</v>
      </c>
    </row>
    <row r="33" spans="1:22" x14ac:dyDescent="0.25">
      <c r="A33" t="s">
        <v>31</v>
      </c>
      <c r="B33" s="13">
        <v>3587600</v>
      </c>
      <c r="C33" s="10">
        <v>43.4</v>
      </c>
      <c r="D33" s="11">
        <v>22.8</v>
      </c>
      <c r="E33" s="11">
        <v>20.6</v>
      </c>
      <c r="F33" s="8">
        <f t="shared" si="0"/>
        <v>0</v>
      </c>
      <c r="H33" s="2">
        <v>80263</v>
      </c>
      <c r="I33" s="2">
        <v>75255</v>
      </c>
      <c r="J33" s="2">
        <v>155518</v>
      </c>
      <c r="K33" s="4">
        <f t="shared" si="1"/>
        <v>0</v>
      </c>
      <c r="M33" s="2">
        <v>43103</v>
      </c>
      <c r="N33" s="2">
        <v>38776</v>
      </c>
      <c r="O33" s="2">
        <v>81879</v>
      </c>
      <c r="P33" s="4">
        <f t="shared" si="2"/>
        <v>0</v>
      </c>
      <c r="R33" s="6">
        <f t="shared" si="6"/>
        <v>43.348756829077935</v>
      </c>
      <c r="S33" s="8">
        <f t="shared" si="3"/>
        <v>5.1243170922063541E-2</v>
      </c>
      <c r="U33" s="6">
        <f t="shared" si="4"/>
        <v>22.822778459137027</v>
      </c>
      <c r="V33" s="8">
        <f t="shared" si="5"/>
        <v>-2.2778459137025919E-2</v>
      </c>
    </row>
    <row r="34" spans="1:22" x14ac:dyDescent="0.25">
      <c r="A34" t="s">
        <v>32</v>
      </c>
      <c r="B34" s="13">
        <v>3387100</v>
      </c>
      <c r="C34" s="16">
        <v>41.6</v>
      </c>
      <c r="D34" s="11">
        <v>22</v>
      </c>
      <c r="E34" s="15">
        <v>19.600000000000001</v>
      </c>
      <c r="F34" s="8">
        <f t="shared" si="0"/>
        <v>0</v>
      </c>
      <c r="H34" s="2">
        <v>72559</v>
      </c>
      <c r="I34" s="2">
        <v>68391</v>
      </c>
      <c r="J34" s="2">
        <v>140950</v>
      </c>
      <c r="K34" s="4">
        <f t="shared" si="1"/>
        <v>0</v>
      </c>
      <c r="M34" s="2">
        <v>38633</v>
      </c>
      <c r="N34" s="2">
        <v>36033</v>
      </c>
      <c r="O34" s="2">
        <v>74666</v>
      </c>
      <c r="P34" s="4">
        <f t="shared" si="2"/>
        <v>0</v>
      </c>
      <c r="R34" s="6">
        <f t="shared" si="6"/>
        <v>41.613769891647721</v>
      </c>
      <c r="S34" s="8">
        <f t="shared" si="3"/>
        <v>-1.3769891647719135E-2</v>
      </c>
      <c r="U34" s="6">
        <f t="shared" si="4"/>
        <v>22.044226624546074</v>
      </c>
      <c r="V34" s="8">
        <f t="shared" si="5"/>
        <v>-4.4226624546073623E-2</v>
      </c>
    </row>
    <row r="35" spans="1:22" x14ac:dyDescent="0.25">
      <c r="A35" t="s">
        <v>33</v>
      </c>
      <c r="B35" s="13">
        <v>1294800</v>
      </c>
      <c r="C35" s="16">
        <v>43.9</v>
      </c>
      <c r="D35" s="11">
        <v>25.1</v>
      </c>
      <c r="E35" s="15">
        <v>18.8</v>
      </c>
      <c r="F35" s="8">
        <f t="shared" si="0"/>
        <v>0</v>
      </c>
      <c r="H35" s="2">
        <v>29293</v>
      </c>
      <c r="I35" s="2">
        <v>27593</v>
      </c>
      <c r="J35" s="2">
        <v>56886</v>
      </c>
      <c r="K35" s="4">
        <f t="shared" si="1"/>
        <v>0</v>
      </c>
      <c r="M35" s="2">
        <v>17082</v>
      </c>
      <c r="N35" s="2">
        <v>15442</v>
      </c>
      <c r="O35" s="2">
        <v>32524</v>
      </c>
      <c r="P35" s="4">
        <f t="shared" si="2"/>
        <v>0</v>
      </c>
      <c r="R35" s="6">
        <f t="shared" si="6"/>
        <v>43.934198331788693</v>
      </c>
      <c r="S35" s="8">
        <f t="shared" si="3"/>
        <v>-3.4198331788694247E-2</v>
      </c>
      <c r="U35" s="6">
        <f t="shared" si="4"/>
        <v>25.118937287611985</v>
      </c>
      <c r="V35" s="8">
        <f t="shared" si="5"/>
        <v>-1.8937287611983322E-2</v>
      </c>
    </row>
    <row r="36" spans="1:22" x14ac:dyDescent="0.25">
      <c r="A36" t="s">
        <v>34</v>
      </c>
      <c r="B36" s="13">
        <v>2139200</v>
      </c>
      <c r="C36" s="10">
        <v>51.8</v>
      </c>
      <c r="D36" s="11">
        <v>31.4</v>
      </c>
      <c r="E36" s="11">
        <v>20.399999999999999</v>
      </c>
      <c r="F36" s="8">
        <f t="shared" si="0"/>
        <v>0</v>
      </c>
      <c r="H36" s="2">
        <v>56730</v>
      </c>
      <c r="I36" s="2">
        <v>54164</v>
      </c>
      <c r="J36" s="2">
        <v>110894</v>
      </c>
      <c r="K36" s="4">
        <f t="shared" si="1"/>
        <v>0</v>
      </c>
      <c r="M36" s="2">
        <v>34671</v>
      </c>
      <c r="N36" s="2">
        <v>32499</v>
      </c>
      <c r="O36" s="2">
        <v>67170</v>
      </c>
      <c r="P36" s="4">
        <f t="shared" si="2"/>
        <v>0</v>
      </c>
      <c r="R36" s="6">
        <f t="shared" si="6"/>
        <v>51.839005235602095</v>
      </c>
      <c r="S36" s="8">
        <f t="shared" si="3"/>
        <v>-3.9005235602097343E-2</v>
      </c>
      <c r="U36" s="6">
        <f t="shared" si="4"/>
        <v>31.399588631264024</v>
      </c>
      <c r="V36" s="8">
        <f t="shared" si="5"/>
        <v>4.1136873597480417E-4</v>
      </c>
    </row>
    <row r="37" spans="1:22" x14ac:dyDescent="0.25">
      <c r="A37" t="s">
        <v>35</v>
      </c>
      <c r="B37" s="13">
        <v>3359700</v>
      </c>
      <c r="C37" s="10">
        <v>53.3</v>
      </c>
      <c r="D37" s="11">
        <v>37.1</v>
      </c>
      <c r="E37" s="11">
        <v>16.2</v>
      </c>
      <c r="F37" s="8">
        <f t="shared" si="0"/>
        <v>0</v>
      </c>
      <c r="H37" s="2">
        <v>92185</v>
      </c>
      <c r="I37" s="2">
        <v>87060</v>
      </c>
      <c r="J37" s="2">
        <v>179245</v>
      </c>
      <c r="K37" s="4">
        <f t="shared" si="1"/>
        <v>0</v>
      </c>
      <c r="M37" s="2">
        <v>63779</v>
      </c>
      <c r="N37" s="2">
        <v>61078</v>
      </c>
      <c r="O37" s="2">
        <v>124857</v>
      </c>
      <c r="P37" s="4">
        <f t="shared" si="2"/>
        <v>0</v>
      </c>
      <c r="R37" s="6">
        <f t="shared" si="6"/>
        <v>53.351489716343721</v>
      </c>
      <c r="S37" s="8">
        <f t="shared" si="3"/>
        <v>-5.1489716343724012E-2</v>
      </c>
      <c r="U37" s="6">
        <f t="shared" si="4"/>
        <v>37.163139566032683</v>
      </c>
      <c r="V37" s="8">
        <f t="shared" si="5"/>
        <v>-6.3139566032681671E-2</v>
      </c>
    </row>
    <row r="38" spans="1:22" x14ac:dyDescent="0.25">
      <c r="A38" t="s">
        <v>36</v>
      </c>
      <c r="B38" s="13">
        <v>2528700</v>
      </c>
      <c r="C38" s="10">
        <v>36.700000000000003</v>
      </c>
      <c r="D38" s="11">
        <v>27.7</v>
      </c>
      <c r="E38" s="11">
        <v>9</v>
      </c>
      <c r="F38" s="8">
        <f t="shared" si="0"/>
        <v>0</v>
      </c>
      <c r="H38" s="2">
        <v>47408</v>
      </c>
      <c r="I38" s="2">
        <v>45495</v>
      </c>
      <c r="J38" s="2">
        <v>92903</v>
      </c>
      <c r="K38" s="4">
        <f t="shared" si="1"/>
        <v>0</v>
      </c>
      <c r="M38" s="2">
        <v>38082</v>
      </c>
      <c r="N38" s="2">
        <v>32014</v>
      </c>
      <c r="O38" s="2">
        <v>70096</v>
      </c>
      <c r="P38" s="4">
        <f t="shared" si="2"/>
        <v>0</v>
      </c>
      <c r="R38" s="6">
        <f t="shared" si="6"/>
        <v>36.739431328350534</v>
      </c>
      <c r="S38" s="8">
        <f t="shared" si="3"/>
        <v>-3.9431328350531203E-2</v>
      </c>
      <c r="U38" s="6">
        <f t="shared" si="4"/>
        <v>27.72017242061138</v>
      </c>
      <c r="V38" s="8">
        <f t="shared" si="5"/>
        <v>-2.0172420611380915E-2</v>
      </c>
    </row>
    <row r="39" spans="1:22" x14ac:dyDescent="0.25">
      <c r="A39" t="s">
        <v>37</v>
      </c>
      <c r="B39" s="13">
        <v>2920700</v>
      </c>
      <c r="C39" s="10">
        <v>53.7</v>
      </c>
      <c r="D39" s="11">
        <v>33.6</v>
      </c>
      <c r="E39" s="11">
        <v>20.100000000000001</v>
      </c>
      <c r="F39" s="8">
        <f t="shared" si="0"/>
        <v>0</v>
      </c>
      <c r="H39" s="2">
        <v>80019</v>
      </c>
      <c r="I39" s="2">
        <v>76939</v>
      </c>
      <c r="J39" s="2">
        <v>156958</v>
      </c>
      <c r="K39" s="4">
        <f t="shared" si="1"/>
        <v>0</v>
      </c>
      <c r="M39" s="2">
        <v>50892</v>
      </c>
      <c r="N39" s="2">
        <v>47219</v>
      </c>
      <c r="O39" s="2">
        <v>98111</v>
      </c>
      <c r="P39" s="4">
        <f t="shared" si="2"/>
        <v>0</v>
      </c>
      <c r="R39" s="6">
        <f t="shared" si="6"/>
        <v>53.739856883623787</v>
      </c>
      <c r="S39" s="8">
        <f t="shared" si="3"/>
        <v>-3.9856883623784256E-2</v>
      </c>
      <c r="U39" s="6">
        <f t="shared" si="4"/>
        <v>33.591604752285413</v>
      </c>
      <c r="V39" s="8">
        <f t="shared" si="5"/>
        <v>8.3952477145885496E-3</v>
      </c>
    </row>
    <row r="40" spans="1:22" x14ac:dyDescent="0.25">
      <c r="A40" t="s">
        <v>38</v>
      </c>
      <c r="B40" s="13">
        <v>1820100</v>
      </c>
      <c r="C40" s="10">
        <v>54.3</v>
      </c>
      <c r="D40" s="11">
        <v>31.8</v>
      </c>
      <c r="E40" s="11">
        <v>22.5</v>
      </c>
      <c r="F40" s="8">
        <f t="shared" si="0"/>
        <v>0</v>
      </c>
      <c r="H40" s="2">
        <v>50585</v>
      </c>
      <c r="I40" s="2">
        <v>48212</v>
      </c>
      <c r="J40" s="2">
        <v>98797</v>
      </c>
      <c r="K40" s="4">
        <f t="shared" si="1"/>
        <v>0</v>
      </c>
      <c r="M40" s="2">
        <v>29868</v>
      </c>
      <c r="N40" s="2">
        <v>28054</v>
      </c>
      <c r="O40" s="2">
        <v>57922</v>
      </c>
      <c r="P40" s="4">
        <f t="shared" si="2"/>
        <v>0</v>
      </c>
      <c r="R40" s="6">
        <f t="shared" si="6"/>
        <v>54.281083456952913</v>
      </c>
      <c r="S40" s="8">
        <f t="shared" si="3"/>
        <v>1.8916543047083678E-2</v>
      </c>
      <c r="U40" s="6">
        <f t="shared" si="4"/>
        <v>31.823526179880226</v>
      </c>
      <c r="V40" s="8">
        <f t="shared" si="5"/>
        <v>-2.3526179880224873E-2</v>
      </c>
    </row>
    <row r="41" spans="1:22" x14ac:dyDescent="0.25">
      <c r="A41" t="s">
        <v>39</v>
      </c>
      <c r="B41" s="13">
        <v>1795200</v>
      </c>
      <c r="C41" s="10">
        <v>52.4</v>
      </c>
      <c r="D41" s="11">
        <v>32.1</v>
      </c>
      <c r="E41" s="11">
        <v>20.3</v>
      </c>
      <c r="F41" s="8">
        <f t="shared" si="0"/>
        <v>0</v>
      </c>
      <c r="H41" s="2">
        <v>48293</v>
      </c>
      <c r="I41" s="2">
        <v>45675</v>
      </c>
      <c r="J41" s="2">
        <v>93968</v>
      </c>
      <c r="K41" s="4">
        <f t="shared" si="1"/>
        <v>0</v>
      </c>
      <c r="M41" s="2">
        <v>30200</v>
      </c>
      <c r="N41" s="2">
        <v>27399</v>
      </c>
      <c r="O41" s="2">
        <v>57599</v>
      </c>
      <c r="P41" s="4">
        <f t="shared" si="2"/>
        <v>0</v>
      </c>
      <c r="R41" s="6">
        <f t="shared" si="6"/>
        <v>52.344028520499108</v>
      </c>
      <c r="S41" s="8">
        <f t="shared" si="3"/>
        <v>5.5971479500890098E-2</v>
      </c>
      <c r="U41" s="6">
        <f t="shared" si="4"/>
        <v>32.085004456327987</v>
      </c>
      <c r="V41" s="8">
        <f t="shared" si="5"/>
        <v>1.4995543672014833E-2</v>
      </c>
    </row>
    <row r="42" spans="1:22" x14ac:dyDescent="0.25">
      <c r="A42" t="s">
        <v>40</v>
      </c>
      <c r="B42" s="13">
        <v>1663300</v>
      </c>
      <c r="C42" s="10">
        <v>51.6</v>
      </c>
      <c r="D42" s="11">
        <v>27.5</v>
      </c>
      <c r="E42" s="11">
        <v>24.1</v>
      </c>
      <c r="F42" s="8">
        <f t="shared" si="0"/>
        <v>0</v>
      </c>
      <c r="H42" s="2">
        <v>43848</v>
      </c>
      <c r="I42" s="2">
        <v>41936</v>
      </c>
      <c r="J42" s="2">
        <v>85784</v>
      </c>
      <c r="K42" s="4">
        <f t="shared" si="1"/>
        <v>0</v>
      </c>
      <c r="M42" s="2">
        <v>24211</v>
      </c>
      <c r="N42" s="2">
        <v>21458</v>
      </c>
      <c r="O42" s="2">
        <v>45669</v>
      </c>
      <c r="P42" s="4">
        <f t="shared" si="2"/>
        <v>0</v>
      </c>
      <c r="R42" s="6">
        <f t="shared" si="6"/>
        <v>51.574580652918897</v>
      </c>
      <c r="S42" s="8">
        <f t="shared" si="3"/>
        <v>2.5419347081104604E-2</v>
      </c>
      <c r="U42" s="6">
        <f t="shared" si="4"/>
        <v>27.456862862983225</v>
      </c>
      <c r="V42" s="8">
        <f t="shared" si="5"/>
        <v>4.3137137016774574E-2</v>
      </c>
    </row>
    <row r="43" spans="1:22" x14ac:dyDescent="0.25">
      <c r="A43" t="s">
        <v>41</v>
      </c>
      <c r="B43" s="13">
        <v>3270700</v>
      </c>
      <c r="C43" s="10">
        <v>53.9</v>
      </c>
      <c r="D43" s="11">
        <v>30.4</v>
      </c>
      <c r="E43" s="11">
        <v>23.5</v>
      </c>
      <c r="F43" s="8">
        <f t="shared" si="0"/>
        <v>0</v>
      </c>
      <c r="H43" s="2">
        <v>89962</v>
      </c>
      <c r="I43" s="2">
        <v>86371</v>
      </c>
      <c r="J43" s="2">
        <v>176333</v>
      </c>
      <c r="K43" s="4">
        <f t="shared" si="1"/>
        <v>0</v>
      </c>
      <c r="M43" s="2">
        <v>51659</v>
      </c>
      <c r="N43" s="2">
        <v>47848</v>
      </c>
      <c r="O43" s="2">
        <v>99507</v>
      </c>
      <c r="P43" s="4">
        <f t="shared" si="2"/>
        <v>0</v>
      </c>
      <c r="R43" s="6">
        <f t="shared" si="6"/>
        <v>53.912923838933558</v>
      </c>
      <c r="S43" s="8">
        <f t="shared" si="3"/>
        <v>-1.292383893355975E-2</v>
      </c>
      <c r="U43" s="6">
        <f t="shared" si="4"/>
        <v>30.423762497324731</v>
      </c>
      <c r="V43" s="8">
        <f t="shared" si="5"/>
        <v>-2.3762497324732124E-2</v>
      </c>
    </row>
    <row r="44" spans="1:22" x14ac:dyDescent="0.25">
      <c r="A44" t="s">
        <v>42</v>
      </c>
      <c r="B44" s="13">
        <v>2074100</v>
      </c>
      <c r="C44" s="10">
        <v>46.4</v>
      </c>
      <c r="D44" s="11">
        <v>28.3</v>
      </c>
      <c r="E44" s="11">
        <v>18.100000000000001</v>
      </c>
      <c r="F44" s="8">
        <f t="shared" si="0"/>
        <v>0</v>
      </c>
      <c r="H44" s="2">
        <v>49149</v>
      </c>
      <c r="I44" s="2">
        <v>47025</v>
      </c>
      <c r="J44" s="2">
        <v>96174</v>
      </c>
      <c r="K44" s="4">
        <f t="shared" si="1"/>
        <v>0</v>
      </c>
      <c r="M44" s="2">
        <v>30543</v>
      </c>
      <c r="N44" s="2">
        <v>28105</v>
      </c>
      <c r="O44" s="2">
        <v>58648</v>
      </c>
      <c r="P44" s="4">
        <f t="shared" si="2"/>
        <v>0</v>
      </c>
      <c r="R44" s="6">
        <f t="shared" si="6"/>
        <v>46.369027530013021</v>
      </c>
      <c r="S44" s="8">
        <f t="shared" si="3"/>
        <v>3.0972469986977558E-2</v>
      </c>
      <c r="U44" s="6">
        <f t="shared" si="4"/>
        <v>28.276360831203895</v>
      </c>
      <c r="V44" s="8">
        <f t="shared" si="5"/>
        <v>2.3639168796105281E-2</v>
      </c>
    </row>
    <row r="45" spans="1:22" x14ac:dyDescent="0.25">
      <c r="A45" t="s">
        <v>43</v>
      </c>
      <c r="B45" s="13">
        <v>1689800</v>
      </c>
      <c r="C45" s="16">
        <v>52</v>
      </c>
      <c r="D45" s="11">
        <v>33.1</v>
      </c>
      <c r="E45" s="15">
        <v>18.899999999999999</v>
      </c>
      <c r="F45" s="8">
        <f t="shared" si="0"/>
        <v>0</v>
      </c>
      <c r="H45" s="2">
        <v>44814</v>
      </c>
      <c r="I45" s="2">
        <v>42978</v>
      </c>
      <c r="J45" s="2">
        <v>87792</v>
      </c>
      <c r="K45" s="4">
        <f t="shared" si="1"/>
        <v>0</v>
      </c>
      <c r="M45" s="2">
        <v>29587</v>
      </c>
      <c r="N45" s="2">
        <v>26477</v>
      </c>
      <c r="O45" s="2">
        <v>56064</v>
      </c>
      <c r="P45" s="4">
        <f t="shared" si="2"/>
        <v>0</v>
      </c>
      <c r="R45" s="6">
        <f t="shared" si="6"/>
        <v>51.954077405610128</v>
      </c>
      <c r="S45" s="8">
        <f t="shared" si="3"/>
        <v>4.5922594389871563E-2</v>
      </c>
      <c r="U45" s="6">
        <f t="shared" si="4"/>
        <v>33.177890874659724</v>
      </c>
      <c r="V45" s="8">
        <f t="shared" si="5"/>
        <v>-7.7890874659722442E-2</v>
      </c>
    </row>
    <row r="46" spans="1:22" x14ac:dyDescent="0.25">
      <c r="A46" t="s">
        <v>44</v>
      </c>
      <c r="B46" s="13">
        <v>2694700</v>
      </c>
      <c r="C46" s="10">
        <v>48.6</v>
      </c>
      <c r="D46" s="11">
        <v>29.1</v>
      </c>
      <c r="E46" s="11">
        <v>19.5</v>
      </c>
      <c r="F46" s="8">
        <f t="shared" si="0"/>
        <v>0</v>
      </c>
      <c r="H46" s="2">
        <v>66521</v>
      </c>
      <c r="I46" s="2">
        <v>64475</v>
      </c>
      <c r="J46" s="2">
        <v>130996</v>
      </c>
      <c r="K46" s="4">
        <f t="shared" si="1"/>
        <v>0</v>
      </c>
      <c r="M46" s="2">
        <v>39737</v>
      </c>
      <c r="N46" s="2">
        <v>38583</v>
      </c>
      <c r="O46" s="2">
        <v>78320</v>
      </c>
      <c r="P46" s="4">
        <f t="shared" si="2"/>
        <v>0</v>
      </c>
      <c r="R46" s="6">
        <f t="shared" si="6"/>
        <v>48.612461498497048</v>
      </c>
      <c r="S46" s="8">
        <f t="shared" si="3"/>
        <v>-1.2461498497046364E-2</v>
      </c>
      <c r="U46" s="6">
        <f t="shared" si="4"/>
        <v>29.064459865662226</v>
      </c>
      <c r="V46" s="8">
        <f t="shared" si="5"/>
        <v>3.5540134337775697E-2</v>
      </c>
    </row>
    <row r="47" spans="1:22" x14ac:dyDescent="0.25">
      <c r="A47" t="s">
        <v>45</v>
      </c>
      <c r="B47" s="13">
        <v>3050000</v>
      </c>
      <c r="C47" s="10">
        <v>47.5</v>
      </c>
      <c r="D47" s="11">
        <v>27.5</v>
      </c>
      <c r="E47" s="11">
        <v>20</v>
      </c>
      <c r="F47" s="8">
        <f t="shared" si="0"/>
        <v>0</v>
      </c>
      <c r="H47" s="2">
        <v>74512</v>
      </c>
      <c r="I47" s="2">
        <v>70432</v>
      </c>
      <c r="J47" s="2">
        <v>144944</v>
      </c>
      <c r="K47" s="4">
        <f t="shared" si="1"/>
        <v>0</v>
      </c>
      <c r="M47" s="2">
        <v>43279</v>
      </c>
      <c r="N47" s="2">
        <v>40460</v>
      </c>
      <c r="O47" s="2">
        <v>83739</v>
      </c>
      <c r="P47" s="4">
        <f t="shared" si="2"/>
        <v>0</v>
      </c>
      <c r="R47" s="6">
        <f t="shared" si="6"/>
        <v>47.522622950819674</v>
      </c>
      <c r="S47" s="8">
        <f t="shared" si="3"/>
        <v>-2.2622950819673804E-2</v>
      </c>
      <c r="U47" s="6">
        <f t="shared" si="4"/>
        <v>27.455409836065574</v>
      </c>
      <c r="V47" s="8">
        <f t="shared" si="5"/>
        <v>4.4590163934426386E-2</v>
      </c>
    </row>
    <row r="48" spans="1:22" x14ac:dyDescent="0.25">
      <c r="A48" t="s">
        <v>46</v>
      </c>
      <c r="B48" s="13">
        <v>3299900</v>
      </c>
      <c r="C48" s="10">
        <v>44.8</v>
      </c>
      <c r="D48" s="11">
        <v>24</v>
      </c>
      <c r="E48" s="11">
        <v>20.8</v>
      </c>
      <c r="F48" s="8">
        <f t="shared" si="0"/>
        <v>0</v>
      </c>
      <c r="H48" s="2">
        <v>75910</v>
      </c>
      <c r="I48" s="2">
        <v>71797</v>
      </c>
      <c r="J48" s="2">
        <v>147707</v>
      </c>
      <c r="K48" s="4">
        <f t="shared" si="1"/>
        <v>0</v>
      </c>
      <c r="M48" s="9">
        <v>42170</v>
      </c>
      <c r="N48" s="14">
        <v>36994</v>
      </c>
      <c r="O48" s="2">
        <v>79164</v>
      </c>
      <c r="P48" s="4">
        <f t="shared" si="2"/>
        <v>0</v>
      </c>
      <c r="R48" s="6">
        <f t="shared" si="6"/>
        <v>44.761053365253495</v>
      </c>
      <c r="S48" s="8">
        <f t="shared" si="3"/>
        <v>3.8946634746501729E-2</v>
      </c>
      <c r="U48" s="6">
        <f t="shared" si="4"/>
        <v>23.989817873268887</v>
      </c>
      <c r="V48" s="8">
        <f t="shared" si="5"/>
        <v>1.0182126731113073E-2</v>
      </c>
    </row>
    <row r="49" spans="1:22" x14ac:dyDescent="0.25">
      <c r="A49" t="s">
        <v>47</v>
      </c>
      <c r="B49" s="13">
        <v>2794100</v>
      </c>
      <c r="C49" s="10">
        <v>42.6</v>
      </c>
      <c r="D49" s="11">
        <v>23.2</v>
      </c>
      <c r="E49" s="11">
        <v>19.399999999999999</v>
      </c>
      <c r="F49" s="8">
        <f t="shared" si="0"/>
        <v>0</v>
      </c>
      <c r="H49" s="2">
        <v>61535</v>
      </c>
      <c r="I49" s="2">
        <v>57549</v>
      </c>
      <c r="J49" s="2">
        <v>119084</v>
      </c>
      <c r="K49" s="4">
        <f t="shared" si="1"/>
        <v>0</v>
      </c>
      <c r="M49" s="2">
        <v>33594</v>
      </c>
      <c r="N49" s="2">
        <v>31279</v>
      </c>
      <c r="O49" s="2">
        <v>64873</v>
      </c>
      <c r="P49" s="4">
        <f t="shared" si="2"/>
        <v>0</v>
      </c>
      <c r="R49" s="6">
        <f t="shared" si="6"/>
        <v>42.619806019827493</v>
      </c>
      <c r="S49" s="8">
        <f t="shared" si="3"/>
        <v>-1.9806019827491639E-2</v>
      </c>
      <c r="U49" s="6">
        <f t="shared" si="4"/>
        <v>23.217851902222542</v>
      </c>
      <c r="V49" s="8">
        <f t="shared" si="5"/>
        <v>-1.7851902222542293E-2</v>
      </c>
    </row>
    <row r="50" spans="1:22" x14ac:dyDescent="0.25">
      <c r="A50" t="s">
        <v>48</v>
      </c>
      <c r="B50" s="13">
        <v>455200</v>
      </c>
      <c r="C50" s="10">
        <v>27</v>
      </c>
      <c r="D50" s="15">
        <v>19.2</v>
      </c>
      <c r="E50" s="15">
        <v>7.8</v>
      </c>
      <c r="F50" s="8">
        <f t="shared" si="0"/>
        <v>0</v>
      </c>
      <c r="H50" s="2">
        <v>6286</v>
      </c>
      <c r="I50" s="2">
        <v>6018</v>
      </c>
      <c r="J50" s="2">
        <v>12304</v>
      </c>
      <c r="K50" s="4">
        <f t="shared" si="1"/>
        <v>0</v>
      </c>
      <c r="M50" s="2">
        <v>4473</v>
      </c>
      <c r="N50" s="2">
        <v>4257</v>
      </c>
      <c r="O50" s="2">
        <v>8730</v>
      </c>
      <c r="P50" s="4">
        <f t="shared" si="2"/>
        <v>0</v>
      </c>
      <c r="R50" s="6">
        <f t="shared" si="6"/>
        <v>27.029876977152899</v>
      </c>
      <c r="S50" s="8">
        <f t="shared" si="3"/>
        <v>-2.9876977152898831E-2</v>
      </c>
      <c r="U50" s="6">
        <f t="shared" si="4"/>
        <v>19.178383128295255</v>
      </c>
      <c r="V50" s="8">
        <f t="shared" si="5"/>
        <v>2.1616871704743801E-2</v>
      </c>
    </row>
    <row r="51" spans="1:22" x14ac:dyDescent="0.25">
      <c r="A51" t="s">
        <v>49</v>
      </c>
      <c r="B51" s="3">
        <v>1185500</v>
      </c>
      <c r="C51" s="5">
        <v>44.2</v>
      </c>
      <c r="D51" s="6">
        <v>29.3</v>
      </c>
      <c r="E51" s="6">
        <v>14.9</v>
      </c>
      <c r="F51" s="8">
        <f t="shared" si="0"/>
        <v>0</v>
      </c>
      <c r="H51" s="2">
        <v>26671</v>
      </c>
      <c r="I51" s="2">
        <v>25765</v>
      </c>
      <c r="J51" s="2">
        <v>52436</v>
      </c>
      <c r="K51" s="4">
        <f t="shared" si="1"/>
        <v>0</v>
      </c>
      <c r="M51" s="2">
        <v>17778</v>
      </c>
      <c r="N51" s="2">
        <v>17021</v>
      </c>
      <c r="O51" s="2">
        <v>34799</v>
      </c>
      <c r="P51" s="4">
        <f t="shared" si="2"/>
        <v>0</v>
      </c>
      <c r="R51" s="6">
        <f t="shared" si="6"/>
        <v>44.231126107127793</v>
      </c>
      <c r="S51" s="8">
        <f t="shared" si="3"/>
        <v>-3.1126107127789737E-2</v>
      </c>
      <c r="U51" s="6">
        <f t="shared" si="4"/>
        <v>29.353859131168285</v>
      </c>
      <c r="V51" s="8">
        <f t="shared" si="5"/>
        <v>-5.3859131168284335E-2</v>
      </c>
    </row>
    <row r="52" spans="1:22" x14ac:dyDescent="0.25">
      <c r="A52" t="s">
        <v>55</v>
      </c>
      <c r="B52" s="3">
        <v>111279500</v>
      </c>
      <c r="C52" s="5">
        <v>47.3</v>
      </c>
      <c r="D52" s="6">
        <v>28.2</v>
      </c>
      <c r="E52" s="6">
        <v>19.100000000000001</v>
      </c>
      <c r="F52" s="8">
        <f t="shared" si="0"/>
        <v>0</v>
      </c>
      <c r="H52" s="2">
        <v>2697337</v>
      </c>
      <c r="I52" s="2">
        <v>2561374</v>
      </c>
      <c r="J52" s="2">
        <v>5258711</v>
      </c>
      <c r="K52" s="4">
        <f t="shared" si="1"/>
        <v>0</v>
      </c>
      <c r="M52" s="2">
        <v>1637378</v>
      </c>
      <c r="N52" s="2">
        <v>1508239</v>
      </c>
      <c r="O52" s="2">
        <v>3145617</v>
      </c>
      <c r="P52" s="4">
        <f t="shared" si="2"/>
        <v>0</v>
      </c>
      <c r="R52" s="6">
        <f t="shared" si="6"/>
        <v>47.25678134786731</v>
      </c>
      <c r="S52" s="8">
        <f t="shared" si="3"/>
        <v>4.3218652132686941E-2</v>
      </c>
      <c r="U52" s="6">
        <f t="shared" si="4"/>
        <v>28.267713280523367</v>
      </c>
      <c r="V52" s="8">
        <f t="shared" si="5"/>
        <v>-6.7713280523367558E-2</v>
      </c>
    </row>
    <row r="53" spans="1:22" x14ac:dyDescent="0.25">
      <c r="H53" s="2"/>
      <c r="I53" s="2"/>
      <c r="J53" s="2"/>
    </row>
    <row r="54" spans="1:22" x14ac:dyDescent="0.25">
      <c r="A54" s="1" t="s">
        <v>67</v>
      </c>
      <c r="B54" s="4">
        <f>SUM(B2:B51)</f>
        <v>111279500</v>
      </c>
      <c r="H54" s="4">
        <f>SUM(H2:H51)</f>
        <v>2697337</v>
      </c>
      <c r="I54" s="4">
        <f>SUM(I2:I51)</f>
        <v>2561374</v>
      </c>
      <c r="J54" s="4">
        <f>SUM(J2:J51)</f>
        <v>5258711</v>
      </c>
      <c r="M54" s="4">
        <f>SUM(M2:M51)</f>
        <v>1637378</v>
      </c>
      <c r="N54" s="4">
        <f>SUM(N2:N51)</f>
        <v>1508239</v>
      </c>
      <c r="O54" s="4">
        <f>SUM(O2:O51)</f>
        <v>3145617</v>
      </c>
    </row>
    <row r="55" spans="1:22" x14ac:dyDescent="0.25">
      <c r="B55" s="4">
        <f>B52-B54</f>
        <v>0</v>
      </c>
      <c r="H55" s="4">
        <f>H52-H54</f>
        <v>0</v>
      </c>
      <c r="I55" s="4">
        <f>I52-I54</f>
        <v>0</v>
      </c>
      <c r="J55" s="4">
        <f>J52-J54</f>
        <v>0</v>
      </c>
      <c r="M55" s="4">
        <f>M52-M54</f>
        <v>0</v>
      </c>
      <c r="N55" s="4">
        <f>N52-N54</f>
        <v>0</v>
      </c>
      <c r="O55" s="4">
        <f>O52-O54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2024-08-24T23:11:11Z</dcterms:created>
  <dcterms:modified xsi:type="dcterms:W3CDTF">2024-08-25T04:32:11Z</dcterms:modified>
</cp:coreProperties>
</file>