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ww2-losses\src\main\resources\migration_1946_1958\"/>
    </mc:Choice>
  </mc:AlternateContent>
  <xr:revisionPtr revIDLastSave="0" documentId="13_ncr:1_{3BB1352F-5BBD-4068-833B-BD1BE8A94A03}" xr6:coauthVersionLast="47" xr6:coauthVersionMax="47" xr10:uidLastSave="{00000000-0000-0000-0000-000000000000}"/>
  <bookViews>
    <workbookView xWindow="61155" yWindow="1515" windowWidth="25650" windowHeight="16290" activeTab="6" xr2:uid="{BADB6148-2004-42D3-9467-71B254EDBA84}"/>
  </bookViews>
  <sheets>
    <sheet name="Заглавие" sheetId="6" r:id="rId1"/>
    <sheet name="Общее" sheetId="1" r:id="rId2"/>
    <sheet name="ПМ" sheetId="2" r:id="rId3"/>
    <sheet name="ПЖ" sheetId="3" r:id="rId4"/>
    <sheet name="УМ" sheetId="4" r:id="rId5"/>
    <sheet name="УЖ" sheetId="5" r:id="rId6"/>
    <sheet name="Баланс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7" l="1"/>
  <c r="L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N25" i="7"/>
  <c r="M25" i="7"/>
  <c r="K25" i="7"/>
  <c r="J25" i="7"/>
  <c r="I25" i="7"/>
  <c r="H25" i="7"/>
  <c r="G25" i="7"/>
  <c r="F25" i="7"/>
  <c r="E25" i="7"/>
  <c r="D25" i="7"/>
  <c r="C25" i="7"/>
  <c r="B25" i="7"/>
  <c r="N25" i="5"/>
  <c r="M25" i="5"/>
  <c r="K25" i="5"/>
  <c r="J25" i="5"/>
  <c r="I25" i="5"/>
  <c r="H25" i="5"/>
  <c r="G25" i="5"/>
  <c r="F25" i="5"/>
  <c r="E25" i="5"/>
  <c r="D25" i="5"/>
  <c r="C25" i="5"/>
  <c r="B25" i="5"/>
  <c r="N25" i="4"/>
  <c r="M25" i="4"/>
  <c r="K25" i="4"/>
  <c r="J25" i="4"/>
  <c r="I25" i="4"/>
  <c r="H25" i="4"/>
  <c r="G25" i="4"/>
  <c r="F25" i="4"/>
  <c r="E25" i="4"/>
  <c r="D25" i="4"/>
  <c r="C25" i="4"/>
  <c r="B25" i="4"/>
  <c r="N25" i="3"/>
  <c r="M25" i="3"/>
  <c r="K25" i="3"/>
  <c r="J25" i="3"/>
  <c r="I25" i="3"/>
  <c r="H25" i="3"/>
  <c r="G25" i="3"/>
  <c r="F25" i="3"/>
  <c r="E25" i="3"/>
  <c r="D25" i="3"/>
  <c r="C25" i="3"/>
  <c r="B25" i="3"/>
  <c r="N25" i="2"/>
  <c r="M25" i="2"/>
  <c r="K25" i="2"/>
  <c r="J25" i="2"/>
  <c r="I25" i="2"/>
  <c r="H25" i="2"/>
  <c r="G25" i="2"/>
  <c r="F25" i="2"/>
  <c r="E25" i="2"/>
  <c r="D25" i="2"/>
  <c r="C25" i="2"/>
  <c r="B25" i="2"/>
  <c r="N4" i="7"/>
  <c r="M4" i="7"/>
  <c r="K4" i="7"/>
  <c r="J4" i="7"/>
  <c r="I4" i="7"/>
  <c r="H4" i="7"/>
  <c r="G4" i="7"/>
  <c r="F4" i="7"/>
  <c r="E4" i="7"/>
  <c r="D4" i="7"/>
  <c r="C4" i="7"/>
  <c r="B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</calcChain>
</file>

<file path=xl/sharedStrings.xml><?xml version="1.0" encoding="utf-8"?>
<sst xmlns="http://schemas.openxmlformats.org/spreadsheetml/2006/main" count="113" uniqueCount="29">
  <si>
    <t>1-3</t>
  </si>
  <si>
    <t>4-7</t>
  </si>
  <si>
    <t>8-13</t>
  </si>
  <si>
    <t>14-15</t>
  </si>
  <si>
    <t>16-17</t>
  </si>
  <si>
    <t>18</t>
  </si>
  <si>
    <t>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</si>
  <si>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</si>
  <si>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</si>
  <si>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</si>
  <si>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</si>
  <si>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</si>
  <si>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</si>
  <si>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</si>
  <si>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</si>
  <si>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</si>
  <si>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возраст не указан</t>
  </si>
  <si>
    <t>всего</t>
  </si>
  <si>
    <t>годы</t>
  </si>
  <si>
    <t>Е. Андреев, Л. Дарский, Т. Харькова, "Население Советского Союза : 1922-1991", РАН, научный совет "Проблемы демографии и трудовых ресурсов", М. : Наука, 1993, стр. 177-181</t>
  </si>
  <si>
    <t>Числа прибывших и выбывших в городские посления России и других республик в 1946-1958 гг. (стр. 177)</t>
  </si>
  <si>
    <t>прибывшие мужчины (стр. 180)</t>
  </si>
  <si>
    <t>прибывшие женщины (стр. 179)</t>
  </si>
  <si>
    <t>убывшие мужчины (стр. 180)</t>
  </si>
  <si>
    <t>убывшие женщины (стр. 181)</t>
  </si>
  <si>
    <t>возраст:</t>
  </si>
  <si>
    <t>diff</t>
  </si>
  <si>
    <t>Баланс прибытий и убытий мужчин и женщин (сумма-разница предыдущих четырёх страниц)</t>
  </si>
  <si>
    <t>Значения для 1956 года взяты как среднее от 1955 и 1957.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</si>
</sst>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9C70-3FEA-43F1-B6CA-DF865B60ECFA}">
  <dimension ref="A1"/>
  <sheetViews>
    <sheetView workbookViewId="0"/>
  </sheetViews>
  <sheetFormatPr defaultRowHeight="14.4" x14ac:dyDescent="0.55000000000000004"/>
  <sheetData>
    <row r="1" spans="1:1" x14ac:dyDescent="0.55000000000000004">
      <c r="A1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D8C2-384C-4294-A78D-D7FBD9449C99}">
  <dimension ref="A1:Q15"/>
  <sheetViews>
    <sheetView topLeftCell="C1" workbookViewId="0">
      <selection activeCell="R2" sqref="R2:U15"/>
    </sheetView>
  </sheetViews>
  <sheetFormatPr defaultRowHeight="14.4" x14ac:dyDescent="0.55000000000000004"/>
  <sheetData>
    <row r="1" spans="1:17" x14ac:dyDescent="0.55000000000000004">
      <c r="A1" s="2" t="s">
        <v>20</v>
      </c>
    </row>
    <row r="3" spans="1:17" x14ac:dyDescent="0.55000000000000004">
      <c r="A3">
        <v>1946</v>
      </c>
      <c r="B3">
        <v>1939</v>
      </c>
      <c r="C3">
        <v>339</v>
      </c>
      <c r="D3">
        <v>168</v>
      </c>
      <c r="E3">
        <v>1432</v>
      </c>
      <c r="F3">
        <v>936</v>
      </c>
      <c r="G3">
        <v>529</v>
      </c>
      <c r="H3">
        <v>369</v>
      </c>
      <c r="I3">
        <v>38</v>
      </c>
      <c r="J3">
        <v>929</v>
      </c>
      <c r="K3">
        <v>399</v>
      </c>
      <c r="L3">
        <v>91</v>
      </c>
      <c r="M3">
        <v>440</v>
      </c>
      <c r="N3">
        <v>341</v>
      </c>
      <c r="O3">
        <v>253</v>
      </c>
      <c r="P3">
        <v>75</v>
      </c>
      <c r="Q3">
        <v>13</v>
      </c>
    </row>
    <row r="4" spans="1:17" x14ac:dyDescent="0.55000000000000004">
      <c r="A4">
        <v>1947</v>
      </c>
      <c r="B4">
        <v>974</v>
      </c>
      <c r="C4">
        <v>348</v>
      </c>
      <c r="D4">
        <v>150</v>
      </c>
      <c r="E4">
        <v>477</v>
      </c>
      <c r="F4">
        <v>927</v>
      </c>
      <c r="G4">
        <v>543</v>
      </c>
      <c r="H4">
        <v>356</v>
      </c>
      <c r="I4">
        <v>29</v>
      </c>
      <c r="J4">
        <v>1029</v>
      </c>
      <c r="K4">
        <v>432</v>
      </c>
      <c r="L4">
        <v>121</v>
      </c>
      <c r="M4">
        <v>476</v>
      </c>
      <c r="N4">
        <v>471</v>
      </c>
      <c r="O4">
        <v>323</v>
      </c>
      <c r="P4">
        <v>130</v>
      </c>
      <c r="Q4">
        <v>19</v>
      </c>
    </row>
    <row r="5" spans="1:17" x14ac:dyDescent="0.55000000000000004">
      <c r="A5">
        <v>1948</v>
      </c>
      <c r="B5">
        <v>802</v>
      </c>
      <c r="C5">
        <v>377</v>
      </c>
      <c r="D5">
        <v>155</v>
      </c>
      <c r="E5">
        <v>271</v>
      </c>
      <c r="F5">
        <v>735</v>
      </c>
      <c r="G5">
        <v>431</v>
      </c>
      <c r="H5">
        <v>274</v>
      </c>
      <c r="I5">
        <v>30</v>
      </c>
      <c r="J5">
        <v>857</v>
      </c>
      <c r="K5">
        <v>343</v>
      </c>
      <c r="L5">
        <v>79</v>
      </c>
      <c r="M5">
        <v>435</v>
      </c>
      <c r="N5">
        <v>553</v>
      </c>
      <c r="O5">
        <v>403</v>
      </c>
      <c r="P5">
        <v>126</v>
      </c>
      <c r="Q5">
        <v>24</v>
      </c>
    </row>
    <row r="6" spans="1:17" x14ac:dyDescent="0.55000000000000004">
      <c r="A6">
        <v>1949</v>
      </c>
      <c r="B6">
        <v>686</v>
      </c>
      <c r="C6">
        <v>348</v>
      </c>
      <c r="D6">
        <v>158</v>
      </c>
      <c r="E6">
        <v>180</v>
      </c>
      <c r="F6">
        <v>673</v>
      </c>
      <c r="G6">
        <v>384</v>
      </c>
      <c r="H6">
        <v>265</v>
      </c>
      <c r="I6">
        <v>24</v>
      </c>
      <c r="J6">
        <v>804</v>
      </c>
      <c r="K6">
        <v>322</v>
      </c>
      <c r="L6">
        <v>75</v>
      </c>
      <c r="M6">
        <v>406</v>
      </c>
      <c r="N6">
        <v>502</v>
      </c>
      <c r="O6">
        <v>368</v>
      </c>
      <c r="P6">
        <v>115</v>
      </c>
      <c r="Q6">
        <v>18</v>
      </c>
    </row>
    <row r="7" spans="1:17" x14ac:dyDescent="0.55000000000000004">
      <c r="A7">
        <v>1950</v>
      </c>
      <c r="B7">
        <v>830</v>
      </c>
      <c r="C7">
        <v>353</v>
      </c>
      <c r="D7">
        <v>140</v>
      </c>
      <c r="E7">
        <v>338</v>
      </c>
      <c r="F7">
        <v>695</v>
      </c>
      <c r="G7">
        <v>404</v>
      </c>
      <c r="H7">
        <v>272</v>
      </c>
      <c r="I7">
        <v>19</v>
      </c>
      <c r="J7">
        <v>868</v>
      </c>
      <c r="K7">
        <v>352</v>
      </c>
      <c r="L7">
        <v>84</v>
      </c>
      <c r="M7">
        <v>432</v>
      </c>
      <c r="N7">
        <v>504</v>
      </c>
      <c r="O7">
        <v>375</v>
      </c>
      <c r="P7">
        <v>113</v>
      </c>
      <c r="Q7">
        <v>16</v>
      </c>
    </row>
    <row r="8" spans="1:17" x14ac:dyDescent="0.55000000000000004">
      <c r="A8">
        <v>1951</v>
      </c>
      <c r="B8">
        <v>933</v>
      </c>
      <c r="C8">
        <v>396</v>
      </c>
      <c r="D8">
        <v>159</v>
      </c>
      <c r="E8">
        <v>378</v>
      </c>
      <c r="F8">
        <v>721</v>
      </c>
      <c r="G8">
        <v>417</v>
      </c>
      <c r="H8">
        <v>285</v>
      </c>
      <c r="I8">
        <v>19</v>
      </c>
      <c r="J8">
        <v>916</v>
      </c>
      <c r="K8">
        <v>355</v>
      </c>
      <c r="L8">
        <v>75</v>
      </c>
      <c r="M8">
        <v>486</v>
      </c>
      <c r="N8">
        <v>590</v>
      </c>
      <c r="O8">
        <v>436</v>
      </c>
      <c r="P8">
        <v>140</v>
      </c>
      <c r="Q8">
        <v>15</v>
      </c>
    </row>
    <row r="9" spans="1:17" x14ac:dyDescent="0.55000000000000004">
      <c r="A9">
        <v>1952</v>
      </c>
      <c r="B9">
        <v>976</v>
      </c>
      <c r="C9">
        <v>425</v>
      </c>
      <c r="D9">
        <v>178</v>
      </c>
      <c r="E9">
        <v>373</v>
      </c>
      <c r="F9">
        <v>728</v>
      </c>
      <c r="G9">
        <v>449</v>
      </c>
      <c r="H9">
        <v>267</v>
      </c>
      <c r="I9">
        <v>12</v>
      </c>
      <c r="J9">
        <v>883</v>
      </c>
      <c r="K9">
        <v>371</v>
      </c>
      <c r="L9">
        <v>87</v>
      </c>
      <c r="M9">
        <v>425</v>
      </c>
      <c r="N9">
        <v>629</v>
      </c>
      <c r="O9">
        <v>470</v>
      </c>
      <c r="P9">
        <v>149</v>
      </c>
      <c r="Q9">
        <v>10</v>
      </c>
    </row>
    <row r="10" spans="1:17" x14ac:dyDescent="0.55000000000000004">
      <c r="A10">
        <v>1953</v>
      </c>
      <c r="B10">
        <v>1291</v>
      </c>
      <c r="C10">
        <v>451</v>
      </c>
      <c r="D10">
        <v>181</v>
      </c>
      <c r="E10">
        <v>659</v>
      </c>
      <c r="F10">
        <v>970</v>
      </c>
      <c r="G10">
        <v>594</v>
      </c>
      <c r="H10">
        <v>356</v>
      </c>
      <c r="I10">
        <v>20</v>
      </c>
      <c r="J10">
        <v>863</v>
      </c>
      <c r="K10">
        <v>399</v>
      </c>
      <c r="L10">
        <v>100</v>
      </c>
      <c r="M10">
        <v>364</v>
      </c>
      <c r="N10">
        <v>739</v>
      </c>
      <c r="O10">
        <v>548</v>
      </c>
      <c r="P10">
        <v>177</v>
      </c>
      <c r="Q10">
        <v>14</v>
      </c>
    </row>
    <row r="11" spans="1:17" x14ac:dyDescent="0.55000000000000004">
      <c r="A11">
        <v>1954</v>
      </c>
      <c r="B11">
        <v>1260</v>
      </c>
      <c r="C11">
        <v>475</v>
      </c>
      <c r="D11">
        <v>190</v>
      </c>
      <c r="E11">
        <v>595</v>
      </c>
      <c r="F11">
        <v>1260</v>
      </c>
      <c r="G11">
        <v>474</v>
      </c>
      <c r="H11">
        <v>190</v>
      </c>
      <c r="I11">
        <v>595</v>
      </c>
      <c r="J11">
        <v>1056</v>
      </c>
      <c r="K11">
        <v>428</v>
      </c>
      <c r="L11">
        <v>118</v>
      </c>
      <c r="M11">
        <v>510</v>
      </c>
      <c r="N11">
        <v>1056</v>
      </c>
      <c r="O11">
        <v>428</v>
      </c>
      <c r="P11">
        <v>118</v>
      </c>
      <c r="Q11">
        <v>510</v>
      </c>
    </row>
    <row r="12" spans="1:17" x14ac:dyDescent="0.55000000000000004">
      <c r="A12">
        <v>1955</v>
      </c>
      <c r="B12">
        <v>1222</v>
      </c>
      <c r="C12">
        <v>448</v>
      </c>
      <c r="D12">
        <v>180</v>
      </c>
      <c r="E12">
        <v>594</v>
      </c>
      <c r="F12">
        <v>812</v>
      </c>
      <c r="G12">
        <v>516</v>
      </c>
      <c r="H12">
        <v>280</v>
      </c>
      <c r="I12">
        <v>16</v>
      </c>
      <c r="J12">
        <v>1107</v>
      </c>
      <c r="K12">
        <v>486</v>
      </c>
      <c r="L12">
        <v>172</v>
      </c>
      <c r="M12">
        <v>450</v>
      </c>
      <c r="N12">
        <v>680</v>
      </c>
      <c r="O12">
        <v>498</v>
      </c>
      <c r="P12">
        <v>164</v>
      </c>
      <c r="Q12">
        <v>18</v>
      </c>
    </row>
    <row r="13" spans="1:17" x14ac:dyDescent="0.55000000000000004">
      <c r="A13">
        <v>1956</v>
      </c>
      <c r="B13">
        <v>1182</v>
      </c>
      <c r="C13">
        <v>438</v>
      </c>
      <c r="D13">
        <v>184</v>
      </c>
      <c r="E13">
        <v>560</v>
      </c>
      <c r="F13">
        <v>849</v>
      </c>
      <c r="G13">
        <v>535</v>
      </c>
      <c r="H13">
        <v>298</v>
      </c>
      <c r="I13">
        <v>17</v>
      </c>
      <c r="J13">
        <v>1110</v>
      </c>
      <c r="K13">
        <v>483</v>
      </c>
      <c r="L13">
        <v>162</v>
      </c>
      <c r="M13">
        <v>465</v>
      </c>
      <c r="N13">
        <v>638</v>
      </c>
      <c r="O13">
        <v>470</v>
      </c>
      <c r="P13">
        <v>155</v>
      </c>
      <c r="Q13">
        <v>14</v>
      </c>
    </row>
    <row r="14" spans="1:17" x14ac:dyDescent="0.55000000000000004">
      <c r="A14">
        <v>1957</v>
      </c>
      <c r="B14">
        <v>1041</v>
      </c>
      <c r="C14">
        <v>399</v>
      </c>
      <c r="D14">
        <v>180</v>
      </c>
      <c r="E14">
        <v>461</v>
      </c>
      <c r="F14">
        <v>851</v>
      </c>
      <c r="G14">
        <v>521</v>
      </c>
      <c r="H14">
        <v>310</v>
      </c>
      <c r="I14">
        <v>20</v>
      </c>
      <c r="J14">
        <v>1054</v>
      </c>
      <c r="K14">
        <v>476</v>
      </c>
      <c r="L14">
        <v>157</v>
      </c>
      <c r="M14">
        <v>421</v>
      </c>
      <c r="N14">
        <v>634</v>
      </c>
      <c r="O14">
        <v>438</v>
      </c>
      <c r="P14">
        <v>181</v>
      </c>
      <c r="Q14">
        <v>15</v>
      </c>
    </row>
    <row r="15" spans="1:17" x14ac:dyDescent="0.55000000000000004">
      <c r="A15">
        <v>1958</v>
      </c>
      <c r="B15">
        <v>1090</v>
      </c>
      <c r="C15">
        <v>392</v>
      </c>
      <c r="D15">
        <v>176</v>
      </c>
      <c r="E15">
        <v>523</v>
      </c>
      <c r="F15">
        <v>831</v>
      </c>
      <c r="G15">
        <v>499</v>
      </c>
      <c r="H15">
        <v>314</v>
      </c>
      <c r="I15">
        <v>17</v>
      </c>
      <c r="J15">
        <v>1138</v>
      </c>
      <c r="K15">
        <v>478</v>
      </c>
      <c r="L15">
        <v>154</v>
      </c>
      <c r="M15">
        <v>507</v>
      </c>
      <c r="N15">
        <v>607</v>
      </c>
      <c r="O15">
        <v>428</v>
      </c>
      <c r="P15">
        <v>169</v>
      </c>
      <c r="Q1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4D2-C3E2-4CAE-870E-F4A5322E08CD}">
  <dimension ref="A1:N25"/>
  <sheetViews>
    <sheetView workbookViewId="0">
      <selection activeCell="K31" sqref="K31"/>
    </sheetView>
  </sheetViews>
  <sheetFormatPr defaultRowHeight="14.4" x14ac:dyDescent="0.55000000000000004"/>
  <cols>
    <col min="1" max="1" width="15.41796875" customWidth="1"/>
  </cols>
  <sheetData>
    <row r="1" spans="1:14" x14ac:dyDescent="0.55000000000000004">
      <c r="A1" s="2" t="s">
        <v>21</v>
      </c>
    </row>
    <row r="3" spans="1:14" x14ac:dyDescent="0.55000000000000004">
      <c r="A3" t="s">
        <v>18</v>
      </c>
      <c r="B3">
        <v>1946</v>
      </c>
      <c r="C3">
        <v>1947</v>
      </c>
      <c r="D3">
        <v>1948</v>
      </c>
      <c r="E3">
        <v>1949</v>
      </c>
      <c r="F3">
        <v>1950</v>
      </c>
      <c r="G3">
        <v>1951</v>
      </c>
      <c r="H3">
        <v>1952</v>
      </c>
      <c r="I3">
        <v>1953</v>
      </c>
      <c r="J3">
        <v>1954</v>
      </c>
      <c r="K3">
        <v>1955</v>
      </c>
      <c r="L3">
        <v>1956</v>
      </c>
      <c r="M3">
        <v>1957</v>
      </c>
      <c r="N3">
        <v>1958</v>
      </c>
    </row>
    <row r="4" spans="1:14" x14ac:dyDescent="0.55000000000000004">
      <c r="A4" t="s">
        <v>17</v>
      </c>
      <c r="B4" s="4">
        <v>3091.8</v>
      </c>
      <c r="C4" s="4">
        <v>2267.1999999999998</v>
      </c>
      <c r="D4" s="4">
        <v>2273.6</v>
      </c>
      <c r="E4" s="4">
        <v>2149.3000000000002</v>
      </c>
      <c r="F4" s="4">
        <v>2384.5</v>
      </c>
      <c r="G4" s="4">
        <v>2545.1</v>
      </c>
      <c r="H4" s="4">
        <v>2603.5</v>
      </c>
      <c r="I4" s="4">
        <v>3189.6</v>
      </c>
      <c r="J4" s="4">
        <v>2980.5</v>
      </c>
      <c r="K4" s="4">
        <v>2940.2</v>
      </c>
      <c r="L4" s="4"/>
      <c r="M4" s="4">
        <v>2799.2</v>
      </c>
      <c r="N4" s="4">
        <v>2905</v>
      </c>
    </row>
    <row r="5" spans="1:14" x14ac:dyDescent="0.55000000000000004">
      <c r="A5" t="s">
        <v>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55000000000000004">
      <c r="A6" s="1">
        <v>0</v>
      </c>
      <c r="B6" s="4">
        <v>22.5</v>
      </c>
      <c r="C6" s="4">
        <v>21.9</v>
      </c>
      <c r="D6" s="4">
        <v>15.6</v>
      </c>
      <c r="E6" s="4">
        <v>16.5</v>
      </c>
      <c r="F6" s="4">
        <v>16.8</v>
      </c>
      <c r="G6" s="4">
        <v>16.7</v>
      </c>
      <c r="H6" s="4">
        <v>17.2</v>
      </c>
      <c r="I6" s="4">
        <v>16.899999999999999</v>
      </c>
      <c r="J6" s="4">
        <v>18.600000000000001</v>
      </c>
      <c r="K6" s="4">
        <v>17.600000000000001</v>
      </c>
      <c r="L6" s="4"/>
      <c r="M6" s="4">
        <v>15.8</v>
      </c>
      <c r="N6" s="4">
        <v>17.2</v>
      </c>
    </row>
    <row r="7" spans="1:14" x14ac:dyDescent="0.55000000000000004">
      <c r="A7" s="1" t="s">
        <v>0</v>
      </c>
      <c r="B7" s="4">
        <v>55.7</v>
      </c>
      <c r="C7" s="4">
        <v>65.599999999999994</v>
      </c>
      <c r="D7" s="4">
        <v>71.599999999999994</v>
      </c>
      <c r="E7" s="4">
        <v>73.8</v>
      </c>
      <c r="F7" s="4">
        <v>80.8</v>
      </c>
      <c r="G7" s="4">
        <v>83.3</v>
      </c>
      <c r="H7" s="4">
        <v>84.2</v>
      </c>
      <c r="I7" s="4">
        <v>90.4</v>
      </c>
      <c r="J7" s="4">
        <v>90.8</v>
      </c>
      <c r="K7" s="4">
        <v>87.7</v>
      </c>
      <c r="L7" s="4"/>
      <c r="M7" s="4">
        <v>84.6</v>
      </c>
      <c r="N7" s="4">
        <v>88.6</v>
      </c>
    </row>
    <row r="8" spans="1:14" x14ac:dyDescent="0.55000000000000004">
      <c r="A8" s="1" t="s">
        <v>1</v>
      </c>
      <c r="B8" s="4">
        <v>105.1</v>
      </c>
      <c r="C8" s="4">
        <v>66.2</v>
      </c>
      <c r="D8" s="4">
        <v>48.1</v>
      </c>
      <c r="E8" s="4">
        <v>39.5</v>
      </c>
      <c r="F8" s="4">
        <v>45.7</v>
      </c>
      <c r="G8" s="4">
        <v>58.7</v>
      </c>
      <c r="H8" s="4">
        <v>71.7</v>
      </c>
      <c r="I8" s="4">
        <v>88.4</v>
      </c>
      <c r="J8" s="4">
        <v>91.8</v>
      </c>
      <c r="K8" s="4">
        <v>86.1</v>
      </c>
      <c r="L8" s="4"/>
      <c r="M8" s="4">
        <v>81.599999999999994</v>
      </c>
      <c r="N8" s="4">
        <v>84.4</v>
      </c>
    </row>
    <row r="9" spans="1:14" x14ac:dyDescent="0.55000000000000004">
      <c r="A9" s="1" t="s">
        <v>2</v>
      </c>
      <c r="B9" s="4">
        <v>135.5</v>
      </c>
      <c r="C9" s="4">
        <v>104.2</v>
      </c>
      <c r="D9" s="4">
        <v>95.2</v>
      </c>
      <c r="E9" s="4">
        <v>87.6</v>
      </c>
      <c r="F9" s="4">
        <v>77.8</v>
      </c>
      <c r="G9" s="4">
        <v>67.400000000000006</v>
      </c>
      <c r="H9" s="4">
        <v>60</v>
      </c>
      <c r="I9" s="4">
        <v>56.7</v>
      </c>
      <c r="J9" s="4">
        <v>57.9</v>
      </c>
      <c r="K9" s="4">
        <v>59</v>
      </c>
      <c r="L9" s="4"/>
      <c r="M9" s="4">
        <v>69.7</v>
      </c>
      <c r="N9" s="4">
        <v>79.3</v>
      </c>
    </row>
    <row r="10" spans="1:14" x14ac:dyDescent="0.55000000000000004">
      <c r="A10" s="1" t="s">
        <v>3</v>
      </c>
      <c r="B10" s="4">
        <v>68.2</v>
      </c>
      <c r="C10" s="4">
        <v>54.4</v>
      </c>
      <c r="D10" s="4">
        <v>46.1</v>
      </c>
      <c r="E10" s="4">
        <v>41.1</v>
      </c>
      <c r="F10" s="4">
        <v>45.5</v>
      </c>
      <c r="G10" s="4">
        <v>49</v>
      </c>
      <c r="H10" s="4">
        <v>50.6</v>
      </c>
      <c r="I10" s="4">
        <v>48.2</v>
      </c>
      <c r="J10" s="4">
        <v>40.9</v>
      </c>
      <c r="K10" s="4">
        <v>30.6</v>
      </c>
      <c r="L10" s="4"/>
      <c r="M10" s="4">
        <v>16</v>
      </c>
      <c r="N10" s="4">
        <v>15.3</v>
      </c>
    </row>
    <row r="11" spans="1:14" x14ac:dyDescent="0.55000000000000004">
      <c r="A11" s="1" t="s">
        <v>4</v>
      </c>
      <c r="B11" s="4">
        <v>198.1</v>
      </c>
      <c r="C11" s="4">
        <v>206.5</v>
      </c>
      <c r="D11" s="4">
        <v>196.5</v>
      </c>
      <c r="E11" s="4">
        <v>191.4</v>
      </c>
      <c r="F11" s="4">
        <v>173.8</v>
      </c>
      <c r="G11" s="4">
        <v>197.4</v>
      </c>
      <c r="H11" s="4">
        <v>225</v>
      </c>
      <c r="I11" s="4">
        <v>246.2</v>
      </c>
      <c r="J11" s="4">
        <v>247.7</v>
      </c>
      <c r="K11" s="4">
        <v>221.8</v>
      </c>
      <c r="L11" s="4"/>
      <c r="M11" s="4">
        <v>171.4</v>
      </c>
      <c r="N11" s="4">
        <v>165.2</v>
      </c>
    </row>
    <row r="12" spans="1:14" x14ac:dyDescent="0.55000000000000004">
      <c r="A12" s="1" t="s">
        <v>5</v>
      </c>
      <c r="B12" s="4">
        <v>117.9</v>
      </c>
      <c r="C12" s="4">
        <v>130.80000000000001</v>
      </c>
      <c r="D12" s="4">
        <v>160.30000000000001</v>
      </c>
      <c r="E12" s="4">
        <v>152.80000000000001</v>
      </c>
      <c r="F12" s="4">
        <v>148.30000000000001</v>
      </c>
      <c r="G12" s="4">
        <v>125.9</v>
      </c>
      <c r="H12" s="4">
        <v>123.8</v>
      </c>
      <c r="I12" s="4">
        <v>157.69999999999999</v>
      </c>
      <c r="J12" s="4">
        <v>169.7</v>
      </c>
      <c r="K12" s="4">
        <v>189.9</v>
      </c>
      <c r="L12" s="4"/>
      <c r="M12" s="4">
        <v>189.6</v>
      </c>
      <c r="N12" s="4">
        <v>174.6</v>
      </c>
    </row>
    <row r="13" spans="1:14" x14ac:dyDescent="0.55000000000000004">
      <c r="A13" s="1" t="s">
        <v>6</v>
      </c>
      <c r="B13" s="4">
        <v>66.8</v>
      </c>
      <c r="C13" s="4">
        <v>111.5</v>
      </c>
      <c r="D13" s="4">
        <v>159.6</v>
      </c>
      <c r="E13" s="4">
        <v>163.6</v>
      </c>
      <c r="F13" s="4">
        <v>132</v>
      </c>
      <c r="G13" s="4">
        <v>109.7</v>
      </c>
      <c r="H13" s="4">
        <v>81.099999999999994</v>
      </c>
      <c r="I13" s="4">
        <v>92.5</v>
      </c>
      <c r="J13" s="4">
        <v>96.7</v>
      </c>
      <c r="K13" s="4">
        <v>99.7</v>
      </c>
      <c r="L13" s="4"/>
      <c r="M13" s="4">
        <v>133</v>
      </c>
      <c r="N13" s="4">
        <v>128.5</v>
      </c>
    </row>
    <row r="14" spans="1:14" x14ac:dyDescent="0.55000000000000004">
      <c r="A14" s="1" t="s">
        <v>7</v>
      </c>
      <c r="B14" s="4">
        <v>381.9</v>
      </c>
      <c r="C14" s="4">
        <v>408.8</v>
      </c>
      <c r="D14" s="4">
        <v>454.9</v>
      </c>
      <c r="E14" s="4">
        <v>421.4</v>
      </c>
      <c r="F14" s="4">
        <v>565.29999999999995</v>
      </c>
      <c r="G14" s="4">
        <v>649.1</v>
      </c>
      <c r="H14" s="4">
        <v>615.1</v>
      </c>
      <c r="I14" s="4">
        <v>714.1</v>
      </c>
      <c r="J14" s="4">
        <v>696.6</v>
      </c>
      <c r="K14" s="4">
        <v>719.3</v>
      </c>
      <c r="L14" s="4"/>
      <c r="M14" s="4">
        <v>748.7</v>
      </c>
      <c r="N14" s="4">
        <v>937</v>
      </c>
    </row>
    <row r="15" spans="1:14" x14ac:dyDescent="0.55000000000000004">
      <c r="A15" s="1" t="s">
        <v>8</v>
      </c>
      <c r="B15" s="4">
        <v>512.4</v>
      </c>
      <c r="C15" s="4">
        <v>308.5</v>
      </c>
      <c r="D15" s="4">
        <v>274</v>
      </c>
      <c r="E15" s="4">
        <v>283.10000000000002</v>
      </c>
      <c r="F15" s="4">
        <v>404.8</v>
      </c>
      <c r="G15" s="4">
        <v>470</v>
      </c>
      <c r="H15" s="4">
        <v>543.9</v>
      </c>
      <c r="I15" s="4">
        <v>750.6</v>
      </c>
      <c r="J15" s="4">
        <v>676</v>
      </c>
      <c r="K15" s="4">
        <v>651.70000000000005</v>
      </c>
      <c r="L15" s="4"/>
      <c r="M15" s="4">
        <v>555.29999999999995</v>
      </c>
      <c r="N15" s="4">
        <v>493.2</v>
      </c>
    </row>
    <row r="16" spans="1:14" x14ac:dyDescent="0.55000000000000004">
      <c r="A16" s="1" t="s">
        <v>9</v>
      </c>
      <c r="B16" s="4">
        <v>476.2</v>
      </c>
      <c r="C16" s="4">
        <v>224.4</v>
      </c>
      <c r="D16" s="4">
        <v>208.4</v>
      </c>
      <c r="E16" s="4">
        <v>178.1</v>
      </c>
      <c r="F16" s="4">
        <v>180.8</v>
      </c>
      <c r="G16" s="4">
        <v>192.8</v>
      </c>
      <c r="H16" s="4">
        <v>208.9</v>
      </c>
      <c r="I16" s="4">
        <v>262.8</v>
      </c>
      <c r="J16" s="4">
        <v>245.8</v>
      </c>
      <c r="K16" s="4">
        <v>259</v>
      </c>
      <c r="L16" s="4"/>
      <c r="M16" s="4">
        <v>287.89999999999998</v>
      </c>
      <c r="N16" s="4">
        <v>302</v>
      </c>
    </row>
    <row r="17" spans="1:14" x14ac:dyDescent="0.55000000000000004">
      <c r="A17" s="1" t="s">
        <v>10</v>
      </c>
      <c r="B17" s="4">
        <v>368.5</v>
      </c>
      <c r="C17" s="4">
        <v>189.6</v>
      </c>
      <c r="D17" s="4">
        <v>178.9</v>
      </c>
      <c r="E17" s="4">
        <v>168</v>
      </c>
      <c r="F17" s="4">
        <v>173.4</v>
      </c>
      <c r="G17" s="4">
        <v>172.7</v>
      </c>
      <c r="H17" s="4">
        <v>161.4</v>
      </c>
      <c r="I17" s="4">
        <v>203</v>
      </c>
      <c r="J17" s="4">
        <v>158.5</v>
      </c>
      <c r="K17" s="4">
        <v>144.19999999999999</v>
      </c>
      <c r="L17" s="4"/>
      <c r="M17" s="4">
        <v>129.19999999999999</v>
      </c>
      <c r="N17" s="4">
        <v>123.8</v>
      </c>
    </row>
    <row r="18" spans="1:14" x14ac:dyDescent="0.55000000000000004">
      <c r="A18" s="1" t="s">
        <v>11</v>
      </c>
      <c r="B18" s="4">
        <v>234.7</v>
      </c>
      <c r="C18" s="4">
        <v>134.6</v>
      </c>
      <c r="D18" s="4">
        <v>128.6</v>
      </c>
      <c r="E18" s="4">
        <v>118.9</v>
      </c>
      <c r="F18" s="4">
        <v>122.4</v>
      </c>
      <c r="G18" s="4">
        <v>126</v>
      </c>
      <c r="H18" s="4">
        <v>131.1</v>
      </c>
      <c r="I18" s="4">
        <v>169.8</v>
      </c>
      <c r="J18" s="4">
        <v>145</v>
      </c>
      <c r="K18" s="4">
        <v>136.19999999999999</v>
      </c>
      <c r="L18" s="4"/>
      <c r="M18" s="4">
        <v>98.7</v>
      </c>
      <c r="N18" s="4">
        <v>92.7</v>
      </c>
    </row>
    <row r="19" spans="1:14" x14ac:dyDescent="0.55000000000000004">
      <c r="A19" s="1" t="s">
        <v>12</v>
      </c>
      <c r="B19" s="4">
        <v>136.80000000000001</v>
      </c>
      <c r="C19" s="4">
        <v>83.5</v>
      </c>
      <c r="D19" s="4">
        <v>84.6</v>
      </c>
      <c r="E19" s="4">
        <v>78.3</v>
      </c>
      <c r="F19" s="4">
        <v>82.4</v>
      </c>
      <c r="G19" s="4">
        <v>89.1</v>
      </c>
      <c r="H19" s="4">
        <v>90.8</v>
      </c>
      <c r="I19" s="4">
        <v>116.1</v>
      </c>
      <c r="J19" s="4">
        <v>94.1</v>
      </c>
      <c r="K19" s="4">
        <v>90.2</v>
      </c>
      <c r="L19" s="4"/>
      <c r="M19" s="4">
        <v>77.8</v>
      </c>
      <c r="N19" s="4">
        <v>72.2</v>
      </c>
    </row>
    <row r="20" spans="1:14" x14ac:dyDescent="0.55000000000000004">
      <c r="A20" s="1" t="s">
        <v>13</v>
      </c>
      <c r="B20" s="4">
        <v>95.9</v>
      </c>
      <c r="C20" s="4">
        <v>58.5</v>
      </c>
      <c r="D20" s="4">
        <v>57.4</v>
      </c>
      <c r="E20" s="4">
        <v>49.4</v>
      </c>
      <c r="F20" s="4">
        <v>48.7</v>
      </c>
      <c r="G20" s="4">
        <v>49.4</v>
      </c>
      <c r="H20" s="4">
        <v>50.5</v>
      </c>
      <c r="I20" s="4">
        <v>68</v>
      </c>
      <c r="J20" s="4">
        <v>58.2</v>
      </c>
      <c r="K20" s="4">
        <v>55.4</v>
      </c>
      <c r="L20" s="4"/>
      <c r="M20" s="4">
        <v>50.1</v>
      </c>
      <c r="N20" s="4">
        <v>45.3</v>
      </c>
    </row>
    <row r="21" spans="1:14" x14ac:dyDescent="0.55000000000000004">
      <c r="A21" s="1" t="s">
        <v>14</v>
      </c>
      <c r="B21" s="4">
        <v>46.6</v>
      </c>
      <c r="C21" s="4">
        <v>36.5</v>
      </c>
      <c r="D21" s="4">
        <v>36.700000000000003</v>
      </c>
      <c r="E21" s="4">
        <v>33.799999999999997</v>
      </c>
      <c r="F21" s="4">
        <v>32.4</v>
      </c>
      <c r="G21" s="4">
        <v>34.1</v>
      </c>
      <c r="H21" s="4">
        <v>33.6</v>
      </c>
      <c r="I21" s="4">
        <v>42.6</v>
      </c>
      <c r="J21" s="4">
        <v>32.1</v>
      </c>
      <c r="K21" s="4">
        <v>30.8</v>
      </c>
      <c r="L21" s="4"/>
      <c r="M21" s="4">
        <v>28.1</v>
      </c>
      <c r="N21" s="4">
        <v>27.9</v>
      </c>
    </row>
    <row r="22" spans="1:14" x14ac:dyDescent="0.55000000000000004">
      <c r="A22" s="1" t="s">
        <v>15</v>
      </c>
      <c r="B22" s="4">
        <v>56.1</v>
      </c>
      <c r="C22" s="4">
        <v>52.4</v>
      </c>
      <c r="D22" s="4">
        <v>48.6</v>
      </c>
      <c r="E22" s="4">
        <v>44.9</v>
      </c>
      <c r="F22" s="4">
        <v>45.8</v>
      </c>
      <c r="G22" s="4">
        <v>48.1</v>
      </c>
      <c r="H22" s="4">
        <v>48.5</v>
      </c>
      <c r="I22" s="4">
        <v>57.4</v>
      </c>
      <c r="J22" s="4">
        <v>51.7</v>
      </c>
      <c r="K22" s="4">
        <v>48</v>
      </c>
      <c r="L22" s="4"/>
      <c r="M22" s="4">
        <v>50.5</v>
      </c>
      <c r="N22" s="4">
        <v>46.5</v>
      </c>
    </row>
    <row r="23" spans="1:14" x14ac:dyDescent="0.55000000000000004">
      <c r="A23" s="1" t="s">
        <v>16</v>
      </c>
      <c r="B23" s="4">
        <v>13</v>
      </c>
      <c r="C23" s="4">
        <v>9.4</v>
      </c>
      <c r="D23" s="4">
        <v>8.5</v>
      </c>
      <c r="E23" s="4">
        <v>7.3</v>
      </c>
      <c r="F23" s="4">
        <v>7.7</v>
      </c>
      <c r="G23" s="4">
        <v>5.8</v>
      </c>
      <c r="H23" s="4">
        <v>6.3</v>
      </c>
      <c r="I23" s="4">
        <v>8.1999999999999993</v>
      </c>
      <c r="J23" s="4">
        <v>8.6</v>
      </c>
      <c r="K23" s="4">
        <v>12.8</v>
      </c>
      <c r="L23" s="4"/>
      <c r="M23" s="4">
        <v>11.3</v>
      </c>
      <c r="N23" s="4">
        <v>11.2</v>
      </c>
    </row>
    <row r="25" spans="1:14" x14ac:dyDescent="0.55000000000000004">
      <c r="A25" s="1" t="s">
        <v>26</v>
      </c>
      <c r="B25" s="3">
        <f>SUM(B6:B23)-B4</f>
        <v>9.9999999999454303E-2</v>
      </c>
      <c r="C25" s="3">
        <f t="shared" ref="C25:K25" si="0">SUM(C6:C23)-C4</f>
        <v>0.1000000000003638</v>
      </c>
      <c r="D25" s="3">
        <f t="shared" si="0"/>
        <v>0</v>
      </c>
      <c r="E25" s="3">
        <f t="shared" si="0"/>
        <v>0.20000000000027285</v>
      </c>
      <c r="F25" s="3">
        <f t="shared" si="0"/>
        <v>-9.9999999999909051E-2</v>
      </c>
      <c r="G25" s="3">
        <f t="shared" si="0"/>
        <v>9.9999999999909051E-2</v>
      </c>
      <c r="H25" s="3">
        <f t="shared" si="0"/>
        <v>0.20000000000027285</v>
      </c>
      <c r="I25" s="3">
        <f t="shared" si="0"/>
        <v>0</v>
      </c>
      <c r="J25" s="3">
        <f t="shared" si="0"/>
        <v>0.19999999999936335</v>
      </c>
      <c r="K25" s="3">
        <f t="shared" si="0"/>
        <v>-0.1999999999998181</v>
      </c>
      <c r="M25" s="3">
        <f t="shared" ref="M25:N25" si="1">SUM(M6:M23)-M4</f>
        <v>9.9999999999909051E-2</v>
      </c>
      <c r="N25" s="3">
        <f t="shared" si="1"/>
        <v>-0.1000000000003638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ACF7-9AA3-46E1-9759-FEAB73E35EA8}">
  <dimension ref="A1:N25"/>
  <sheetViews>
    <sheetView workbookViewId="0">
      <selection activeCell="A25" sqref="A25:N25"/>
    </sheetView>
  </sheetViews>
  <sheetFormatPr defaultRowHeight="14.4" x14ac:dyDescent="0.55000000000000004"/>
  <cols>
    <col min="1" max="1" width="15.20703125" customWidth="1"/>
  </cols>
  <sheetData>
    <row r="1" spans="1:14" x14ac:dyDescent="0.55000000000000004">
      <c r="A1" s="2" t="s">
        <v>22</v>
      </c>
    </row>
    <row r="3" spans="1:14" x14ac:dyDescent="0.55000000000000004">
      <c r="A3" t="s">
        <v>18</v>
      </c>
      <c r="B3">
        <v>1946</v>
      </c>
      <c r="C3">
        <v>1947</v>
      </c>
      <c r="D3">
        <v>1948</v>
      </c>
      <c r="E3">
        <v>1949</v>
      </c>
      <c r="F3">
        <v>1950</v>
      </c>
      <c r="G3">
        <v>1951</v>
      </c>
      <c r="H3">
        <v>1952</v>
      </c>
      <c r="I3">
        <v>1953</v>
      </c>
      <c r="J3">
        <v>1954</v>
      </c>
      <c r="K3">
        <v>1955</v>
      </c>
      <c r="L3">
        <v>1956</v>
      </c>
      <c r="M3">
        <v>1957</v>
      </c>
      <c r="N3">
        <v>1958</v>
      </c>
    </row>
    <row r="4" spans="1:14" x14ac:dyDescent="0.55000000000000004">
      <c r="A4" t="s">
        <v>17</v>
      </c>
      <c r="B4" s="3">
        <v>2836.5</v>
      </c>
      <c r="C4" s="3">
        <v>2248.6</v>
      </c>
      <c r="D4" s="3">
        <v>2357</v>
      </c>
      <c r="E4" s="3">
        <v>2353.6999999999998</v>
      </c>
      <c r="F4" s="3">
        <v>2490.1</v>
      </c>
      <c r="G4" s="3">
        <v>2643</v>
      </c>
      <c r="H4" s="3">
        <v>2656.2</v>
      </c>
      <c r="I4" s="3">
        <v>2859.7</v>
      </c>
      <c r="J4" s="3">
        <v>2697</v>
      </c>
      <c r="K4" s="3">
        <v>2553.6</v>
      </c>
      <c r="L4" s="3"/>
      <c r="M4" s="3">
        <v>2480.5</v>
      </c>
      <c r="N4" s="3">
        <v>2484.9</v>
      </c>
    </row>
    <row r="5" spans="1:14" x14ac:dyDescent="0.55000000000000004">
      <c r="A5" t="s">
        <v>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1">
        <v>0</v>
      </c>
      <c r="B6" s="3">
        <v>21.8</v>
      </c>
      <c r="C6" s="3">
        <v>21.5</v>
      </c>
      <c r="D6" s="3">
        <v>14.5</v>
      </c>
      <c r="E6" s="3">
        <v>15.7</v>
      </c>
      <c r="F6" s="3">
        <v>16</v>
      </c>
      <c r="G6" s="3">
        <v>16.5</v>
      </c>
      <c r="H6" s="3">
        <v>16.100000000000001</v>
      </c>
      <c r="I6" s="3">
        <v>16.600000000000001</v>
      </c>
      <c r="J6" s="3">
        <v>17.899999999999999</v>
      </c>
      <c r="K6" s="3">
        <v>15.9</v>
      </c>
      <c r="L6" s="3"/>
      <c r="M6" s="3">
        <v>15.4</v>
      </c>
      <c r="N6" s="3">
        <v>16.3</v>
      </c>
    </row>
    <row r="7" spans="1:14" x14ac:dyDescent="0.55000000000000004">
      <c r="A7" s="1" t="s">
        <v>0</v>
      </c>
      <c r="B7" s="3">
        <v>54.9</v>
      </c>
      <c r="C7" s="3">
        <v>62.1</v>
      </c>
      <c r="D7" s="3">
        <v>66.900000000000006</v>
      </c>
      <c r="E7" s="3">
        <v>72.5</v>
      </c>
      <c r="F7" s="3">
        <v>77.5</v>
      </c>
      <c r="G7" s="3">
        <v>77.599999999999994</v>
      </c>
      <c r="H7" s="3">
        <v>78.900000000000006</v>
      </c>
      <c r="I7" s="3">
        <v>87.2</v>
      </c>
      <c r="J7" s="3">
        <v>84.9</v>
      </c>
      <c r="K7" s="3">
        <v>83.9</v>
      </c>
      <c r="L7" s="3"/>
      <c r="M7" s="3">
        <v>81.5</v>
      </c>
      <c r="N7" s="3">
        <v>83.6</v>
      </c>
    </row>
    <row r="8" spans="1:14" x14ac:dyDescent="0.55000000000000004">
      <c r="A8" s="1" t="s">
        <v>1</v>
      </c>
      <c r="B8" s="3">
        <v>106.6</v>
      </c>
      <c r="C8" s="3">
        <v>64.400000000000006</v>
      </c>
      <c r="D8" s="3">
        <v>47.7</v>
      </c>
      <c r="E8" s="3">
        <v>39.1</v>
      </c>
      <c r="F8" s="3">
        <v>45.6</v>
      </c>
      <c r="G8" s="3">
        <v>58</v>
      </c>
      <c r="H8" s="3">
        <v>70.3</v>
      </c>
      <c r="I8" s="3">
        <v>84.3</v>
      </c>
      <c r="J8" s="3">
        <v>88.7</v>
      </c>
      <c r="K8" s="3">
        <v>81.599999999999994</v>
      </c>
      <c r="L8" s="3"/>
      <c r="M8" s="3">
        <v>77.3</v>
      </c>
      <c r="N8" s="3">
        <v>81.2</v>
      </c>
    </row>
    <row r="9" spans="1:14" x14ac:dyDescent="0.55000000000000004">
      <c r="A9" s="1" t="s">
        <v>2</v>
      </c>
      <c r="B9" s="3">
        <v>136.6</v>
      </c>
      <c r="C9" s="3">
        <v>106.6</v>
      </c>
      <c r="D9" s="3">
        <v>94.5</v>
      </c>
      <c r="E9" s="3">
        <v>87.8</v>
      </c>
      <c r="F9" s="3">
        <v>77.3</v>
      </c>
      <c r="G9" s="3">
        <v>68.5</v>
      </c>
      <c r="H9" s="3">
        <v>59.9</v>
      </c>
      <c r="I9" s="3">
        <v>56.2</v>
      </c>
      <c r="J9" s="3">
        <v>57.3</v>
      </c>
      <c r="K9" s="3">
        <v>56.1</v>
      </c>
      <c r="L9" s="3"/>
      <c r="M9" s="3">
        <v>66.400000000000006</v>
      </c>
      <c r="N9" s="3">
        <v>76.3</v>
      </c>
    </row>
    <row r="10" spans="1:14" x14ac:dyDescent="0.55000000000000004">
      <c r="A10" s="1" t="s">
        <v>3</v>
      </c>
      <c r="B10" s="3">
        <v>60.9</v>
      </c>
      <c r="C10" s="3">
        <v>44.9</v>
      </c>
      <c r="D10" s="3">
        <v>34.1</v>
      </c>
      <c r="E10" s="3">
        <v>32.9</v>
      </c>
      <c r="F10" s="3">
        <v>39.200000000000003</v>
      </c>
      <c r="G10" s="3">
        <v>50.5</v>
      </c>
      <c r="H10" s="3">
        <v>55.5</v>
      </c>
      <c r="I10" s="3">
        <v>55.3</v>
      </c>
      <c r="J10" s="3">
        <v>50.7</v>
      </c>
      <c r="K10" s="3">
        <v>39.4</v>
      </c>
      <c r="L10" s="3"/>
      <c r="M10" s="3">
        <v>18.8</v>
      </c>
      <c r="N10" s="3">
        <v>16.7</v>
      </c>
    </row>
    <row r="11" spans="1:14" x14ac:dyDescent="0.55000000000000004">
      <c r="A11" s="1" t="s">
        <v>4</v>
      </c>
      <c r="B11" s="3">
        <v>167.7</v>
      </c>
      <c r="C11" s="3">
        <v>136.1</v>
      </c>
      <c r="D11" s="3">
        <v>138.69999999999999</v>
      </c>
      <c r="E11" s="3">
        <v>128.1</v>
      </c>
      <c r="F11" s="3">
        <v>123.8</v>
      </c>
      <c r="G11" s="3">
        <v>153.1</v>
      </c>
      <c r="H11" s="3">
        <v>183</v>
      </c>
      <c r="I11" s="3">
        <v>208.5</v>
      </c>
      <c r="J11" s="3">
        <v>228.3</v>
      </c>
      <c r="K11" s="3">
        <v>212.1</v>
      </c>
      <c r="L11" s="3"/>
      <c r="M11" s="3">
        <v>165.4</v>
      </c>
      <c r="N11" s="3">
        <v>157.5</v>
      </c>
    </row>
    <row r="12" spans="1:14" x14ac:dyDescent="0.55000000000000004">
      <c r="A12" s="1" t="s">
        <v>5</v>
      </c>
      <c r="B12" s="3">
        <v>136</v>
      </c>
      <c r="C12" s="3">
        <v>105.9</v>
      </c>
      <c r="D12" s="3">
        <v>122.5</v>
      </c>
      <c r="E12" s="3">
        <v>117</v>
      </c>
      <c r="F12" s="3">
        <v>130</v>
      </c>
      <c r="G12" s="3">
        <v>121.3</v>
      </c>
      <c r="H12" s="3">
        <v>126.1</v>
      </c>
      <c r="I12" s="3">
        <v>153.1</v>
      </c>
      <c r="J12" s="3">
        <v>168.7</v>
      </c>
      <c r="K12" s="3">
        <v>189.5</v>
      </c>
      <c r="L12" s="3"/>
      <c r="M12" s="3">
        <v>179.4</v>
      </c>
      <c r="N12" s="3">
        <v>165.9</v>
      </c>
    </row>
    <row r="13" spans="1:14" x14ac:dyDescent="0.55000000000000004">
      <c r="A13" s="1" t="s">
        <v>6</v>
      </c>
      <c r="B13" s="3">
        <v>133.1</v>
      </c>
      <c r="C13" s="3">
        <v>112.8</v>
      </c>
      <c r="D13" s="3">
        <v>125.5</v>
      </c>
      <c r="E13" s="3">
        <v>132.80000000000001</v>
      </c>
      <c r="F13" s="3">
        <v>128.9</v>
      </c>
      <c r="G13" s="3">
        <v>143.1</v>
      </c>
      <c r="H13" s="3">
        <v>120.6</v>
      </c>
      <c r="I13" s="3">
        <v>125.3</v>
      </c>
      <c r="J13" s="3">
        <v>147.69999999999999</v>
      </c>
      <c r="K13" s="3">
        <v>156.6</v>
      </c>
      <c r="L13" s="3"/>
      <c r="M13" s="3">
        <v>175.7</v>
      </c>
      <c r="N13" s="3">
        <v>174.7</v>
      </c>
    </row>
    <row r="14" spans="1:14" x14ac:dyDescent="0.55000000000000004">
      <c r="A14" s="1" t="s">
        <v>7</v>
      </c>
      <c r="B14" s="3">
        <v>628.70000000000005</v>
      </c>
      <c r="C14" s="3">
        <v>507</v>
      </c>
      <c r="D14" s="3">
        <v>588.79999999999995</v>
      </c>
      <c r="E14" s="3">
        <v>610.6</v>
      </c>
      <c r="F14" s="3">
        <v>663.2</v>
      </c>
      <c r="G14" s="3">
        <v>666.6</v>
      </c>
      <c r="H14" s="3">
        <v>644.6</v>
      </c>
      <c r="I14" s="3">
        <v>614.29999999999995</v>
      </c>
      <c r="J14" s="3">
        <v>528.70000000000005</v>
      </c>
      <c r="K14" s="3">
        <v>492.5</v>
      </c>
      <c r="L14" s="3"/>
      <c r="M14" s="3">
        <v>554.4</v>
      </c>
      <c r="N14" s="3">
        <v>619.70000000000005</v>
      </c>
    </row>
    <row r="15" spans="1:14" x14ac:dyDescent="0.55000000000000004">
      <c r="A15" s="1" t="s">
        <v>8</v>
      </c>
      <c r="B15" s="3">
        <v>355.8</v>
      </c>
      <c r="C15" s="3">
        <v>292.39999999999998</v>
      </c>
      <c r="D15" s="3">
        <v>326.60000000000002</v>
      </c>
      <c r="E15" s="3">
        <v>353.2</v>
      </c>
      <c r="F15" s="3">
        <v>404.1</v>
      </c>
      <c r="G15" s="3">
        <v>460</v>
      </c>
      <c r="H15" s="3">
        <v>484.8</v>
      </c>
      <c r="I15" s="3">
        <v>538.1</v>
      </c>
      <c r="J15" s="3">
        <v>475.6</v>
      </c>
      <c r="K15" s="3">
        <v>438.3</v>
      </c>
      <c r="L15" s="3"/>
      <c r="M15" s="3">
        <v>373</v>
      </c>
      <c r="N15" s="3">
        <v>323.7</v>
      </c>
    </row>
    <row r="16" spans="1:14" x14ac:dyDescent="0.55000000000000004">
      <c r="A16" s="1" t="s">
        <v>9</v>
      </c>
      <c r="B16" s="3">
        <v>294</v>
      </c>
      <c r="C16" s="3">
        <v>199.2</v>
      </c>
      <c r="D16" s="3">
        <v>203.4</v>
      </c>
      <c r="E16" s="3">
        <v>190.3</v>
      </c>
      <c r="F16" s="3">
        <v>191.4</v>
      </c>
      <c r="G16" s="3">
        <v>201.8</v>
      </c>
      <c r="H16" s="3">
        <v>220.8</v>
      </c>
      <c r="I16" s="3">
        <v>264.5</v>
      </c>
      <c r="J16" s="3">
        <v>252.5</v>
      </c>
      <c r="K16" s="3">
        <v>253.6</v>
      </c>
      <c r="L16" s="3"/>
      <c r="M16" s="3">
        <v>250.4</v>
      </c>
      <c r="N16" s="3">
        <v>244.3</v>
      </c>
    </row>
    <row r="17" spans="1:14" x14ac:dyDescent="0.55000000000000004">
      <c r="A17" s="1" t="s">
        <v>10</v>
      </c>
      <c r="B17" s="3">
        <v>207.3</v>
      </c>
      <c r="C17" s="3">
        <v>157.1</v>
      </c>
      <c r="D17" s="3">
        <v>164.8</v>
      </c>
      <c r="E17" s="3">
        <v>161.1</v>
      </c>
      <c r="F17" s="3">
        <v>158.9</v>
      </c>
      <c r="G17" s="3">
        <v>158.69999999999999</v>
      </c>
      <c r="H17" s="3">
        <v>139.80000000000001</v>
      </c>
      <c r="I17" s="3">
        <v>159.9</v>
      </c>
      <c r="J17" s="3">
        <v>130.4</v>
      </c>
      <c r="K17" s="3">
        <v>118.4</v>
      </c>
      <c r="L17" s="3"/>
      <c r="M17" s="3">
        <v>119.1</v>
      </c>
      <c r="N17" s="3">
        <v>118.9</v>
      </c>
    </row>
    <row r="18" spans="1:14" x14ac:dyDescent="0.55000000000000004">
      <c r="A18" s="1" t="s">
        <v>11</v>
      </c>
      <c r="B18" s="3">
        <v>143</v>
      </c>
      <c r="C18" s="3">
        <v>109</v>
      </c>
      <c r="D18" s="3">
        <v>117.3</v>
      </c>
      <c r="E18" s="3">
        <v>110.4</v>
      </c>
      <c r="F18" s="3">
        <v>111.7</v>
      </c>
      <c r="G18" s="3">
        <v>113.6</v>
      </c>
      <c r="H18" s="3">
        <v>113.2</v>
      </c>
      <c r="I18" s="3">
        <v>125.5</v>
      </c>
      <c r="J18" s="3">
        <v>111.1</v>
      </c>
      <c r="K18" s="3">
        <v>98.7</v>
      </c>
      <c r="L18" s="3"/>
      <c r="M18" s="3">
        <v>78.2</v>
      </c>
      <c r="N18" s="3">
        <v>77</v>
      </c>
    </row>
    <row r="19" spans="1:14" x14ac:dyDescent="0.55000000000000004">
      <c r="A19" s="1" t="s">
        <v>12</v>
      </c>
      <c r="B19" s="3">
        <v>97.9</v>
      </c>
      <c r="C19" s="3">
        <v>78.5</v>
      </c>
      <c r="D19" s="3">
        <v>85.1</v>
      </c>
      <c r="E19" s="3">
        <v>81.599999999999994</v>
      </c>
      <c r="F19" s="3">
        <v>84.1</v>
      </c>
      <c r="G19" s="3">
        <v>91.4</v>
      </c>
      <c r="H19" s="3">
        <v>86.9</v>
      </c>
      <c r="I19" s="3">
        <v>95.4</v>
      </c>
      <c r="J19" s="3">
        <v>82.3</v>
      </c>
      <c r="K19" s="3">
        <v>73.5</v>
      </c>
      <c r="L19" s="3"/>
      <c r="M19" s="3">
        <v>70.599999999999994</v>
      </c>
      <c r="N19" s="3">
        <v>68.099999999999994</v>
      </c>
    </row>
    <row r="20" spans="1:14" x14ac:dyDescent="0.55000000000000004">
      <c r="A20" s="1" t="s">
        <v>13</v>
      </c>
      <c r="B20" s="3">
        <v>71.900000000000006</v>
      </c>
      <c r="C20" s="3">
        <v>59.2</v>
      </c>
      <c r="D20" s="3">
        <v>60.8</v>
      </c>
      <c r="E20" s="3">
        <v>58</v>
      </c>
      <c r="F20" s="3">
        <v>62.7</v>
      </c>
      <c r="G20" s="3">
        <v>67.900000000000006</v>
      </c>
      <c r="H20" s="3">
        <v>69</v>
      </c>
      <c r="I20" s="3">
        <v>75.900000000000006</v>
      </c>
      <c r="J20" s="3">
        <v>70.3</v>
      </c>
      <c r="K20" s="3">
        <v>62</v>
      </c>
      <c r="L20" s="3"/>
      <c r="M20" s="3">
        <v>60.2</v>
      </c>
      <c r="N20" s="3">
        <v>58.9</v>
      </c>
    </row>
    <row r="21" spans="1:14" x14ac:dyDescent="0.55000000000000004">
      <c r="A21" s="1" t="s">
        <v>14</v>
      </c>
      <c r="B21" s="3">
        <v>63</v>
      </c>
      <c r="C21" s="3">
        <v>52.8</v>
      </c>
      <c r="D21" s="3">
        <v>48.9</v>
      </c>
      <c r="E21" s="3">
        <v>45.8</v>
      </c>
      <c r="F21" s="3">
        <v>48</v>
      </c>
      <c r="G21" s="3">
        <v>57.2</v>
      </c>
      <c r="H21" s="3">
        <v>53.9</v>
      </c>
      <c r="I21" s="3">
        <v>58.6</v>
      </c>
      <c r="J21" s="3">
        <v>55.6</v>
      </c>
      <c r="K21" s="3">
        <v>51</v>
      </c>
      <c r="L21" s="3"/>
      <c r="M21" s="3">
        <v>57.1</v>
      </c>
      <c r="N21" s="3">
        <v>60</v>
      </c>
    </row>
    <row r="22" spans="1:14" x14ac:dyDescent="0.55000000000000004">
      <c r="A22" s="1" t="s">
        <v>15</v>
      </c>
      <c r="B22" s="3">
        <v>143.80000000000001</v>
      </c>
      <c r="C22" s="3">
        <v>130.6</v>
      </c>
      <c r="D22" s="3">
        <v>108.1</v>
      </c>
      <c r="E22" s="3">
        <v>108.8</v>
      </c>
      <c r="F22" s="3">
        <v>119.6</v>
      </c>
      <c r="G22" s="3">
        <v>130.5</v>
      </c>
      <c r="H22" s="3">
        <v>126.6</v>
      </c>
      <c r="I22" s="3">
        <v>133.80000000000001</v>
      </c>
      <c r="J22" s="3">
        <v>138.19999999999999</v>
      </c>
      <c r="K22" s="3">
        <v>119.4</v>
      </c>
      <c r="L22" s="3"/>
      <c r="M22" s="3">
        <v>127.3</v>
      </c>
      <c r="N22" s="3">
        <v>132.19999999999999</v>
      </c>
    </row>
    <row r="23" spans="1:14" x14ac:dyDescent="0.55000000000000004">
      <c r="A23" s="1" t="s">
        <v>16</v>
      </c>
      <c r="B23" s="3">
        <v>13.3</v>
      </c>
      <c r="C23" s="3">
        <v>8.5</v>
      </c>
      <c r="D23" s="3">
        <v>8.9</v>
      </c>
      <c r="E23" s="3">
        <v>7.9</v>
      </c>
      <c r="F23" s="3">
        <v>8.1</v>
      </c>
      <c r="G23" s="3">
        <v>6.6</v>
      </c>
      <c r="H23" s="3">
        <v>6.3</v>
      </c>
      <c r="I23" s="3">
        <v>7.2</v>
      </c>
      <c r="J23" s="3">
        <v>8.1999999999999993</v>
      </c>
      <c r="K23" s="3">
        <v>11</v>
      </c>
      <c r="L23" s="3"/>
      <c r="M23" s="3">
        <v>10.4</v>
      </c>
      <c r="N23" s="3">
        <v>10.1</v>
      </c>
    </row>
    <row r="25" spans="1:14" x14ac:dyDescent="0.55000000000000004">
      <c r="A25" s="1" t="s">
        <v>26</v>
      </c>
      <c r="B25" s="3">
        <f>SUM(B6:B23)-B4</f>
        <v>-0.19999999999890861</v>
      </c>
      <c r="C25" s="3">
        <f t="shared" ref="C25:K25" si="0">SUM(C6:C23)-C4</f>
        <v>0</v>
      </c>
      <c r="D25" s="3">
        <f t="shared" si="0"/>
        <v>0.1000000000003638</v>
      </c>
      <c r="E25" s="3">
        <f t="shared" si="0"/>
        <v>-9.9999999999454303E-2</v>
      </c>
      <c r="F25" s="3">
        <f t="shared" si="0"/>
        <v>0</v>
      </c>
      <c r="G25" s="3">
        <f t="shared" si="0"/>
        <v>-0.1000000000003638</v>
      </c>
      <c r="H25" s="3">
        <f t="shared" si="0"/>
        <v>0.1000000000003638</v>
      </c>
      <c r="I25" s="3">
        <f t="shared" si="0"/>
        <v>0</v>
      </c>
      <c r="J25" s="3">
        <f t="shared" si="0"/>
        <v>9.9999999999909051E-2</v>
      </c>
      <c r="K25" s="3">
        <f t="shared" si="0"/>
        <v>-0.1000000000003638</v>
      </c>
      <c r="M25" s="3">
        <f t="shared" ref="M25:N25" si="1">SUM(M6:M23)-M4</f>
        <v>9.9999999999454303E-2</v>
      </c>
      <c r="N25" s="3">
        <f t="shared" si="1"/>
        <v>0.1999999999998181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81A8-2B4C-4639-BCC6-CEBD2CF838EE}">
  <dimension ref="A1:N25"/>
  <sheetViews>
    <sheetView workbookViewId="0">
      <selection activeCell="A25" sqref="A25:N25"/>
    </sheetView>
  </sheetViews>
  <sheetFormatPr defaultRowHeight="14.4" x14ac:dyDescent="0.55000000000000004"/>
  <cols>
    <col min="1" max="1" width="15.68359375" customWidth="1"/>
  </cols>
  <sheetData>
    <row r="1" spans="1:14" x14ac:dyDescent="0.55000000000000004">
      <c r="A1" s="2" t="s">
        <v>23</v>
      </c>
    </row>
    <row r="3" spans="1:14" x14ac:dyDescent="0.55000000000000004">
      <c r="A3" t="s">
        <v>18</v>
      </c>
      <c r="B3">
        <v>1946</v>
      </c>
      <c r="C3">
        <v>1947</v>
      </c>
      <c r="D3">
        <v>1948</v>
      </c>
      <c r="E3">
        <v>1949</v>
      </c>
      <c r="F3">
        <v>1950</v>
      </c>
      <c r="G3">
        <v>1951</v>
      </c>
      <c r="H3">
        <v>1952</v>
      </c>
      <c r="I3">
        <v>1953</v>
      </c>
      <c r="J3">
        <v>1954</v>
      </c>
      <c r="K3">
        <v>1955</v>
      </c>
      <c r="L3">
        <v>1956</v>
      </c>
      <c r="M3">
        <v>1957</v>
      </c>
      <c r="N3">
        <v>1958</v>
      </c>
    </row>
    <row r="4" spans="1:14" x14ac:dyDescent="0.55000000000000004">
      <c r="A4" t="s">
        <v>17</v>
      </c>
      <c r="B4" s="4">
        <v>1493.6</v>
      </c>
      <c r="C4" s="4">
        <v>1765.5</v>
      </c>
      <c r="D4" s="4">
        <v>1694.9</v>
      </c>
      <c r="E4" s="4">
        <v>1747.1</v>
      </c>
      <c r="F4" s="4">
        <v>1864</v>
      </c>
      <c r="G4" s="4">
        <v>2015</v>
      </c>
      <c r="H4" s="4">
        <v>2072.4</v>
      </c>
      <c r="I4" s="4">
        <v>2214.4</v>
      </c>
      <c r="J4" s="4">
        <v>2507.5</v>
      </c>
      <c r="K4" s="4">
        <v>2531.8000000000002</v>
      </c>
      <c r="L4" s="4"/>
      <c r="M4" s="4">
        <v>2388.9</v>
      </c>
      <c r="N4" s="4">
        <v>2495.4</v>
      </c>
    </row>
    <row r="5" spans="1:14" x14ac:dyDescent="0.55000000000000004">
      <c r="A5" t="s">
        <v>25</v>
      </c>
    </row>
    <row r="6" spans="1:14" x14ac:dyDescent="0.55000000000000004">
      <c r="A6" s="1">
        <v>0</v>
      </c>
      <c r="B6" s="4">
        <v>10.199999999999999</v>
      </c>
      <c r="C6" s="4">
        <v>13.8</v>
      </c>
      <c r="D6" s="4">
        <v>8.8000000000000007</v>
      </c>
      <c r="E6" s="4">
        <v>9.6</v>
      </c>
      <c r="F6" s="4">
        <v>9.4</v>
      </c>
      <c r="G6" s="4">
        <v>9.9</v>
      </c>
      <c r="H6" s="4">
        <v>10.5</v>
      </c>
      <c r="I6" s="4">
        <v>10.7</v>
      </c>
      <c r="J6" s="4">
        <v>14.1</v>
      </c>
      <c r="K6" s="4">
        <v>14.5</v>
      </c>
      <c r="L6" s="4"/>
      <c r="M6" s="4">
        <v>11.8</v>
      </c>
      <c r="N6" s="4">
        <v>12.8</v>
      </c>
    </row>
    <row r="7" spans="1:14" x14ac:dyDescent="0.55000000000000004">
      <c r="A7" s="1" t="s">
        <v>0</v>
      </c>
      <c r="B7" s="4">
        <v>33.6</v>
      </c>
      <c r="C7" s="4">
        <v>49</v>
      </c>
      <c r="D7" s="4">
        <v>51.7</v>
      </c>
      <c r="E7" s="4">
        <v>52.7</v>
      </c>
      <c r="F7" s="4">
        <v>55</v>
      </c>
      <c r="G7" s="4">
        <v>56.8</v>
      </c>
      <c r="H7" s="4">
        <v>62.2</v>
      </c>
      <c r="I7" s="4">
        <v>63.7</v>
      </c>
      <c r="J7" s="4">
        <v>76.099999999999994</v>
      </c>
      <c r="K7" s="4">
        <v>81.5</v>
      </c>
      <c r="L7" s="4"/>
      <c r="M7" s="4">
        <v>68.2</v>
      </c>
      <c r="N7" s="4">
        <v>71.099999999999994</v>
      </c>
    </row>
    <row r="8" spans="1:14" x14ac:dyDescent="0.55000000000000004">
      <c r="A8" s="1" t="s">
        <v>1</v>
      </c>
      <c r="B8" s="4">
        <v>57.2</v>
      </c>
      <c r="C8" s="4">
        <v>50.1</v>
      </c>
      <c r="D8" s="4">
        <v>37.299999999999997</v>
      </c>
      <c r="E8" s="4">
        <v>29.5</v>
      </c>
      <c r="F8" s="4">
        <v>33</v>
      </c>
      <c r="G8" s="4">
        <v>43.3</v>
      </c>
      <c r="H8" s="4">
        <v>53.4</v>
      </c>
      <c r="I8" s="4">
        <v>62.9</v>
      </c>
      <c r="J8" s="4">
        <v>75.599999999999994</v>
      </c>
      <c r="K8" s="4">
        <v>78.2</v>
      </c>
      <c r="L8" s="4"/>
      <c r="M8" s="4">
        <v>66</v>
      </c>
      <c r="N8" s="4">
        <v>67.099999999999994</v>
      </c>
    </row>
    <row r="9" spans="1:14" x14ac:dyDescent="0.55000000000000004">
      <c r="A9" s="1" t="s">
        <v>2</v>
      </c>
      <c r="B9" s="4">
        <v>68.3</v>
      </c>
      <c r="C9" s="4">
        <v>79.900000000000006</v>
      </c>
      <c r="D9" s="4">
        <v>69.400000000000006</v>
      </c>
      <c r="E9" s="4">
        <v>60.4</v>
      </c>
      <c r="F9" s="4">
        <v>53.6</v>
      </c>
      <c r="G9" s="4">
        <v>46.4</v>
      </c>
      <c r="H9" s="4">
        <v>42.1</v>
      </c>
      <c r="I9" s="4">
        <v>38.700000000000003</v>
      </c>
      <c r="J9" s="4">
        <v>45.8</v>
      </c>
      <c r="K9" s="4">
        <v>49.7</v>
      </c>
      <c r="L9" s="4"/>
      <c r="M9" s="4">
        <v>53.2</v>
      </c>
      <c r="N9" s="4">
        <v>59.3</v>
      </c>
    </row>
    <row r="10" spans="1:14" x14ac:dyDescent="0.55000000000000004">
      <c r="A10" s="1" t="s">
        <v>3</v>
      </c>
      <c r="B10" s="4">
        <v>24</v>
      </c>
      <c r="C10" s="4">
        <v>23.7</v>
      </c>
      <c r="D10" s="4">
        <v>17.399999999999999</v>
      </c>
      <c r="E10" s="4">
        <v>15.1</v>
      </c>
      <c r="F10" s="4">
        <v>15.6</v>
      </c>
      <c r="G10" s="4">
        <v>18.600000000000001</v>
      </c>
      <c r="H10" s="4">
        <v>19.3</v>
      </c>
      <c r="I10" s="4">
        <v>18.100000000000001</v>
      </c>
      <c r="J10" s="4">
        <v>19.3</v>
      </c>
      <c r="K10" s="4">
        <v>16.5</v>
      </c>
      <c r="L10" s="4"/>
      <c r="M10" s="4">
        <v>7.3</v>
      </c>
      <c r="N10" s="4">
        <v>7.1</v>
      </c>
    </row>
    <row r="11" spans="1:14" x14ac:dyDescent="0.55000000000000004">
      <c r="A11" s="1" t="s">
        <v>4</v>
      </c>
      <c r="B11" s="4">
        <v>71</v>
      </c>
      <c r="C11" s="4">
        <v>101</v>
      </c>
      <c r="D11" s="4">
        <v>91.3</v>
      </c>
      <c r="E11" s="4">
        <v>88.5</v>
      </c>
      <c r="F11" s="4">
        <v>84.8</v>
      </c>
      <c r="G11" s="4">
        <v>95</v>
      </c>
      <c r="H11" s="4">
        <v>109.7</v>
      </c>
      <c r="I11" s="4">
        <v>124.2</v>
      </c>
      <c r="J11" s="4">
        <v>159.4</v>
      </c>
      <c r="K11" s="4">
        <v>140.1</v>
      </c>
      <c r="L11" s="4"/>
      <c r="M11" s="4">
        <v>110.2</v>
      </c>
      <c r="N11" s="4">
        <v>98.5</v>
      </c>
    </row>
    <row r="12" spans="1:14" x14ac:dyDescent="0.55000000000000004">
      <c r="A12" s="1" t="s">
        <v>5</v>
      </c>
      <c r="B12" s="4">
        <v>76.599999999999994</v>
      </c>
      <c r="C12" s="4">
        <v>96</v>
      </c>
      <c r="D12" s="4">
        <v>102.7</v>
      </c>
      <c r="E12" s="4">
        <v>98.3</v>
      </c>
      <c r="F12" s="4">
        <v>103.9</v>
      </c>
      <c r="G12" s="4">
        <v>89.9</v>
      </c>
      <c r="H12" s="4">
        <v>93.6</v>
      </c>
      <c r="I12" s="4">
        <v>120.7</v>
      </c>
      <c r="J12" s="4">
        <v>148.30000000000001</v>
      </c>
      <c r="K12" s="4">
        <v>168.1</v>
      </c>
      <c r="L12" s="4"/>
      <c r="M12" s="4">
        <v>155.9</v>
      </c>
      <c r="N12" s="4">
        <v>138.80000000000001</v>
      </c>
    </row>
    <row r="13" spans="1:14" x14ac:dyDescent="0.55000000000000004">
      <c r="A13" s="1" t="s">
        <v>6</v>
      </c>
      <c r="B13" s="4">
        <v>56.5</v>
      </c>
      <c r="C13" s="4">
        <v>95.8</v>
      </c>
      <c r="D13" s="4">
        <v>101.1</v>
      </c>
      <c r="E13" s="4">
        <v>118.5</v>
      </c>
      <c r="F13" s="4">
        <v>109.3</v>
      </c>
      <c r="G13" s="4">
        <v>154.9</v>
      </c>
      <c r="H13" s="4">
        <v>143.9</v>
      </c>
      <c r="I13" s="4">
        <v>138.69999999999999</v>
      </c>
      <c r="J13" s="4">
        <v>198.1</v>
      </c>
      <c r="K13" s="4">
        <v>209.9</v>
      </c>
      <c r="L13" s="4"/>
      <c r="M13" s="4">
        <v>209.5</v>
      </c>
      <c r="N13" s="4">
        <v>224.2</v>
      </c>
    </row>
    <row r="14" spans="1:14" x14ac:dyDescent="0.55000000000000004">
      <c r="A14" s="1" t="s">
        <v>7</v>
      </c>
      <c r="B14" s="4">
        <v>191.6</v>
      </c>
      <c r="C14" s="4">
        <v>275.2</v>
      </c>
      <c r="D14" s="4">
        <v>340.3</v>
      </c>
      <c r="E14" s="4">
        <v>439.4</v>
      </c>
      <c r="F14" s="4">
        <v>535.5</v>
      </c>
      <c r="G14" s="4">
        <v>559.9</v>
      </c>
      <c r="H14" s="4">
        <v>479.1</v>
      </c>
      <c r="I14" s="4">
        <v>446.4</v>
      </c>
      <c r="J14" s="4">
        <v>503.6</v>
      </c>
      <c r="K14" s="4">
        <v>481.1</v>
      </c>
      <c r="L14" s="4"/>
      <c r="M14" s="4">
        <v>534.1</v>
      </c>
      <c r="N14" s="4">
        <v>681.5</v>
      </c>
    </row>
    <row r="15" spans="1:14" x14ac:dyDescent="0.55000000000000004">
      <c r="A15" s="1" t="s">
        <v>8</v>
      </c>
      <c r="B15" s="4">
        <v>156.1</v>
      </c>
      <c r="C15" s="4">
        <v>223.2</v>
      </c>
      <c r="D15" s="4">
        <v>197.3</v>
      </c>
      <c r="E15" s="4">
        <v>221.6</v>
      </c>
      <c r="F15" s="4">
        <v>266.7</v>
      </c>
      <c r="G15" s="4">
        <v>347.8</v>
      </c>
      <c r="H15" s="4">
        <v>432.6</v>
      </c>
      <c r="I15" s="4">
        <v>506.1</v>
      </c>
      <c r="J15" s="4">
        <v>553.20000000000005</v>
      </c>
      <c r="K15" s="4">
        <v>578.6</v>
      </c>
      <c r="L15" s="4"/>
      <c r="M15" s="4">
        <v>494.4</v>
      </c>
      <c r="N15" s="4">
        <v>454</v>
      </c>
    </row>
    <row r="16" spans="1:14" x14ac:dyDescent="0.55000000000000004">
      <c r="A16" s="1" t="s">
        <v>9</v>
      </c>
      <c r="B16" s="4">
        <v>186</v>
      </c>
      <c r="C16" s="4">
        <v>193.7</v>
      </c>
      <c r="D16" s="4">
        <v>170.8</v>
      </c>
      <c r="E16" s="4">
        <v>155.30000000000001</v>
      </c>
      <c r="F16" s="4">
        <v>151.9</v>
      </c>
      <c r="G16" s="4">
        <v>159.5</v>
      </c>
      <c r="H16" s="4">
        <v>179.5</v>
      </c>
      <c r="I16" s="4">
        <v>201.2</v>
      </c>
      <c r="J16" s="4">
        <v>222.3</v>
      </c>
      <c r="K16" s="4">
        <v>241.4</v>
      </c>
      <c r="L16" s="4"/>
      <c r="M16" s="4">
        <v>270.2</v>
      </c>
      <c r="N16" s="4">
        <v>288.5</v>
      </c>
    </row>
    <row r="17" spans="1:14" x14ac:dyDescent="0.55000000000000004">
      <c r="A17" s="1" t="s">
        <v>10</v>
      </c>
      <c r="B17" s="4">
        <v>161.9</v>
      </c>
      <c r="C17" s="4">
        <v>175.1</v>
      </c>
      <c r="D17" s="4">
        <v>161</v>
      </c>
      <c r="E17" s="4">
        <v>154.80000000000001</v>
      </c>
      <c r="F17" s="4">
        <v>148.9</v>
      </c>
      <c r="G17" s="4">
        <v>145.69999999999999</v>
      </c>
      <c r="H17" s="4">
        <v>140.6</v>
      </c>
      <c r="I17" s="4">
        <v>150.5</v>
      </c>
      <c r="J17" s="4">
        <v>145.69999999999999</v>
      </c>
      <c r="K17" s="4">
        <v>135.5</v>
      </c>
      <c r="L17" s="4"/>
      <c r="M17" s="4">
        <v>118.3</v>
      </c>
      <c r="N17" s="4">
        <v>114.1</v>
      </c>
    </row>
    <row r="18" spans="1:14" x14ac:dyDescent="0.55000000000000004">
      <c r="A18" s="1" t="s">
        <v>11</v>
      </c>
      <c r="B18" s="4">
        <v>131.5</v>
      </c>
      <c r="C18" s="4">
        <v>133.6</v>
      </c>
      <c r="D18" s="4">
        <v>119.8</v>
      </c>
      <c r="E18" s="4">
        <v>107.2</v>
      </c>
      <c r="F18" s="4">
        <v>107.2</v>
      </c>
      <c r="G18" s="4">
        <v>104.1</v>
      </c>
      <c r="H18" s="4">
        <v>115</v>
      </c>
      <c r="I18" s="4">
        <v>126.7</v>
      </c>
      <c r="J18" s="4">
        <v>131.19999999999999</v>
      </c>
      <c r="K18" s="4">
        <v>125.3</v>
      </c>
      <c r="L18" s="4"/>
      <c r="M18" s="4">
        <v>91.6</v>
      </c>
      <c r="N18" s="4">
        <v>86.4</v>
      </c>
    </row>
    <row r="19" spans="1:14" x14ac:dyDescent="0.55000000000000004">
      <c r="A19" s="1" t="s">
        <v>12</v>
      </c>
      <c r="B19" s="4">
        <v>95.9</v>
      </c>
      <c r="C19" s="4">
        <v>90.5</v>
      </c>
      <c r="D19" s="4">
        <v>80.599999999999994</v>
      </c>
      <c r="E19" s="4">
        <v>72.7</v>
      </c>
      <c r="F19" s="4">
        <v>71.900000000000006</v>
      </c>
      <c r="G19" s="4">
        <v>72.400000000000006</v>
      </c>
      <c r="H19" s="4">
        <v>76.900000000000006</v>
      </c>
      <c r="I19" s="4">
        <v>82.9</v>
      </c>
      <c r="J19" s="4">
        <v>83.8</v>
      </c>
      <c r="K19" s="4">
        <v>82.6</v>
      </c>
      <c r="L19" s="4"/>
      <c r="M19" s="4">
        <v>70.400000000000006</v>
      </c>
      <c r="N19" s="4">
        <v>68</v>
      </c>
    </row>
    <row r="20" spans="1:14" x14ac:dyDescent="0.55000000000000004">
      <c r="A20" s="1" t="s">
        <v>13</v>
      </c>
      <c r="B20" s="4">
        <v>88.8</v>
      </c>
      <c r="C20" s="4">
        <v>67.599999999999994</v>
      </c>
      <c r="D20" s="4">
        <v>54.7</v>
      </c>
      <c r="E20" s="4">
        <v>45.7</v>
      </c>
      <c r="F20" s="4">
        <v>43.5</v>
      </c>
      <c r="G20" s="4">
        <v>39.9</v>
      </c>
      <c r="H20" s="4">
        <v>43.5</v>
      </c>
      <c r="I20" s="4">
        <v>47.9</v>
      </c>
      <c r="J20" s="4">
        <v>51.7</v>
      </c>
      <c r="K20" s="4">
        <v>49.3</v>
      </c>
      <c r="L20" s="4"/>
      <c r="M20" s="4">
        <v>46.1</v>
      </c>
      <c r="N20" s="4">
        <v>42.6</v>
      </c>
    </row>
    <row r="21" spans="1:14" x14ac:dyDescent="0.55000000000000004">
      <c r="A21" s="1" t="s">
        <v>14</v>
      </c>
      <c r="B21" s="4">
        <v>37.299999999999997</v>
      </c>
      <c r="C21" s="4">
        <v>40.1</v>
      </c>
      <c r="D21" s="4">
        <v>36.1</v>
      </c>
      <c r="E21" s="4">
        <v>31</v>
      </c>
      <c r="F21" s="4">
        <v>29.4</v>
      </c>
      <c r="G21" s="4">
        <v>27.5</v>
      </c>
      <c r="H21" s="4">
        <v>27.8</v>
      </c>
      <c r="I21" s="4">
        <v>29.2</v>
      </c>
      <c r="J21" s="4">
        <v>28.4</v>
      </c>
      <c r="K21" s="4">
        <v>28</v>
      </c>
      <c r="L21" s="4"/>
      <c r="M21" s="4">
        <v>25.3</v>
      </c>
      <c r="N21" s="4">
        <v>25.1</v>
      </c>
    </row>
    <row r="22" spans="1:14" x14ac:dyDescent="0.55000000000000004">
      <c r="A22" s="1" t="s">
        <v>15</v>
      </c>
      <c r="B22" s="4">
        <v>36.4</v>
      </c>
      <c r="C22" s="4">
        <v>47.8</v>
      </c>
      <c r="D22" s="4">
        <v>46</v>
      </c>
      <c r="E22" s="4">
        <v>39.5</v>
      </c>
      <c r="F22" s="4">
        <v>37.799999999999997</v>
      </c>
      <c r="G22" s="4">
        <v>37.5</v>
      </c>
      <c r="H22" s="4">
        <v>37</v>
      </c>
      <c r="I22" s="4">
        <v>40.6</v>
      </c>
      <c r="J22" s="4">
        <v>43.3</v>
      </c>
      <c r="K22" s="4">
        <v>40.6</v>
      </c>
      <c r="L22" s="4"/>
      <c r="M22" s="4">
        <v>44.5</v>
      </c>
      <c r="N22" s="4">
        <v>42.6</v>
      </c>
    </row>
    <row r="23" spans="1:14" x14ac:dyDescent="0.55000000000000004">
      <c r="A23" s="1" t="s">
        <v>16</v>
      </c>
      <c r="B23" s="4">
        <v>10.8</v>
      </c>
      <c r="C23" s="4">
        <v>9.4</v>
      </c>
      <c r="D23" s="4">
        <v>8.4</v>
      </c>
      <c r="E23" s="4">
        <v>7.4</v>
      </c>
      <c r="F23" s="4">
        <v>6.4</v>
      </c>
      <c r="G23" s="4">
        <v>5.9</v>
      </c>
      <c r="H23" s="4">
        <v>5.6</v>
      </c>
      <c r="I23" s="4">
        <v>5.3</v>
      </c>
      <c r="J23" s="4">
        <v>7.6</v>
      </c>
      <c r="K23" s="4">
        <v>11</v>
      </c>
      <c r="L23" s="4"/>
      <c r="M23" s="4">
        <v>11.8</v>
      </c>
      <c r="N23" s="4">
        <v>13.6</v>
      </c>
    </row>
    <row r="25" spans="1:14" x14ac:dyDescent="0.55000000000000004">
      <c r="A25" s="1" t="s">
        <v>26</v>
      </c>
      <c r="B25" s="3">
        <f>SUM(B6:B23)-B4</f>
        <v>0.10000000000013642</v>
      </c>
      <c r="C25" s="3">
        <f t="shared" ref="C25:K25" si="0">SUM(C6:C23)-C4</f>
        <v>0</v>
      </c>
      <c r="D25" s="3">
        <f t="shared" si="0"/>
        <v>-0.20000000000027285</v>
      </c>
      <c r="E25" s="3">
        <f t="shared" si="0"/>
        <v>0.10000000000013642</v>
      </c>
      <c r="F25" s="3">
        <f t="shared" si="0"/>
        <v>-0.19999999999959073</v>
      </c>
      <c r="G25" s="3">
        <f t="shared" si="0"/>
        <v>0</v>
      </c>
      <c r="H25" s="3">
        <f t="shared" si="0"/>
        <v>-0.1000000000003638</v>
      </c>
      <c r="I25" s="3">
        <f t="shared" si="0"/>
        <v>9.9999999999909051E-2</v>
      </c>
      <c r="J25" s="3">
        <f t="shared" si="0"/>
        <v>0</v>
      </c>
      <c r="K25" s="3">
        <f t="shared" si="0"/>
        <v>9.9999999999909051E-2</v>
      </c>
      <c r="M25" s="3">
        <f t="shared" ref="M25:N25" si="1">SUM(M6:M23)-M4</f>
        <v>-9.9999999999909051E-2</v>
      </c>
      <c r="N25" s="3">
        <f t="shared" si="1"/>
        <v>-0.1000000000003638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B755-F78A-4B2F-B5C8-806682498280}">
  <dimension ref="A1:N25"/>
  <sheetViews>
    <sheetView workbookViewId="0">
      <selection activeCell="E34" sqref="E34"/>
    </sheetView>
  </sheetViews>
  <sheetFormatPr defaultRowHeight="14.4" x14ac:dyDescent="0.55000000000000004"/>
  <cols>
    <col min="1" max="1" width="15.578125" customWidth="1"/>
  </cols>
  <sheetData>
    <row r="1" spans="1:14" x14ac:dyDescent="0.55000000000000004">
      <c r="A1" s="2" t="s">
        <v>24</v>
      </c>
    </row>
    <row r="3" spans="1:14" x14ac:dyDescent="0.55000000000000004">
      <c r="A3" t="s">
        <v>18</v>
      </c>
      <c r="B3">
        <v>1946</v>
      </c>
      <c r="C3">
        <v>1947</v>
      </c>
      <c r="D3">
        <v>1948</v>
      </c>
      <c r="E3">
        <v>1949</v>
      </c>
      <c r="F3">
        <v>1950</v>
      </c>
      <c r="G3">
        <v>1951</v>
      </c>
      <c r="H3">
        <v>1952</v>
      </c>
      <c r="I3">
        <v>1953</v>
      </c>
      <c r="J3">
        <v>1954</v>
      </c>
      <c r="K3">
        <v>1955</v>
      </c>
      <c r="L3">
        <v>1956</v>
      </c>
      <c r="M3">
        <v>1957</v>
      </c>
      <c r="N3">
        <v>1958</v>
      </c>
    </row>
    <row r="4" spans="1:14" x14ac:dyDescent="0.55000000000000004">
      <c r="A4" t="s">
        <v>17</v>
      </c>
      <c r="B4" s="4">
        <v>1785.7</v>
      </c>
      <c r="C4" s="4">
        <v>2007.4</v>
      </c>
      <c r="D4" s="4">
        <v>1899.7</v>
      </c>
      <c r="E4" s="4">
        <v>1852.3</v>
      </c>
      <c r="F4" s="4">
        <v>1907.9</v>
      </c>
      <c r="G4" s="4">
        <v>1988.3</v>
      </c>
      <c r="H4" s="4">
        <v>2092.6999999999998</v>
      </c>
      <c r="I4" s="4">
        <v>2185.1</v>
      </c>
      <c r="J4" s="4">
        <v>2322.8000000000002</v>
      </c>
      <c r="K4" s="4">
        <v>2375.9</v>
      </c>
      <c r="L4" s="4"/>
      <c r="M4" s="4">
        <v>2216.6999999999998</v>
      </c>
      <c r="N4" s="4">
        <v>2218.3000000000002</v>
      </c>
    </row>
    <row r="5" spans="1:14" x14ac:dyDescent="0.55000000000000004">
      <c r="A5" t="s">
        <v>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55000000000000004">
      <c r="A6" s="1">
        <v>0</v>
      </c>
      <c r="B6" s="4">
        <v>9.6</v>
      </c>
      <c r="C6" s="4">
        <v>13.1</v>
      </c>
      <c r="D6" s="4">
        <v>8</v>
      </c>
      <c r="E6" s="4">
        <v>9.4</v>
      </c>
      <c r="F6" s="4">
        <v>9</v>
      </c>
      <c r="G6" s="4">
        <v>9.6</v>
      </c>
      <c r="H6" s="4">
        <v>10.3</v>
      </c>
      <c r="I6" s="4">
        <v>9.9</v>
      </c>
      <c r="J6" s="4">
        <v>12.6</v>
      </c>
      <c r="K6" s="4">
        <v>13.8</v>
      </c>
      <c r="L6" s="4"/>
      <c r="M6" s="4">
        <v>11.8</v>
      </c>
      <c r="N6" s="4">
        <v>12.4</v>
      </c>
    </row>
    <row r="7" spans="1:14" x14ac:dyDescent="0.55000000000000004">
      <c r="A7" s="1" t="s">
        <v>0</v>
      </c>
      <c r="B7" s="4">
        <v>32.1</v>
      </c>
      <c r="C7" s="4">
        <v>47</v>
      </c>
      <c r="D7" s="4">
        <v>49.1</v>
      </c>
      <c r="E7" s="4">
        <v>50.4</v>
      </c>
      <c r="F7" s="4">
        <v>53.8</v>
      </c>
      <c r="G7" s="4">
        <v>53.5</v>
      </c>
      <c r="H7" s="4">
        <v>57.2</v>
      </c>
      <c r="I7" s="4">
        <v>60.8</v>
      </c>
      <c r="J7" s="4">
        <v>71.2</v>
      </c>
      <c r="K7" s="4">
        <v>76.7</v>
      </c>
      <c r="L7" s="4"/>
      <c r="M7" s="4">
        <v>66.7</v>
      </c>
      <c r="N7" s="4">
        <v>66.400000000000006</v>
      </c>
    </row>
    <row r="8" spans="1:14" x14ac:dyDescent="0.55000000000000004">
      <c r="A8" s="1" t="s">
        <v>1</v>
      </c>
      <c r="B8" s="4">
        <v>57</v>
      </c>
      <c r="C8" s="4">
        <v>48.2</v>
      </c>
      <c r="D8" s="4">
        <v>35.9</v>
      </c>
      <c r="E8" s="4">
        <v>29.2</v>
      </c>
      <c r="F8" s="4">
        <v>32.9</v>
      </c>
      <c r="G8" s="4">
        <v>41.1</v>
      </c>
      <c r="H8" s="4">
        <v>51</v>
      </c>
      <c r="I8" s="4">
        <v>59.9</v>
      </c>
      <c r="J8" s="4">
        <v>71.099999999999994</v>
      </c>
      <c r="K8" s="4">
        <v>74.099999999999994</v>
      </c>
      <c r="L8" s="4"/>
      <c r="M8" s="4">
        <v>62.2</v>
      </c>
      <c r="N8" s="4">
        <v>65.3</v>
      </c>
    </row>
    <row r="9" spans="1:14" x14ac:dyDescent="0.55000000000000004">
      <c r="A9" s="1" t="s">
        <v>2</v>
      </c>
      <c r="B9" s="4">
        <v>68.400000000000006</v>
      </c>
      <c r="C9" s="4">
        <v>79.900000000000006</v>
      </c>
      <c r="D9" s="4">
        <v>68.400000000000006</v>
      </c>
      <c r="E9" s="4">
        <v>59.5</v>
      </c>
      <c r="F9" s="4">
        <v>52.4</v>
      </c>
      <c r="G9" s="4">
        <v>44.9</v>
      </c>
      <c r="H9" s="4">
        <v>40.1</v>
      </c>
      <c r="I9" s="4">
        <v>37.9</v>
      </c>
      <c r="J9" s="4">
        <v>43.5</v>
      </c>
      <c r="K9" s="4">
        <v>46.3</v>
      </c>
      <c r="L9" s="4"/>
      <c r="M9" s="4">
        <v>50.6</v>
      </c>
      <c r="N9" s="4">
        <v>56.9</v>
      </c>
    </row>
    <row r="10" spans="1:14" x14ac:dyDescent="0.55000000000000004">
      <c r="A10" s="1" t="s">
        <v>3</v>
      </c>
      <c r="B10" s="4">
        <v>22.7</v>
      </c>
      <c r="C10" s="4">
        <v>22.2</v>
      </c>
      <c r="D10" s="4">
        <v>17.3</v>
      </c>
      <c r="E10" s="4">
        <v>14.9</v>
      </c>
      <c r="F10" s="4">
        <v>16.100000000000001</v>
      </c>
      <c r="G10" s="4">
        <v>16.600000000000001</v>
      </c>
      <c r="H10" s="4">
        <v>19.100000000000001</v>
      </c>
      <c r="I10" s="4">
        <v>18.399999999999999</v>
      </c>
      <c r="J10" s="4">
        <v>20</v>
      </c>
      <c r="K10" s="4">
        <v>16.7</v>
      </c>
      <c r="L10" s="4"/>
      <c r="M10" s="4">
        <v>7.9</v>
      </c>
      <c r="N10" s="4">
        <v>7</v>
      </c>
    </row>
    <row r="11" spans="1:14" x14ac:dyDescent="0.55000000000000004">
      <c r="A11" s="1" t="s">
        <v>4</v>
      </c>
      <c r="B11" s="4">
        <v>66</v>
      </c>
      <c r="C11" s="4">
        <v>70.2</v>
      </c>
      <c r="D11" s="4">
        <v>60.9</v>
      </c>
      <c r="E11" s="4">
        <v>59.9</v>
      </c>
      <c r="F11" s="4">
        <v>54.2</v>
      </c>
      <c r="G11" s="4">
        <v>64.099999999999994</v>
      </c>
      <c r="H11" s="4">
        <v>83.6</v>
      </c>
      <c r="I11" s="4">
        <v>100.2</v>
      </c>
      <c r="J11" s="4">
        <v>130.19999999999999</v>
      </c>
      <c r="K11" s="4">
        <v>130.80000000000001</v>
      </c>
      <c r="L11" s="4"/>
      <c r="M11" s="4">
        <v>101.8</v>
      </c>
      <c r="N11" s="4">
        <v>92.8</v>
      </c>
    </row>
    <row r="12" spans="1:14" x14ac:dyDescent="0.55000000000000004">
      <c r="A12" s="1" t="s">
        <v>5</v>
      </c>
      <c r="B12" s="4">
        <v>78.8</v>
      </c>
      <c r="C12" s="4">
        <v>82.2</v>
      </c>
      <c r="D12" s="4">
        <v>78.2</v>
      </c>
      <c r="E12" s="4">
        <v>75.900000000000006</v>
      </c>
      <c r="F12" s="4">
        <v>82</v>
      </c>
      <c r="G12" s="4">
        <v>71.2</v>
      </c>
      <c r="H12" s="4">
        <v>78.400000000000006</v>
      </c>
      <c r="I12" s="4">
        <v>100.8</v>
      </c>
      <c r="J12" s="4">
        <v>119.3</v>
      </c>
      <c r="K12" s="4">
        <v>151.30000000000001</v>
      </c>
      <c r="L12" s="4"/>
      <c r="M12" s="4">
        <v>136.4</v>
      </c>
      <c r="N12" s="4">
        <v>122.5</v>
      </c>
    </row>
    <row r="13" spans="1:14" x14ac:dyDescent="0.55000000000000004">
      <c r="A13" s="1" t="s">
        <v>6</v>
      </c>
      <c r="B13" s="4">
        <v>90.4</v>
      </c>
      <c r="C13" s="4">
        <v>104.8</v>
      </c>
      <c r="D13" s="4">
        <v>93.9</v>
      </c>
      <c r="E13" s="4">
        <v>96.7</v>
      </c>
      <c r="F13" s="4">
        <v>94.5</v>
      </c>
      <c r="G13" s="4">
        <v>103.7</v>
      </c>
      <c r="H13" s="4">
        <v>92</v>
      </c>
      <c r="I13" s="4">
        <v>97.1</v>
      </c>
      <c r="J13" s="4">
        <v>127.5</v>
      </c>
      <c r="K13" s="4">
        <v>142.80000000000001</v>
      </c>
      <c r="L13" s="4"/>
      <c r="M13" s="4">
        <v>157.30000000000001</v>
      </c>
      <c r="N13" s="4">
        <v>157.19999999999999</v>
      </c>
    </row>
    <row r="14" spans="1:14" x14ac:dyDescent="0.55000000000000004">
      <c r="A14" s="1" t="s">
        <v>7</v>
      </c>
      <c r="B14" s="4">
        <v>447.9</v>
      </c>
      <c r="C14" s="4">
        <v>503.3</v>
      </c>
      <c r="D14" s="4">
        <v>504.9</v>
      </c>
      <c r="E14" s="4">
        <v>511.7</v>
      </c>
      <c r="F14" s="4">
        <v>544.9</v>
      </c>
      <c r="G14" s="4">
        <v>558.79999999999995</v>
      </c>
      <c r="H14" s="4">
        <v>561.6</v>
      </c>
      <c r="I14" s="4">
        <v>531.29999999999995</v>
      </c>
      <c r="J14" s="4">
        <v>513.20000000000005</v>
      </c>
      <c r="K14" s="4">
        <v>518.29999999999995</v>
      </c>
      <c r="L14" s="4"/>
      <c r="M14" s="4">
        <v>555.29999999999995</v>
      </c>
      <c r="N14" s="4">
        <v>617.29999999999995</v>
      </c>
    </row>
    <row r="15" spans="1:14" x14ac:dyDescent="0.55000000000000004">
      <c r="A15" s="1" t="s">
        <v>8</v>
      </c>
      <c r="B15" s="4">
        <v>245.5</v>
      </c>
      <c r="C15" s="4">
        <v>286.89999999999998</v>
      </c>
      <c r="D15" s="4">
        <v>288.2</v>
      </c>
      <c r="E15" s="4">
        <v>308.8</v>
      </c>
      <c r="F15" s="4">
        <v>342.6</v>
      </c>
      <c r="G15" s="4">
        <v>388.6</v>
      </c>
      <c r="H15" s="4">
        <v>424.6</v>
      </c>
      <c r="I15" s="4">
        <v>451.5</v>
      </c>
      <c r="J15" s="4">
        <v>453.7</v>
      </c>
      <c r="K15" s="4">
        <v>454.5</v>
      </c>
      <c r="L15" s="4"/>
      <c r="M15" s="4">
        <v>360.9</v>
      </c>
      <c r="N15" s="4">
        <v>318.5</v>
      </c>
    </row>
    <row r="16" spans="1:14" x14ac:dyDescent="0.55000000000000004">
      <c r="A16" s="1" t="s">
        <v>9</v>
      </c>
      <c r="B16" s="4">
        <v>194.7</v>
      </c>
      <c r="C16" s="4">
        <v>192</v>
      </c>
      <c r="D16" s="4">
        <v>180.1</v>
      </c>
      <c r="E16" s="4">
        <v>162.6</v>
      </c>
      <c r="F16" s="4">
        <v>162.19999999999999</v>
      </c>
      <c r="G16" s="4">
        <v>169.3</v>
      </c>
      <c r="H16" s="4">
        <v>194.3</v>
      </c>
      <c r="I16" s="4">
        <v>222</v>
      </c>
      <c r="J16" s="4">
        <v>242.8</v>
      </c>
      <c r="K16" s="4">
        <v>254.6</v>
      </c>
      <c r="L16" s="4"/>
      <c r="M16" s="4">
        <v>238.5</v>
      </c>
      <c r="N16" s="4">
        <v>235.4</v>
      </c>
    </row>
    <row r="17" spans="1:14" x14ac:dyDescent="0.55000000000000004">
      <c r="A17" s="1" t="s">
        <v>10</v>
      </c>
      <c r="B17" s="4">
        <v>134.30000000000001</v>
      </c>
      <c r="C17" s="4">
        <v>155.30000000000001</v>
      </c>
      <c r="D17" s="4">
        <v>143.1</v>
      </c>
      <c r="E17" s="4">
        <v>134.19999999999999</v>
      </c>
      <c r="F17" s="4">
        <v>130.19999999999999</v>
      </c>
      <c r="G17" s="4">
        <v>128</v>
      </c>
      <c r="H17" s="4">
        <v>121.7</v>
      </c>
      <c r="I17" s="4">
        <v>128.9</v>
      </c>
      <c r="J17" s="4">
        <v>123.1</v>
      </c>
      <c r="K17" s="4">
        <v>118</v>
      </c>
      <c r="L17" s="4"/>
      <c r="M17" s="4">
        <v>112.3</v>
      </c>
      <c r="N17" s="4">
        <v>112.1</v>
      </c>
    </row>
    <row r="18" spans="1:14" x14ac:dyDescent="0.55000000000000004">
      <c r="A18" s="1" t="s">
        <v>11</v>
      </c>
      <c r="B18" s="4">
        <v>91.5</v>
      </c>
      <c r="C18" s="4">
        <v>106.3</v>
      </c>
      <c r="D18" s="4">
        <v>97</v>
      </c>
      <c r="E18" s="4">
        <v>87.5</v>
      </c>
      <c r="F18" s="4">
        <v>87.9</v>
      </c>
      <c r="G18" s="4">
        <v>85.3</v>
      </c>
      <c r="H18" s="4">
        <v>93.2</v>
      </c>
      <c r="I18" s="4">
        <v>97</v>
      </c>
      <c r="J18" s="4">
        <v>100</v>
      </c>
      <c r="K18" s="4">
        <v>94.2</v>
      </c>
      <c r="L18" s="4"/>
      <c r="M18" s="4">
        <v>71.8</v>
      </c>
      <c r="N18" s="4">
        <v>69.8</v>
      </c>
    </row>
    <row r="19" spans="1:14" x14ac:dyDescent="0.55000000000000004">
      <c r="A19" s="1" t="s">
        <v>12</v>
      </c>
      <c r="B19" s="4">
        <v>64.5</v>
      </c>
      <c r="C19" s="4">
        <v>77.3</v>
      </c>
      <c r="D19" s="4">
        <v>70</v>
      </c>
      <c r="E19" s="4">
        <v>64.599999999999994</v>
      </c>
      <c r="F19" s="4">
        <v>62.3</v>
      </c>
      <c r="G19" s="4">
        <v>64.900000000000006</v>
      </c>
      <c r="H19" s="4">
        <v>69.400000000000006</v>
      </c>
      <c r="I19" s="4">
        <v>69.7</v>
      </c>
      <c r="J19" s="4">
        <v>69.7</v>
      </c>
      <c r="K19" s="4">
        <v>68.7</v>
      </c>
      <c r="L19" s="4"/>
      <c r="M19" s="4">
        <v>62.1</v>
      </c>
      <c r="N19" s="4">
        <v>59.2</v>
      </c>
    </row>
    <row r="20" spans="1:14" x14ac:dyDescent="0.55000000000000004">
      <c r="A20" s="1" t="s">
        <v>13</v>
      </c>
      <c r="B20" s="4">
        <v>48.4</v>
      </c>
      <c r="C20" s="4">
        <v>55.4</v>
      </c>
      <c r="D20" s="4">
        <v>52.6</v>
      </c>
      <c r="E20" s="4">
        <v>48</v>
      </c>
      <c r="F20" s="4">
        <v>48</v>
      </c>
      <c r="G20" s="4">
        <v>49.4</v>
      </c>
      <c r="H20" s="4">
        <v>53</v>
      </c>
      <c r="I20" s="4">
        <v>54.4</v>
      </c>
      <c r="J20" s="4">
        <v>58.2</v>
      </c>
      <c r="K20" s="4">
        <v>55.8</v>
      </c>
      <c r="L20" s="4"/>
      <c r="M20" s="4">
        <v>51.2</v>
      </c>
      <c r="N20" s="4">
        <v>50</v>
      </c>
    </row>
    <row r="21" spans="1:14" x14ac:dyDescent="0.55000000000000004">
      <c r="A21" s="1" t="s">
        <v>14</v>
      </c>
      <c r="B21" s="4">
        <v>39.700000000000003</v>
      </c>
      <c r="C21" s="4">
        <v>47</v>
      </c>
      <c r="D21" s="4">
        <v>41.3</v>
      </c>
      <c r="E21" s="4">
        <v>38.299999999999997</v>
      </c>
      <c r="F21" s="4">
        <v>37.5</v>
      </c>
      <c r="G21" s="4">
        <v>42</v>
      </c>
      <c r="H21" s="4">
        <v>40.299999999999997</v>
      </c>
      <c r="I21" s="4">
        <v>42.2</v>
      </c>
      <c r="J21" s="4">
        <v>46.4</v>
      </c>
      <c r="K21" s="4">
        <v>46.1</v>
      </c>
      <c r="L21" s="4"/>
      <c r="M21" s="4">
        <v>48.6</v>
      </c>
      <c r="N21" s="4">
        <v>50</v>
      </c>
    </row>
    <row r="22" spans="1:14" x14ac:dyDescent="0.55000000000000004">
      <c r="A22" s="1" t="s">
        <v>15</v>
      </c>
      <c r="B22" s="4">
        <v>79.8</v>
      </c>
      <c r="C22" s="4">
        <v>104.6</v>
      </c>
      <c r="D22" s="4">
        <v>100.6</v>
      </c>
      <c r="E22" s="4">
        <v>92.6</v>
      </c>
      <c r="F22" s="4">
        <v>90.2</v>
      </c>
      <c r="G22" s="4">
        <v>91.1</v>
      </c>
      <c r="H22" s="4">
        <v>97.6</v>
      </c>
      <c r="I22" s="4">
        <v>97.4</v>
      </c>
      <c r="J22" s="4">
        <v>113</v>
      </c>
      <c r="K22" s="4">
        <v>102.6</v>
      </c>
      <c r="L22" s="4"/>
      <c r="M22" s="4">
        <v>109.4</v>
      </c>
      <c r="N22" s="4">
        <v>112.6</v>
      </c>
    </row>
    <row r="23" spans="1:14" x14ac:dyDescent="0.55000000000000004">
      <c r="A23" s="1" t="s">
        <v>16</v>
      </c>
      <c r="B23" s="4">
        <v>14.6</v>
      </c>
      <c r="C23" s="4">
        <v>11.5</v>
      </c>
      <c r="D23" s="4">
        <v>10.199999999999999</v>
      </c>
      <c r="E23" s="4">
        <v>8.1</v>
      </c>
      <c r="F23" s="4">
        <v>7.1</v>
      </c>
      <c r="G23" s="4">
        <v>6.2</v>
      </c>
      <c r="H23" s="4">
        <v>5.5</v>
      </c>
      <c r="I23" s="4">
        <v>5.7</v>
      </c>
      <c r="J23" s="4">
        <v>7.3</v>
      </c>
      <c r="K23" s="4">
        <v>10.8</v>
      </c>
      <c r="L23" s="4"/>
      <c r="M23" s="4">
        <v>12.1</v>
      </c>
      <c r="N23" s="4">
        <v>12.9</v>
      </c>
    </row>
    <row r="25" spans="1:14" x14ac:dyDescent="0.55000000000000004">
      <c r="A25" s="1" t="s">
        <v>26</v>
      </c>
      <c r="B25" s="3">
        <f>SUM(B6:B23)-B4</f>
        <v>0.20000000000004547</v>
      </c>
      <c r="C25" s="3">
        <f t="shared" ref="C25:K25" si="0">SUM(C6:C23)-C4</f>
        <v>-0.20000000000004547</v>
      </c>
      <c r="D25" s="3">
        <f t="shared" si="0"/>
        <v>0</v>
      </c>
      <c r="E25" s="3">
        <f t="shared" si="0"/>
        <v>0</v>
      </c>
      <c r="F25" s="3">
        <f t="shared" si="0"/>
        <v>-9.9999999999909051E-2</v>
      </c>
      <c r="G25" s="3">
        <f t="shared" si="0"/>
        <v>0</v>
      </c>
      <c r="H25" s="3">
        <f t="shared" si="0"/>
        <v>0.20000000000027285</v>
      </c>
      <c r="I25" s="3">
        <f t="shared" si="0"/>
        <v>0</v>
      </c>
      <c r="J25" s="3">
        <f t="shared" si="0"/>
        <v>0</v>
      </c>
      <c r="K25" s="3">
        <f t="shared" si="0"/>
        <v>0.1999999999998181</v>
      </c>
      <c r="M25" s="3">
        <f t="shared" ref="M25:N25" si="1">SUM(M6:M23)-M4</f>
        <v>0.20000000000027285</v>
      </c>
      <c r="N25" s="3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111C-3A60-44E2-B7D2-C03FEEF6CE0A}">
  <dimension ref="A1:N28"/>
  <sheetViews>
    <sheetView tabSelected="1" workbookViewId="0">
      <selection activeCell="H32" sqref="H32"/>
    </sheetView>
  </sheetViews>
  <sheetFormatPr defaultRowHeight="14.4" x14ac:dyDescent="0.55000000000000004"/>
  <sheetData>
    <row r="1" spans="1:14" x14ac:dyDescent="0.55000000000000004">
      <c r="A1" s="2" t="s">
        <v>27</v>
      </c>
    </row>
    <row r="3" spans="1:14" x14ac:dyDescent="0.55000000000000004">
      <c r="A3" t="s">
        <v>18</v>
      </c>
      <c r="B3">
        <v>1946</v>
      </c>
      <c r="C3">
        <v>1947</v>
      </c>
      <c r="D3">
        <v>1948</v>
      </c>
      <c r="E3">
        <v>1949</v>
      </c>
      <c r="F3">
        <v>1950</v>
      </c>
      <c r="G3">
        <v>1951</v>
      </c>
      <c r="H3">
        <v>1952</v>
      </c>
      <c r="I3">
        <v>1953</v>
      </c>
      <c r="J3">
        <v>1954</v>
      </c>
      <c r="K3">
        <v>1955</v>
      </c>
      <c r="L3">
        <v>1956</v>
      </c>
      <c r="M3">
        <v>1957</v>
      </c>
      <c r="N3">
        <v>1958</v>
      </c>
    </row>
    <row r="4" spans="1:14" x14ac:dyDescent="0.55000000000000004">
      <c r="A4" t="s">
        <v>17</v>
      </c>
      <c r="B4" s="4">
        <f>ПМ!B4 + ПЖ!B4 - УМ!B4 - УЖ!B4</f>
        <v>2649.0000000000009</v>
      </c>
      <c r="C4" s="4">
        <f>ПМ!C4 + ПЖ!C4 - УМ!C4 - УЖ!C4</f>
        <v>742.89999999999918</v>
      </c>
      <c r="D4" s="4">
        <f>ПМ!D4 + ПЖ!D4 - УМ!D4 - УЖ!D4</f>
        <v>1036.0000000000002</v>
      </c>
      <c r="E4" s="4">
        <f>ПМ!E4 + ПЖ!E4 - УМ!E4 - УЖ!E4</f>
        <v>903.60000000000014</v>
      </c>
      <c r="F4" s="4">
        <f>ПМ!F4 + ПЖ!F4 - УМ!F4 - УЖ!F4</f>
        <v>1102.7000000000003</v>
      </c>
      <c r="G4" s="4">
        <f>ПМ!G4 + ПЖ!G4 - УМ!G4 - УЖ!G4</f>
        <v>1184.8000000000004</v>
      </c>
      <c r="H4" s="4">
        <f>ПМ!H4 + ПЖ!H4 - УМ!H4 - УЖ!H4</f>
        <v>1094.5999999999999</v>
      </c>
      <c r="I4" s="4">
        <f>ПМ!I4 + ПЖ!I4 - УМ!I4 - УЖ!I4</f>
        <v>1649.7999999999993</v>
      </c>
      <c r="J4" s="4">
        <f>ПМ!J4 + ПЖ!J4 - УМ!J4 - УЖ!J4</f>
        <v>847.19999999999982</v>
      </c>
      <c r="K4" s="4">
        <f>ПМ!K4 + ПЖ!K4 - УМ!K4 - УЖ!K4</f>
        <v>586.099999999999</v>
      </c>
      <c r="L4" s="4">
        <f>(K4+M4) / 2</f>
        <v>630.09999999999945</v>
      </c>
      <c r="M4" s="4">
        <f>ПМ!M4 + ПЖ!M4 - УМ!M4 - УЖ!M4</f>
        <v>674.09999999999991</v>
      </c>
      <c r="N4" s="4">
        <f>ПМ!N4 + ПЖ!N4 - УМ!N4 - УЖ!N4</f>
        <v>676.19999999999936</v>
      </c>
    </row>
    <row r="5" spans="1:14" x14ac:dyDescent="0.55000000000000004">
      <c r="A5" t="s">
        <v>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55000000000000004">
      <c r="A6" s="1">
        <v>0</v>
      </c>
      <c r="B6" s="4">
        <f>ПМ!B6 + ПЖ!B6 - УМ!B6 - УЖ!B6</f>
        <v>24.499999999999993</v>
      </c>
      <c r="C6" s="4">
        <f>ПМ!C6 + ПЖ!C6 - УМ!C6 - УЖ!C6</f>
        <v>16.5</v>
      </c>
      <c r="D6" s="4">
        <f>ПМ!D6 + ПЖ!D6 - УМ!D6 - УЖ!D6</f>
        <v>13.3</v>
      </c>
      <c r="E6" s="4">
        <f>ПМ!E6 + ПЖ!E6 - УМ!E6 - УЖ!E6</f>
        <v>13.200000000000001</v>
      </c>
      <c r="F6" s="4">
        <f>ПМ!F6 + ПЖ!F6 - УМ!F6 - УЖ!F6</f>
        <v>14.399999999999999</v>
      </c>
      <c r="G6" s="4">
        <f>ПМ!G6 + ПЖ!G6 - УМ!G6 - УЖ!G6</f>
        <v>13.700000000000005</v>
      </c>
      <c r="H6" s="4">
        <f>ПМ!H6 + ПЖ!H6 - УМ!H6 - УЖ!H6</f>
        <v>12.499999999999996</v>
      </c>
      <c r="I6" s="4">
        <f>ПМ!I6 + ПЖ!I6 - УМ!I6 - УЖ!I6</f>
        <v>12.9</v>
      </c>
      <c r="J6" s="4">
        <f>ПМ!J6 + ПЖ!J6 - УМ!J6 - УЖ!J6</f>
        <v>9.7999999999999989</v>
      </c>
      <c r="K6" s="4">
        <f>ПМ!K6 + ПЖ!K6 - УМ!K6 - УЖ!K6</f>
        <v>5.1999999999999993</v>
      </c>
      <c r="L6" s="4">
        <f>(K6+M6) / 2</f>
        <v>6.4</v>
      </c>
      <c r="M6" s="4">
        <f>ПМ!M6 + ПЖ!M6 - УМ!M6 - УЖ!M6</f>
        <v>7.6000000000000014</v>
      </c>
      <c r="N6" s="4">
        <f>ПМ!N6 + ПЖ!N6 - УМ!N6 - УЖ!N6</f>
        <v>8.2999999999999989</v>
      </c>
    </row>
    <row r="7" spans="1:14" x14ac:dyDescent="0.55000000000000004">
      <c r="A7" s="1" t="s">
        <v>0</v>
      </c>
      <c r="B7" s="4">
        <f>ПМ!B7 + ПЖ!B7 - УМ!B7 - УЖ!B7</f>
        <v>44.9</v>
      </c>
      <c r="C7" s="4">
        <f>ПМ!C7 + ПЖ!C7 - УМ!C7 - УЖ!C7</f>
        <v>31.699999999999989</v>
      </c>
      <c r="D7" s="4">
        <f>ПМ!D7 + ПЖ!D7 - УМ!D7 - УЖ!D7</f>
        <v>37.699999999999996</v>
      </c>
      <c r="E7" s="4">
        <f>ПМ!E7 + ПЖ!E7 - УМ!E7 - УЖ!E7</f>
        <v>43.20000000000001</v>
      </c>
      <c r="F7" s="4">
        <f>ПМ!F7 + ПЖ!F7 - УМ!F7 - УЖ!F7</f>
        <v>49.500000000000014</v>
      </c>
      <c r="G7" s="4">
        <f>ПМ!G7 + ПЖ!G7 - УМ!G7 - УЖ!G7</f>
        <v>50.59999999999998</v>
      </c>
      <c r="H7" s="4">
        <f>ПМ!H7 + ПЖ!H7 - УМ!H7 - УЖ!H7</f>
        <v>43.700000000000017</v>
      </c>
      <c r="I7" s="4">
        <f>ПМ!I7 + ПЖ!I7 - УМ!I7 - УЖ!I7</f>
        <v>53.100000000000023</v>
      </c>
      <c r="J7" s="4">
        <f>ПМ!J7 + ПЖ!J7 - УМ!J7 - УЖ!J7</f>
        <v>28.399999999999991</v>
      </c>
      <c r="K7" s="4">
        <f>ПМ!K7 + ПЖ!K7 - УМ!K7 - УЖ!K7</f>
        <v>13.40000000000002</v>
      </c>
      <c r="L7" s="4">
        <f t="shared" ref="L7:L23" si="0">(K7+M7) / 2</f>
        <v>22.300000000000004</v>
      </c>
      <c r="M7" s="4">
        <f>ПМ!M7 + ПЖ!M7 - УМ!M7 - УЖ!M7</f>
        <v>31.199999999999989</v>
      </c>
      <c r="N7" s="4">
        <f>ПМ!N7 + ПЖ!N7 - УМ!N7 - УЖ!N7</f>
        <v>34.699999999999989</v>
      </c>
    </row>
    <row r="8" spans="1:14" x14ac:dyDescent="0.55000000000000004">
      <c r="A8" s="1" t="s">
        <v>1</v>
      </c>
      <c r="B8" s="4">
        <f>ПМ!B8 + ПЖ!B8 - УМ!B8 - УЖ!B8</f>
        <v>97.5</v>
      </c>
      <c r="C8" s="4">
        <f>ПМ!C8 + ПЖ!C8 - УМ!C8 - УЖ!C8</f>
        <v>32.300000000000026</v>
      </c>
      <c r="D8" s="4">
        <f>ПМ!D8 + ПЖ!D8 - УМ!D8 - УЖ!D8</f>
        <v>22.600000000000016</v>
      </c>
      <c r="E8" s="4">
        <f>ПМ!E8 + ПЖ!E8 - УМ!E8 - УЖ!E8</f>
        <v>19.899999999999995</v>
      </c>
      <c r="F8" s="4">
        <f>ПМ!F8 + ПЖ!F8 - УМ!F8 - УЖ!F8</f>
        <v>25.400000000000013</v>
      </c>
      <c r="G8" s="4">
        <f>ПМ!G8 + ПЖ!G8 - УМ!G8 - УЖ!G8</f>
        <v>32.300000000000004</v>
      </c>
      <c r="H8" s="4">
        <f>ПМ!H8 + ПЖ!H8 - УМ!H8 - УЖ!H8</f>
        <v>37.599999999999994</v>
      </c>
      <c r="I8" s="4">
        <f>ПМ!I8 + ПЖ!I8 - УМ!I8 - УЖ!I8</f>
        <v>49.899999999999984</v>
      </c>
      <c r="J8" s="4">
        <f>ПМ!J8 + ПЖ!J8 - УМ!J8 - УЖ!J8</f>
        <v>33.800000000000011</v>
      </c>
      <c r="K8" s="4">
        <f>ПМ!K8 + ПЖ!K8 - УМ!K8 - УЖ!K8</f>
        <v>15.399999999999991</v>
      </c>
      <c r="L8" s="4">
        <f t="shared" si="0"/>
        <v>23.049999999999983</v>
      </c>
      <c r="M8" s="4">
        <f>ПМ!M8 + ПЖ!M8 - УМ!M8 - УЖ!M8</f>
        <v>30.699999999999974</v>
      </c>
      <c r="N8" s="4">
        <f>ПМ!N8 + ПЖ!N8 - УМ!N8 - УЖ!N8</f>
        <v>33.200000000000031</v>
      </c>
    </row>
    <row r="9" spans="1:14" x14ac:dyDescent="0.55000000000000004">
      <c r="A9" s="1" t="s">
        <v>2</v>
      </c>
      <c r="B9" s="4">
        <f>ПМ!B9 + ПЖ!B9 - УМ!B9 - УЖ!B9</f>
        <v>135.4</v>
      </c>
      <c r="C9" s="4">
        <f>ПМ!C9 + ПЖ!C9 - УМ!C9 - УЖ!C9</f>
        <v>51</v>
      </c>
      <c r="D9" s="4">
        <f>ПМ!D9 + ПЖ!D9 - УМ!D9 - УЖ!D9</f>
        <v>51.899999999999977</v>
      </c>
      <c r="E9" s="4">
        <f>ПМ!E9 + ПЖ!E9 - УМ!E9 - УЖ!E9</f>
        <v>55.499999999999972</v>
      </c>
      <c r="F9" s="4">
        <f>ПМ!F9 + ПЖ!F9 - УМ!F9 - УЖ!F9</f>
        <v>49.1</v>
      </c>
      <c r="G9" s="4">
        <f>ПМ!G9 + ПЖ!G9 - УМ!G9 - УЖ!G9</f>
        <v>44.6</v>
      </c>
      <c r="H9" s="4">
        <f>ПМ!H9 + ПЖ!H9 - УМ!H9 - УЖ!H9</f>
        <v>37.70000000000001</v>
      </c>
      <c r="I9" s="4">
        <f>ПМ!I9 + ПЖ!I9 - УМ!I9 - УЖ!I9</f>
        <v>36.300000000000004</v>
      </c>
      <c r="J9" s="4">
        <f>ПМ!J9 + ПЖ!J9 - УМ!J9 - УЖ!J9</f>
        <v>25.899999999999991</v>
      </c>
      <c r="K9" s="4">
        <f>ПМ!K9 + ПЖ!K9 - УМ!K9 - УЖ!K9</f>
        <v>19.099999999999994</v>
      </c>
      <c r="L9" s="4">
        <f t="shared" si="0"/>
        <v>25.700000000000006</v>
      </c>
      <c r="M9" s="4">
        <f>ПМ!M9 + ПЖ!M9 - УМ!M9 - УЖ!M9</f>
        <v>32.300000000000018</v>
      </c>
      <c r="N9" s="4">
        <f>ПМ!N9 + ПЖ!N9 - УМ!N9 - УЖ!N9</f>
        <v>39.4</v>
      </c>
    </row>
    <row r="10" spans="1:14" x14ac:dyDescent="0.55000000000000004">
      <c r="A10" s="1" t="s">
        <v>3</v>
      </c>
      <c r="B10" s="4">
        <f>ПМ!B10 + ПЖ!B10 - УМ!B10 - УЖ!B10</f>
        <v>82.399999999999991</v>
      </c>
      <c r="C10" s="4">
        <f>ПМ!C10 + ПЖ!C10 - УМ!C10 - УЖ!C10</f>
        <v>53.399999999999991</v>
      </c>
      <c r="D10" s="4">
        <f>ПМ!D10 + ПЖ!D10 - УМ!D10 - УЖ!D10</f>
        <v>45.5</v>
      </c>
      <c r="E10" s="4">
        <f>ПМ!E10 + ПЖ!E10 - УМ!E10 - УЖ!E10</f>
        <v>44</v>
      </c>
      <c r="F10" s="4">
        <f>ПМ!F10 + ПЖ!F10 - УМ!F10 - УЖ!F10</f>
        <v>53.000000000000007</v>
      </c>
      <c r="G10" s="4">
        <f>ПМ!G10 + ПЖ!G10 - УМ!G10 - УЖ!G10</f>
        <v>64.300000000000011</v>
      </c>
      <c r="H10" s="4">
        <f>ПМ!H10 + ПЖ!H10 - УМ!H10 - УЖ!H10</f>
        <v>67.699999999999989</v>
      </c>
      <c r="I10" s="4">
        <f>ПМ!I10 + ПЖ!I10 - УМ!I10 - УЖ!I10</f>
        <v>67</v>
      </c>
      <c r="J10" s="4">
        <f>ПМ!J10 + ПЖ!J10 - УМ!J10 - УЖ!J10</f>
        <v>52.3</v>
      </c>
      <c r="K10" s="4">
        <f>ПМ!K10 + ПЖ!K10 - УМ!K10 - УЖ!K10</f>
        <v>36.799999999999997</v>
      </c>
      <c r="L10" s="4">
        <f t="shared" si="0"/>
        <v>28.199999999999996</v>
      </c>
      <c r="M10" s="4">
        <f>ПМ!M10 + ПЖ!M10 - УМ!M10 - УЖ!M10</f>
        <v>19.599999999999994</v>
      </c>
      <c r="N10" s="4">
        <f>ПМ!N10 + ПЖ!N10 - УМ!N10 - УЖ!N10</f>
        <v>17.899999999999999</v>
      </c>
    </row>
    <row r="11" spans="1:14" x14ac:dyDescent="0.55000000000000004">
      <c r="A11" s="1" t="s">
        <v>4</v>
      </c>
      <c r="B11" s="4">
        <f>ПМ!B11 + ПЖ!B11 - УМ!B11 - УЖ!B11</f>
        <v>228.79999999999995</v>
      </c>
      <c r="C11" s="4">
        <f>ПМ!C11 + ПЖ!C11 - УМ!C11 - УЖ!C11</f>
        <v>171.40000000000003</v>
      </c>
      <c r="D11" s="4">
        <f>ПМ!D11 + ПЖ!D11 - УМ!D11 - УЖ!D11</f>
        <v>182.99999999999997</v>
      </c>
      <c r="E11" s="4">
        <f>ПМ!E11 + ПЖ!E11 - УМ!E11 - УЖ!E11</f>
        <v>171.1</v>
      </c>
      <c r="F11" s="4">
        <f>ПМ!F11 + ПЖ!F11 - УМ!F11 - УЖ!F11</f>
        <v>158.60000000000002</v>
      </c>
      <c r="G11" s="4">
        <f>ПМ!G11 + ПЖ!G11 - УМ!G11 - УЖ!G11</f>
        <v>191.4</v>
      </c>
      <c r="H11" s="4">
        <f>ПМ!H11 + ПЖ!H11 - УМ!H11 - УЖ!H11</f>
        <v>214.70000000000002</v>
      </c>
      <c r="I11" s="4">
        <f>ПМ!I11 + ПЖ!I11 - УМ!I11 - УЖ!I11</f>
        <v>230.3</v>
      </c>
      <c r="J11" s="4">
        <f>ПМ!J11 + ПЖ!J11 - УМ!J11 - УЖ!J11</f>
        <v>186.40000000000003</v>
      </c>
      <c r="K11" s="4">
        <f>ПМ!K11 + ПЖ!K11 - УМ!K11 - УЖ!K11</f>
        <v>162.99999999999994</v>
      </c>
      <c r="L11" s="4">
        <f t="shared" si="0"/>
        <v>143.89999999999998</v>
      </c>
      <c r="M11" s="4">
        <f>ПМ!M11 + ПЖ!M11 - УМ!M11 - УЖ!M11</f>
        <v>124.80000000000003</v>
      </c>
      <c r="N11" s="4">
        <f>ПМ!N11 + ПЖ!N11 - УМ!N11 - УЖ!N11</f>
        <v>131.39999999999998</v>
      </c>
    </row>
    <row r="12" spans="1:14" x14ac:dyDescent="0.55000000000000004">
      <c r="A12" s="1" t="s">
        <v>5</v>
      </c>
      <c r="B12" s="4">
        <f>ПМ!B12 + ПЖ!B12 - УМ!B12 - УЖ!B12</f>
        <v>98.500000000000014</v>
      </c>
      <c r="C12" s="4">
        <f>ПМ!C12 + ПЖ!C12 - УМ!C12 - УЖ!C12</f>
        <v>58.500000000000014</v>
      </c>
      <c r="D12" s="4">
        <f>ПМ!D12 + ПЖ!D12 - УМ!D12 - УЖ!D12</f>
        <v>101.90000000000002</v>
      </c>
      <c r="E12" s="4">
        <f>ПМ!E12 + ПЖ!E12 - УМ!E12 - УЖ!E12</f>
        <v>95.6</v>
      </c>
      <c r="F12" s="4">
        <f>ПМ!F12 + ПЖ!F12 - УМ!F12 - УЖ!F12</f>
        <v>92.4</v>
      </c>
      <c r="G12" s="4">
        <f>ПМ!G12 + ПЖ!G12 - УМ!G12 - УЖ!G12</f>
        <v>86.09999999999998</v>
      </c>
      <c r="H12" s="4">
        <f>ПМ!H12 + ПЖ!H12 - УМ!H12 - УЖ!H12</f>
        <v>77.899999999999977</v>
      </c>
      <c r="I12" s="4">
        <f>ПМ!I12 + ПЖ!I12 - УМ!I12 - УЖ!I12</f>
        <v>89.299999999999969</v>
      </c>
      <c r="J12" s="4">
        <f>ПМ!J12 + ПЖ!J12 - УМ!J12 - УЖ!J12</f>
        <v>70.799999999999969</v>
      </c>
      <c r="K12" s="4">
        <f>ПМ!K12 + ПЖ!K12 - УМ!K12 - УЖ!K12</f>
        <v>59.999999999999972</v>
      </c>
      <c r="L12" s="4">
        <f t="shared" si="0"/>
        <v>68.34999999999998</v>
      </c>
      <c r="M12" s="4">
        <f>ПМ!M12 + ПЖ!M12 - УМ!M12 - УЖ!M12</f>
        <v>76.699999999999989</v>
      </c>
      <c r="N12" s="4">
        <f>ПМ!N12 + ПЖ!N12 - УМ!N12 - УЖ!N12</f>
        <v>79.199999999999989</v>
      </c>
    </row>
    <row r="13" spans="1:14" x14ac:dyDescent="0.55000000000000004">
      <c r="A13" s="1" t="s">
        <v>6</v>
      </c>
      <c r="B13" s="4">
        <f>ПМ!B13 + ПЖ!B13 - УМ!B13 - УЖ!B13</f>
        <v>52.999999999999972</v>
      </c>
      <c r="C13" s="4">
        <f>ПМ!C13 + ПЖ!C13 - УМ!C13 - УЖ!C13</f>
        <v>23.700000000000003</v>
      </c>
      <c r="D13" s="4">
        <f>ПМ!D13 + ПЖ!D13 - УМ!D13 - УЖ!D13</f>
        <v>90.100000000000023</v>
      </c>
      <c r="E13" s="4">
        <f>ПМ!E13 + ПЖ!E13 - УМ!E13 - УЖ!E13</f>
        <v>81.199999999999974</v>
      </c>
      <c r="F13" s="4">
        <f>ПМ!F13 + ПЖ!F13 - УМ!F13 - УЖ!F13</f>
        <v>57.099999999999966</v>
      </c>
      <c r="G13" s="4">
        <f>ПМ!G13 + ПЖ!G13 - УМ!G13 - УЖ!G13</f>
        <v>-5.7999999999999972</v>
      </c>
      <c r="H13" s="4">
        <f>ПМ!H13 + ПЖ!H13 - УМ!H13 - УЖ!H13</f>
        <v>-34.200000000000017</v>
      </c>
      <c r="I13" s="4">
        <f>ПМ!I13 + ПЖ!I13 - УМ!I13 - УЖ!I13</f>
        <v>-17.999999999999972</v>
      </c>
      <c r="J13" s="4">
        <f>ПМ!J13 + ПЖ!J13 - УМ!J13 - УЖ!J13</f>
        <v>-81.200000000000017</v>
      </c>
      <c r="K13" s="4">
        <f>ПМ!K13 + ПЖ!K13 - УМ!K13 - УЖ!K13</f>
        <v>-96.4</v>
      </c>
      <c r="L13" s="4">
        <f t="shared" si="0"/>
        <v>-77.250000000000014</v>
      </c>
      <c r="M13" s="4">
        <f>ПМ!M13 + ПЖ!M13 - УМ!M13 - УЖ!M13</f>
        <v>-58.100000000000023</v>
      </c>
      <c r="N13" s="4">
        <f>ПМ!N13 + ПЖ!N13 - УМ!N13 - УЖ!N13</f>
        <v>-78.199999999999989</v>
      </c>
    </row>
    <row r="14" spans="1:14" x14ac:dyDescent="0.55000000000000004">
      <c r="A14" s="1" t="s">
        <v>7</v>
      </c>
      <c r="B14" s="4">
        <f>ПМ!B14 + ПЖ!B14 - УМ!B14 - УЖ!B14</f>
        <v>371.1</v>
      </c>
      <c r="C14" s="4">
        <f>ПМ!C14 + ПЖ!C14 - УМ!C14 - УЖ!C14</f>
        <v>137.2999999999999</v>
      </c>
      <c r="D14" s="4">
        <f>ПМ!D14 + ПЖ!D14 - УМ!D14 - УЖ!D14</f>
        <v>198.49999999999989</v>
      </c>
      <c r="E14" s="4">
        <f>ПМ!E14 + ПЖ!E14 - УМ!E14 - УЖ!E14</f>
        <v>80.900000000000034</v>
      </c>
      <c r="F14" s="4">
        <f>ПМ!F14 + ПЖ!F14 - УМ!F14 - УЖ!F14</f>
        <v>148.10000000000002</v>
      </c>
      <c r="G14" s="4">
        <f>ПМ!G14 + ПЖ!G14 - УМ!G14 - УЖ!G14</f>
        <v>197.00000000000011</v>
      </c>
      <c r="H14" s="4">
        <f>ПМ!H14 + ПЖ!H14 - УМ!H14 - УЖ!H14</f>
        <v>219</v>
      </c>
      <c r="I14" s="4">
        <f>ПМ!I14 + ПЖ!I14 - УМ!I14 - УЖ!I14</f>
        <v>350.70000000000016</v>
      </c>
      <c r="J14" s="4">
        <f>ПМ!J14 + ПЖ!J14 - УМ!J14 - УЖ!J14</f>
        <v>208.50000000000011</v>
      </c>
      <c r="K14" s="4">
        <f>ПМ!K14 + ПЖ!K14 - УМ!K14 - УЖ!K14</f>
        <v>212.39999999999998</v>
      </c>
      <c r="L14" s="4">
        <f t="shared" si="0"/>
        <v>213.04999999999995</v>
      </c>
      <c r="M14" s="4">
        <f>ПМ!M14 + ПЖ!M14 - УМ!M14 - УЖ!M14</f>
        <v>213.69999999999993</v>
      </c>
      <c r="N14" s="4">
        <f>ПМ!N14 + ПЖ!N14 - УМ!N14 - УЖ!N14</f>
        <v>257.90000000000009</v>
      </c>
    </row>
    <row r="15" spans="1:14" x14ac:dyDescent="0.55000000000000004">
      <c r="A15" s="1" t="s">
        <v>8</v>
      </c>
      <c r="B15" s="4">
        <f>ПМ!B15 + ПЖ!B15 - УМ!B15 - УЖ!B15</f>
        <v>466.6</v>
      </c>
      <c r="C15" s="4">
        <f>ПМ!C15 + ПЖ!C15 - УМ!C15 - УЖ!C15</f>
        <v>90.800000000000011</v>
      </c>
      <c r="D15" s="4">
        <f>ПМ!D15 + ПЖ!D15 - УМ!D15 - УЖ!D15</f>
        <v>115.10000000000002</v>
      </c>
      <c r="E15" s="4">
        <f>ПМ!E15 + ПЖ!E15 - УМ!E15 - УЖ!E15</f>
        <v>105.89999999999992</v>
      </c>
      <c r="F15" s="4">
        <f>ПМ!F15 + ПЖ!F15 - УМ!F15 - УЖ!F15</f>
        <v>199.60000000000002</v>
      </c>
      <c r="G15" s="4">
        <f>ПМ!G15 + ПЖ!G15 - УМ!G15 - УЖ!G15</f>
        <v>193.60000000000002</v>
      </c>
      <c r="H15" s="4">
        <f>ПМ!H15 + ПЖ!H15 - УМ!H15 - УЖ!H15</f>
        <v>171.5</v>
      </c>
      <c r="I15" s="4">
        <f>ПМ!I15 + ПЖ!I15 - УМ!I15 - УЖ!I15</f>
        <v>331.1</v>
      </c>
      <c r="J15" s="4">
        <f>ПМ!J15 + ПЖ!J15 - УМ!J15 - УЖ!J15</f>
        <v>144.69999999999987</v>
      </c>
      <c r="K15" s="4">
        <f>ПМ!K15 + ПЖ!K15 - УМ!K15 - УЖ!K15</f>
        <v>56.899999999999977</v>
      </c>
      <c r="L15" s="4">
        <f t="shared" si="0"/>
        <v>64.949999999999989</v>
      </c>
      <c r="M15" s="4">
        <f>ПМ!M15 + ПЖ!M15 - УМ!M15 - УЖ!M15</f>
        <v>73</v>
      </c>
      <c r="N15" s="4">
        <f>ПМ!N15 + ПЖ!N15 - УМ!N15 - УЖ!N15</f>
        <v>44.399999999999977</v>
      </c>
    </row>
    <row r="16" spans="1:14" x14ac:dyDescent="0.55000000000000004">
      <c r="A16" s="1" t="s">
        <v>9</v>
      </c>
      <c r="B16" s="4">
        <f>ПМ!B16 + ПЖ!B16 - УМ!B16 - УЖ!B16</f>
        <v>389.50000000000006</v>
      </c>
      <c r="C16" s="4">
        <f>ПМ!C16 + ПЖ!C16 - УМ!C16 - УЖ!C16</f>
        <v>37.900000000000034</v>
      </c>
      <c r="D16" s="4">
        <f>ПМ!D16 + ПЖ!D16 - УМ!D16 - УЖ!D16</f>
        <v>60.900000000000006</v>
      </c>
      <c r="E16" s="4">
        <f>ПМ!E16 + ПЖ!E16 - УМ!E16 - УЖ!E16</f>
        <v>50.499999999999972</v>
      </c>
      <c r="F16" s="4">
        <f>ПМ!F16 + ПЖ!F16 - УМ!F16 - УЖ!F16</f>
        <v>58.100000000000051</v>
      </c>
      <c r="G16" s="4">
        <f>ПМ!G16 + ПЖ!G16 - УМ!G16 - УЖ!G16</f>
        <v>65.800000000000011</v>
      </c>
      <c r="H16" s="4">
        <f>ПМ!H16 + ПЖ!H16 - УМ!H16 - УЖ!H16</f>
        <v>55.900000000000034</v>
      </c>
      <c r="I16" s="4">
        <f>ПМ!I16 + ПЖ!I16 - УМ!I16 - УЖ!I16</f>
        <v>104.09999999999997</v>
      </c>
      <c r="J16" s="4">
        <f>ПМ!J16 + ПЖ!J16 - УМ!J16 - УЖ!J16</f>
        <v>33.199999999999989</v>
      </c>
      <c r="K16" s="4">
        <f>ПМ!K16 + ПЖ!K16 - УМ!K16 - УЖ!K16</f>
        <v>16.600000000000051</v>
      </c>
      <c r="L16" s="4">
        <f t="shared" si="0"/>
        <v>23.100000000000009</v>
      </c>
      <c r="M16" s="4">
        <f>ПМ!M16 + ПЖ!M16 - УМ!M16 - УЖ!M16</f>
        <v>29.599999999999966</v>
      </c>
      <c r="N16" s="4">
        <f>ПМ!N16 + ПЖ!N16 - УМ!N16 - УЖ!N16</f>
        <v>22.399999999999949</v>
      </c>
    </row>
    <row r="17" spans="1:14" x14ac:dyDescent="0.55000000000000004">
      <c r="A17" s="1" t="s">
        <v>10</v>
      </c>
      <c r="B17" s="4">
        <f>ПМ!B17 + ПЖ!B17 - УМ!B17 - УЖ!B17</f>
        <v>279.59999999999997</v>
      </c>
      <c r="C17" s="4">
        <f>ПМ!C17 + ПЖ!C17 - УМ!C17 - УЖ!C17</f>
        <v>16.299999999999983</v>
      </c>
      <c r="D17" s="4">
        <f>ПМ!D17 + ПЖ!D17 - УМ!D17 - УЖ!D17</f>
        <v>39.600000000000051</v>
      </c>
      <c r="E17" s="4">
        <f>ПМ!E17 + ПЖ!E17 - УМ!E17 - УЖ!E17</f>
        <v>40.100000000000023</v>
      </c>
      <c r="F17" s="4">
        <f>ПМ!F17 + ПЖ!F17 - УМ!F17 - УЖ!F17</f>
        <v>53.200000000000017</v>
      </c>
      <c r="G17" s="4">
        <f>ПМ!G17 + ПЖ!G17 - УМ!G17 - УЖ!G17</f>
        <v>57.699999999999989</v>
      </c>
      <c r="H17" s="4">
        <f>ПМ!H17 + ПЖ!H17 - УМ!H17 - УЖ!H17</f>
        <v>38.900000000000048</v>
      </c>
      <c r="I17" s="4">
        <f>ПМ!I17 + ПЖ!I17 - УМ!I17 - УЖ!I17</f>
        <v>83.499999999999972</v>
      </c>
      <c r="J17" s="4">
        <f>ПМ!J17 + ПЖ!J17 - УМ!J17 - УЖ!J17</f>
        <v>20.099999999999994</v>
      </c>
      <c r="K17" s="4">
        <f>ПМ!K17 + ПЖ!K17 - УМ!K17 - УЖ!K17</f>
        <v>9.1000000000000227</v>
      </c>
      <c r="L17" s="4">
        <f t="shared" si="0"/>
        <v>13.400000000000013</v>
      </c>
      <c r="M17" s="4">
        <f>ПМ!M17 + ПЖ!M17 - УМ!M17 - УЖ!M17</f>
        <v>17.700000000000003</v>
      </c>
      <c r="N17" s="4">
        <f>ПМ!N17 + ПЖ!N17 - УМ!N17 - УЖ!N17</f>
        <v>16.5</v>
      </c>
    </row>
    <row r="18" spans="1:14" x14ac:dyDescent="0.55000000000000004">
      <c r="A18" s="1" t="s">
        <v>11</v>
      </c>
      <c r="B18" s="4">
        <f>ПМ!B18 + ПЖ!B18 - УМ!B18 - УЖ!B18</f>
        <v>154.69999999999999</v>
      </c>
      <c r="C18" s="4">
        <f>ПМ!C18 + ПЖ!C18 - УМ!C18 - УЖ!C18</f>
        <v>3.7000000000000028</v>
      </c>
      <c r="D18" s="4">
        <f>ПМ!D18 + ПЖ!D18 - УМ!D18 - УЖ!D18</f>
        <v>29.09999999999998</v>
      </c>
      <c r="E18" s="4">
        <f>ПМ!E18 + ПЖ!E18 - УМ!E18 - УЖ!E18</f>
        <v>34.600000000000009</v>
      </c>
      <c r="F18" s="4">
        <f>ПМ!F18 + ПЖ!F18 - УМ!F18 - УЖ!F18</f>
        <v>39.000000000000014</v>
      </c>
      <c r="G18" s="4">
        <f>ПМ!G18 + ПЖ!G18 - УМ!G18 - УЖ!G18</f>
        <v>50.2</v>
      </c>
      <c r="H18" s="4">
        <f>ПМ!H18 + ПЖ!H18 - УМ!H18 - УЖ!H18</f>
        <v>36.100000000000009</v>
      </c>
      <c r="I18" s="4">
        <f>ПМ!I18 + ПЖ!I18 - УМ!I18 - УЖ!I18</f>
        <v>71.600000000000023</v>
      </c>
      <c r="J18" s="4">
        <f>ПМ!J18 + ПЖ!J18 - УМ!J18 - УЖ!J18</f>
        <v>24.900000000000034</v>
      </c>
      <c r="K18" s="4">
        <f>ПМ!K18 + ПЖ!K18 - УМ!K18 - УЖ!K18</f>
        <v>15.399999999999977</v>
      </c>
      <c r="L18" s="4">
        <f t="shared" si="0"/>
        <v>14.449999999999996</v>
      </c>
      <c r="M18" s="4">
        <f>ПМ!M18 + ПЖ!M18 - УМ!M18 - УЖ!M18</f>
        <v>13.500000000000014</v>
      </c>
      <c r="N18" s="4">
        <f>ПМ!N18 + ПЖ!N18 - УМ!N18 - УЖ!N18</f>
        <v>13.499999999999986</v>
      </c>
    </row>
    <row r="19" spans="1:14" x14ac:dyDescent="0.55000000000000004">
      <c r="A19" s="1" t="s">
        <v>12</v>
      </c>
      <c r="B19" s="4">
        <f>ПМ!B19 + ПЖ!B19 - УМ!B19 - УЖ!B19</f>
        <v>74.300000000000011</v>
      </c>
      <c r="C19" s="4">
        <f>ПМ!C19 + ПЖ!C19 - УМ!C19 - УЖ!C19</f>
        <v>-5.7999999999999972</v>
      </c>
      <c r="D19" s="4">
        <f>ПМ!D19 + ПЖ!D19 - УМ!D19 - УЖ!D19</f>
        <v>19.099999999999994</v>
      </c>
      <c r="E19" s="4">
        <f>ПМ!E19 + ПЖ!E19 - УМ!E19 - УЖ!E19</f>
        <v>22.59999999999998</v>
      </c>
      <c r="F19" s="4">
        <f>ПМ!F19 + ПЖ!F19 - УМ!F19 - УЖ!F19</f>
        <v>32.299999999999997</v>
      </c>
      <c r="G19" s="4">
        <f>ПМ!G19 + ПЖ!G19 - УМ!G19 - УЖ!G19</f>
        <v>43.199999999999989</v>
      </c>
      <c r="H19" s="4">
        <f>ПМ!H19 + ПЖ!H19 - УМ!H19 - УЖ!H19</f>
        <v>31.399999999999977</v>
      </c>
      <c r="I19" s="4">
        <f>ПМ!I19 + ПЖ!I19 - УМ!I19 - УЖ!I19</f>
        <v>58.899999999999991</v>
      </c>
      <c r="J19" s="4">
        <f>ПМ!J19 + ПЖ!J19 - УМ!J19 - УЖ!J19</f>
        <v>22.899999999999977</v>
      </c>
      <c r="K19" s="4">
        <f>ПМ!K19 + ПЖ!K19 - УМ!K19 - УЖ!K19</f>
        <v>12.399999999999991</v>
      </c>
      <c r="L19" s="4">
        <f t="shared" si="0"/>
        <v>14.149999999999981</v>
      </c>
      <c r="M19" s="4">
        <f>ПМ!M19 + ПЖ!M19 - УМ!M19 - УЖ!M19</f>
        <v>15.89999999999997</v>
      </c>
      <c r="N19" s="4">
        <f>ПМ!N19 + ПЖ!N19 - УМ!N19 - УЖ!N19</f>
        <v>13.100000000000009</v>
      </c>
    </row>
    <row r="20" spans="1:14" x14ac:dyDescent="0.55000000000000004">
      <c r="A20" s="1" t="s">
        <v>13</v>
      </c>
      <c r="B20" s="4">
        <f>ПМ!B20 + ПЖ!B20 - УМ!B20 - УЖ!B20</f>
        <v>30.600000000000016</v>
      </c>
      <c r="C20" s="4">
        <f>ПМ!C20 + ПЖ!C20 - УМ!C20 - УЖ!C20</f>
        <v>-5.2999999999999901</v>
      </c>
      <c r="D20" s="4">
        <f>ПМ!D20 + ПЖ!D20 - УМ!D20 - УЖ!D20</f>
        <v>10.899999999999984</v>
      </c>
      <c r="E20" s="4">
        <f>ПМ!E20 + ПЖ!E20 - УМ!E20 - УЖ!E20</f>
        <v>13.700000000000003</v>
      </c>
      <c r="F20" s="4">
        <f>ПМ!F20 + ПЖ!F20 - УМ!F20 - УЖ!F20</f>
        <v>19.900000000000006</v>
      </c>
      <c r="G20" s="4">
        <f>ПМ!G20 + ПЖ!G20 - УМ!G20 - УЖ!G20</f>
        <v>28.000000000000007</v>
      </c>
      <c r="H20" s="4">
        <f>ПМ!H20 + ПЖ!H20 - УМ!H20 - УЖ!H20</f>
        <v>23</v>
      </c>
      <c r="I20" s="4">
        <f>ПМ!I20 + ПЖ!I20 - УМ!I20 - УЖ!I20</f>
        <v>41.6</v>
      </c>
      <c r="J20" s="4">
        <f>ПМ!J20 + ПЖ!J20 - УМ!J20 - УЖ!J20</f>
        <v>18.599999999999994</v>
      </c>
      <c r="K20" s="4">
        <f>ПМ!K20 + ПЖ!K20 - УМ!K20 - УЖ!K20</f>
        <v>12.300000000000011</v>
      </c>
      <c r="L20" s="4">
        <f t="shared" si="0"/>
        <v>12.650000000000013</v>
      </c>
      <c r="M20" s="4">
        <f>ПМ!M20 + ПЖ!M20 - УМ!M20 - УЖ!M20</f>
        <v>13.000000000000014</v>
      </c>
      <c r="N20" s="4">
        <f>ПМ!N20 + ПЖ!N20 - УМ!N20 - УЖ!N20</f>
        <v>11.599999999999987</v>
      </c>
    </row>
    <row r="21" spans="1:14" x14ac:dyDescent="0.55000000000000004">
      <c r="A21" s="1" t="s">
        <v>14</v>
      </c>
      <c r="B21" s="4">
        <f>ПМ!B21 + ПЖ!B21 - УМ!B21 - УЖ!B21</f>
        <v>32.599999999999994</v>
      </c>
      <c r="C21" s="4">
        <f>ПМ!C21 + ПЖ!C21 - УМ!C21 - УЖ!C21</f>
        <v>2.1999999999999957</v>
      </c>
      <c r="D21" s="4">
        <f>ПМ!D21 + ПЖ!D21 - УМ!D21 - УЖ!D21</f>
        <v>8.1999999999999957</v>
      </c>
      <c r="E21" s="4">
        <f>ПМ!E21 + ПЖ!E21 - УМ!E21 - УЖ!E21</f>
        <v>10.299999999999997</v>
      </c>
      <c r="F21" s="4">
        <f>ПМ!F21 + ПЖ!F21 - УМ!F21 - УЖ!F21</f>
        <v>13.500000000000007</v>
      </c>
      <c r="G21" s="4">
        <f>ПМ!G21 + ПЖ!G21 - УМ!G21 - УЖ!G21</f>
        <v>21.800000000000011</v>
      </c>
      <c r="H21" s="4">
        <f>ПМ!H21 + ПЖ!H21 - УМ!H21 - УЖ!H21</f>
        <v>19.400000000000006</v>
      </c>
      <c r="I21" s="4">
        <f>ПМ!I21 + ПЖ!I21 - УМ!I21 - УЖ!I21</f>
        <v>29.799999999999997</v>
      </c>
      <c r="J21" s="4">
        <f>ПМ!J21 + ПЖ!J21 - УМ!J21 - УЖ!J21</f>
        <v>12.900000000000006</v>
      </c>
      <c r="K21" s="4">
        <f>ПМ!K21 + ПЖ!K21 - УМ!K21 - УЖ!K21</f>
        <v>7.6999999999999957</v>
      </c>
      <c r="L21" s="4">
        <f t="shared" si="0"/>
        <v>9.5</v>
      </c>
      <c r="M21" s="4">
        <f>ПМ!M21 + ПЖ!M21 - УМ!M21 - УЖ!M21</f>
        <v>11.300000000000004</v>
      </c>
      <c r="N21" s="4">
        <f>ПМ!N21 + ПЖ!N21 - УМ!N21 - УЖ!N21</f>
        <v>12.800000000000004</v>
      </c>
    </row>
    <row r="22" spans="1:14" x14ac:dyDescent="0.55000000000000004">
      <c r="A22" s="1" t="s">
        <v>15</v>
      </c>
      <c r="B22" s="4">
        <f>ПМ!B22 + ПЖ!B22 - УМ!B22 - УЖ!B22</f>
        <v>83.7</v>
      </c>
      <c r="C22" s="4">
        <f>ПМ!C22 + ПЖ!C22 - УМ!C22 - УЖ!C22</f>
        <v>30.599999999999994</v>
      </c>
      <c r="D22" s="4">
        <f>ПМ!D22 + ПЖ!D22 - УМ!D22 - УЖ!D22</f>
        <v>10.099999999999994</v>
      </c>
      <c r="E22" s="4">
        <f>ПМ!E22 + ПЖ!E22 - УМ!E22 - УЖ!E22</f>
        <v>21.599999999999994</v>
      </c>
      <c r="F22" s="4">
        <f>ПМ!F22 + ПЖ!F22 - УМ!F22 - УЖ!F22</f>
        <v>37.399999999999977</v>
      </c>
      <c r="G22" s="4">
        <f>ПМ!G22 + ПЖ!G22 - УМ!G22 - УЖ!G22</f>
        <v>50</v>
      </c>
      <c r="H22" s="4">
        <f>ПМ!H22 + ПЖ!H22 - УМ!H22 - УЖ!H22</f>
        <v>40.5</v>
      </c>
      <c r="I22" s="4">
        <f>ПМ!I22 + ПЖ!I22 - УМ!I22 - УЖ!I22</f>
        <v>53.200000000000017</v>
      </c>
      <c r="J22" s="4">
        <f>ПМ!J22 + ПЖ!J22 - УМ!J22 - УЖ!J22</f>
        <v>33.599999999999966</v>
      </c>
      <c r="K22" s="4">
        <f>ПМ!K22 + ПЖ!K22 - УМ!K22 - УЖ!K22</f>
        <v>24.200000000000017</v>
      </c>
      <c r="L22" s="4">
        <f t="shared" si="0"/>
        <v>24.050000000000011</v>
      </c>
      <c r="M22" s="4">
        <f>ПМ!M22 + ПЖ!M22 - УМ!M22 - УЖ!M22</f>
        <v>23.900000000000006</v>
      </c>
      <c r="N22" s="4">
        <f>ПМ!N22 + ПЖ!N22 - УМ!N22 - УЖ!N22</f>
        <v>23.5</v>
      </c>
    </row>
    <row r="23" spans="1:14" x14ac:dyDescent="0.55000000000000004">
      <c r="A23" s="1" t="s">
        <v>16</v>
      </c>
      <c r="B23" s="4">
        <f>ПМ!B23 + ПЖ!B23 - УМ!B23 - УЖ!B23</f>
        <v>0.90000000000000036</v>
      </c>
      <c r="C23" s="4">
        <f>ПМ!C23 + ПЖ!C23 - УМ!C23 - УЖ!C23</f>
        <v>-3.0000000000000018</v>
      </c>
      <c r="D23" s="4">
        <f>ПМ!D23 + ПЖ!D23 - УМ!D23 - УЖ!D23</f>
        <v>-1.2000000000000011</v>
      </c>
      <c r="E23" s="4">
        <f>ПМ!E23 + ПЖ!E23 - УМ!E23 - УЖ!E23</f>
        <v>-0.30000000000000071</v>
      </c>
      <c r="F23" s="4">
        <f>ПМ!F23 + ПЖ!F23 - УМ!F23 - УЖ!F23</f>
        <v>2.3000000000000007</v>
      </c>
      <c r="G23" s="4">
        <f>ПМ!G23 + ПЖ!G23 - УМ!G23 - УЖ!G23</f>
        <v>0.29999999999999805</v>
      </c>
      <c r="H23" s="4">
        <f>ПМ!H23 + ПЖ!H23 - УМ!H23 - УЖ!H23</f>
        <v>1.5</v>
      </c>
      <c r="I23" s="4">
        <f>ПМ!I23 + ПЖ!I23 - УМ!I23 - УЖ!I23</f>
        <v>4.3999999999999977</v>
      </c>
      <c r="J23" s="4">
        <f>ПМ!J23 + ПЖ!J23 - УМ!J23 - УЖ!J23</f>
        <v>1.8999999999999977</v>
      </c>
      <c r="K23" s="4">
        <f>ПМ!K23 + ПЖ!K23 - УМ!K23 - УЖ!K23</f>
        <v>2</v>
      </c>
      <c r="L23" s="4">
        <f t="shared" si="0"/>
        <v>-9.9999999999998757E-2</v>
      </c>
      <c r="M23" s="4">
        <f>ПМ!M23 + ПЖ!M23 - УМ!M23 - УЖ!M23</f>
        <v>-2.1999999999999975</v>
      </c>
      <c r="N23" s="4">
        <f>ПМ!N23 + ПЖ!N23 - УМ!N23 - УЖ!N23</f>
        <v>-5.2000000000000028</v>
      </c>
    </row>
    <row r="25" spans="1:14" x14ac:dyDescent="0.55000000000000004">
      <c r="A25" s="1" t="s">
        <v>26</v>
      </c>
      <c r="B25" s="3">
        <f>SUM(B6:B23)-B4</f>
        <v>-0.40000000000145519</v>
      </c>
      <c r="C25" s="3">
        <f t="shared" ref="C25:L25" si="1">SUM(C6:C23)-C4</f>
        <v>0.30000000000097771</v>
      </c>
      <c r="D25" s="3">
        <f t="shared" si="1"/>
        <v>0.29999999999949978</v>
      </c>
      <c r="E25" s="3">
        <f t="shared" si="1"/>
        <v>0</v>
      </c>
      <c r="F25" s="3">
        <f t="shared" si="1"/>
        <v>0.20000000000004547</v>
      </c>
      <c r="G25" s="3">
        <f t="shared" si="1"/>
        <v>0</v>
      </c>
      <c r="H25" s="3">
        <f t="shared" si="1"/>
        <v>0.20000000000027285</v>
      </c>
      <c r="I25" s="3">
        <f t="shared" si="1"/>
        <v>-9.9999999998999556E-2</v>
      </c>
      <c r="J25" s="3">
        <f t="shared" si="1"/>
        <v>0.30000000000006821</v>
      </c>
      <c r="K25" s="3">
        <f t="shared" si="1"/>
        <v>-0.59999999999899956</v>
      </c>
      <c r="L25" s="3">
        <f t="shared" si="1"/>
        <v>-0.24999999999965894</v>
      </c>
      <c r="M25" s="3">
        <f t="shared" ref="M25:N25" si="2">SUM(M6:M23)-M4</f>
        <v>9.9999999999909051E-2</v>
      </c>
      <c r="N25" s="3">
        <f t="shared" si="2"/>
        <v>0.20000000000061391</v>
      </c>
    </row>
    <row r="28" spans="1:14" x14ac:dyDescent="0.55000000000000004">
      <c r="A28" s="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Общее</vt:lpstr>
      <vt:lpstr>ПМ</vt:lpstr>
      <vt:lpstr>ПЖ</vt:lpstr>
      <vt:lpstr>УМ</vt:lpstr>
      <vt:lpstr>УЖ</vt:lpstr>
      <vt:lpstr>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2024-03-25T18:36:08Z</dcterms:created>
  <dcterms:modified xsi:type="dcterms:W3CDTF">2024-03-26T00:49:49Z</dcterms:modified>
</cp:coreProperties>
</file>