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ww2-losses\"/>
    </mc:Choice>
  </mc:AlternateContent>
  <xr:revisionPtr revIDLastSave="0" documentId="13_ncr:1_{D5DA0504-D9D3-416C-98E2-DE8442440AB3}" xr6:coauthVersionLast="45" xr6:coauthVersionMax="47" xr10:uidLastSave="{00000000-0000-0000-0000-000000000000}"/>
  <bookViews>
    <workbookView xWindow="-60" yWindow="-60" windowWidth="38520" windowHeight="23700" xr2:uid="{D87ABDF8-9C99-40A4-BC85-F05BC0C9C90B}"/>
  </bookViews>
  <sheets>
    <sheet name="Распределение сверхсмертности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G16" i="2"/>
  <c r="O16" i="2" s="1"/>
  <c r="G15" i="2"/>
  <c r="O15" i="2" s="1"/>
  <c r="G14" i="2"/>
  <c r="O14" i="2" s="1"/>
  <c r="G13" i="2"/>
  <c r="O13" i="2" s="1"/>
  <c r="G12" i="2"/>
  <c r="O12" i="2" s="1"/>
  <c r="G11" i="2"/>
  <c r="O11" i="2" s="1"/>
  <c r="G10" i="2"/>
  <c r="O10" i="2" s="1"/>
  <c r="G9" i="2"/>
  <c r="O9" i="2" s="1"/>
  <c r="G8" i="2"/>
  <c r="O8" i="2" s="1"/>
  <c r="G7" i="2"/>
  <c r="O7" i="2" s="1"/>
  <c r="P8" i="2" l="1"/>
  <c r="P9" i="2"/>
  <c r="P12" i="2"/>
  <c r="P10" i="2"/>
  <c r="P13" i="2"/>
  <c r="P14" i="2"/>
  <c r="P11" i="2"/>
  <c r="P7" i="2"/>
  <c r="P16" i="2"/>
  <c r="P15" i="2"/>
  <c r="P18" i="2" l="1"/>
  <c r="Q15" i="2" s="1"/>
  <c r="C18" i="2"/>
  <c r="D9" i="2" s="1"/>
  <c r="Q16" i="2" l="1"/>
  <c r="Q13" i="2"/>
  <c r="Q14" i="2"/>
  <c r="Q7" i="2"/>
  <c r="Q12" i="2"/>
  <c r="Q11" i="2"/>
  <c r="Q10" i="2"/>
  <c r="Q9" i="2"/>
  <c r="S9" i="2" s="1"/>
  <c r="Q8" i="2"/>
  <c r="D14" i="2"/>
  <c r="D15" i="2"/>
  <c r="D7" i="2"/>
  <c r="D10" i="2"/>
  <c r="D12" i="2"/>
  <c r="D16" i="2"/>
  <c r="D8" i="2"/>
  <c r="D11" i="2"/>
  <c r="D13" i="2"/>
  <c r="U16" i="2" l="1"/>
  <c r="U9" i="2"/>
  <c r="Q18" i="2"/>
  <c r="D18" i="2"/>
  <c r="U13" i="2"/>
  <c r="S13" i="2"/>
  <c r="S11" i="2"/>
  <c r="U11" i="2"/>
  <c r="U8" i="2"/>
  <c r="S8" i="2"/>
  <c r="U12" i="2"/>
  <c r="S12" i="2"/>
  <c r="S10" i="2"/>
  <c r="U10" i="2"/>
  <c r="S15" i="2"/>
  <c r="U15" i="2"/>
  <c r="U14" i="2"/>
  <c r="S14" i="2"/>
  <c r="S7" i="2"/>
  <c r="U7" i="2"/>
  <c r="S16" i="2"/>
  <c r="S18" i="2" l="1"/>
  <c r="U18" i="2"/>
</calcChain>
</file>

<file path=xl/sharedStrings.xml><?xml version="1.0" encoding="utf-8"?>
<sst xmlns="http://schemas.openxmlformats.org/spreadsheetml/2006/main" count="35" uniqueCount="32">
  <si>
    <t>полугодие</t>
  </si>
  <si>
    <t>нормализ.
на 1</t>
  </si>
  <si>
    <t>сумма</t>
  </si>
  <si>
    <t>в тылу</t>
  </si>
  <si>
    <t>в оккупации</t>
  </si>
  <si>
    <t>величина</t>
  </si>
  <si>
    <t>оккуп</t>
  </si>
  <si>
    <t>всего</t>
  </si>
  <si>
    <t>потери мужчин
призывного
возраста</t>
  </si>
  <si>
    <t>потери
остальных
групп</t>
  </si>
  <si>
    <t>тыл</t>
  </si>
  <si>
    <t>доля невоенного
населения</t>
  </si>
  <si>
    <t>интенсивность
потерь</t>
  </si>
  <si>
    <t>распределение
потерь РККА</t>
  </si>
  <si>
    <t>Удельное распределение сверхсмертности по полугодиям</t>
  </si>
  <si>
    <t>Распределение потерь РККА = по Кривошееву, тж. Кавалерчику и Лопуховскому</t>
  </si>
  <si>
    <t>Доля населения в оккупации = Госкомстат</t>
  </si>
  <si>
    <t>Интенсивность потерь (в оккупации и в тылу), относительно наличного населения = произвольно назначена</t>
  </si>
  <si>
    <t>удельные веса потерь
в тылу и в оккупации</t>
  </si>
  <si>
    <t>Удельный вес потерь в оккупации = доля населения в оккупации × интенсивность потерь в оккупации × остаток исходного населения</t>
  </si>
  <si>
    <t>Удельный вес потерь в тылу = доля населения в тылу × интенсивность потерь в тылу × остаток исходного населения</t>
  </si>
  <si>
    <t>Удельный вес потерь всего = удельный вес потерь в оккупации + удельный вес потерь в тылу</t>
  </si>
  <si>
    <t>Потери мужчин призывного возраста = 0.8 × нормализованые боевые потери + 0.2 × нормализованные потери в тылу и оккупации</t>
  </si>
  <si>
    <t>Потери остальных групп = 0.2 × нормализованые боевые потери + 0.8 × нормализованные потери в тылу и оккупации</t>
  </si>
  <si>
    <t>Нормализованные боевые потери = распределение потерь РККА по полугодиям нормализованное на сумму 1.0</t>
  </si>
  <si>
    <t>Удельный вес потерь всего, нормализованный = нормализованные на общую сумму по полугодиям в 1.0</t>
  </si>
  <si>
    <t>остаток 
исходного
гражданского
населения, интерп.</t>
  </si>
  <si>
    <t>Остаток исходного гражданского населения (от имевшегося в начале войны) = линейно интерполирован на середину полугодий</t>
  </si>
  <si>
    <t xml:space="preserve">между гражданским населением в середине 1941 и в начале 1946. </t>
  </si>
  <si>
    <t>Гражданское население: население за вычетом 80% мужского населения призывного возраста.</t>
  </si>
  <si>
    <t>Для 1946 года отсекается население моложе 4.5 лет.</t>
  </si>
  <si>
    <t>Приведённые в примере значения -- для СССР.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</si>
</sst>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  <xf numFmtId="164" fontId="0" fillId="0" borderId="0" xfId="0" applyNumberFormat="1" applyBorder="1" applyAlignment="1">
      <alignment horizontal="right" vertical="center" wrapText="1"/>
    </xf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AD4-3EAD-45B6-8C2F-0B488C48472E}">
  <dimension ref="A1:V42"/>
  <sheetViews>
    <sheetView tabSelected="1" workbookViewId="0">
      <selection activeCell="N25" sqref="N25"/>
    </sheetView>
  </sheetViews>
  <sheetFormatPr defaultRowHeight="15" x14ac:dyDescent="0.25"/>
  <cols>
    <col min="1" max="1" width="11.140625" customWidth="1"/>
    <col min="2" max="2" width="2.42578125" customWidth="1"/>
    <col min="3" max="3" width="11.5703125" customWidth="1"/>
    <col min="4" max="4" width="14.85546875" customWidth="1"/>
    <col min="5" max="5" width="2.5703125" customWidth="1"/>
    <col min="6" max="6" width="12.5703125" customWidth="1"/>
    <col min="7" max="7" width="13.28515625" customWidth="1"/>
    <col min="8" max="8" width="1.85546875" customWidth="1"/>
    <col min="10" max="10" width="11.85546875" customWidth="1"/>
    <col min="11" max="11" width="1.28515625" customWidth="1"/>
    <col min="12" max="12" width="14.85546875" customWidth="1"/>
    <col min="13" max="13" width="1.28515625" customWidth="1"/>
    <col min="17" max="17" width="13.7109375" customWidth="1"/>
    <col min="18" max="18" width="1.7109375" customWidth="1"/>
    <col min="19" max="19" width="16" customWidth="1"/>
    <col min="20" max="20" width="1.140625" customWidth="1"/>
    <col min="21" max="21" width="11.7109375" customWidth="1"/>
  </cols>
  <sheetData>
    <row r="1" spans="1:22" x14ac:dyDescent="0.25">
      <c r="A1" s="12" t="s">
        <v>14</v>
      </c>
    </row>
    <row r="5" spans="1:22" ht="45" customHeight="1" x14ac:dyDescent="0.25">
      <c r="A5" s="28" t="s">
        <v>0</v>
      </c>
      <c r="B5" s="24"/>
      <c r="C5" s="26" t="s">
        <v>13</v>
      </c>
      <c r="D5" s="27"/>
      <c r="E5" s="29"/>
      <c r="F5" s="25" t="s">
        <v>11</v>
      </c>
      <c r="G5" s="28"/>
      <c r="H5" s="30"/>
      <c r="I5" s="25" t="s">
        <v>12</v>
      </c>
      <c r="J5" s="28"/>
      <c r="K5" s="30"/>
      <c r="L5" s="9" t="s">
        <v>26</v>
      </c>
      <c r="M5" s="30"/>
      <c r="N5" s="25" t="s">
        <v>18</v>
      </c>
      <c r="O5" s="28"/>
      <c r="P5" s="28"/>
      <c r="Q5" s="28"/>
      <c r="R5" s="24"/>
      <c r="S5" s="25" t="s">
        <v>8</v>
      </c>
      <c r="T5" s="24"/>
      <c r="U5" s="25" t="s">
        <v>9</v>
      </c>
    </row>
    <row r="6" spans="1:22" ht="30" x14ac:dyDescent="0.25">
      <c r="A6" s="28"/>
      <c r="B6" s="24"/>
      <c r="C6" s="11" t="s">
        <v>5</v>
      </c>
      <c r="D6" s="11" t="s">
        <v>1</v>
      </c>
      <c r="E6" s="29"/>
      <c r="F6" s="11" t="s">
        <v>4</v>
      </c>
      <c r="G6" s="11" t="s">
        <v>3</v>
      </c>
      <c r="H6" s="30"/>
      <c r="I6" s="11" t="s">
        <v>6</v>
      </c>
      <c r="J6" s="11" t="s">
        <v>10</v>
      </c>
      <c r="K6" s="30"/>
      <c r="L6" s="10"/>
      <c r="M6" s="30"/>
      <c r="N6" s="11" t="s">
        <v>6</v>
      </c>
      <c r="O6" s="11" t="s">
        <v>10</v>
      </c>
      <c r="P6" s="11" t="s">
        <v>7</v>
      </c>
      <c r="Q6" s="11" t="s">
        <v>1</v>
      </c>
      <c r="R6" s="24"/>
      <c r="S6" s="25"/>
      <c r="T6" s="24"/>
      <c r="U6" s="25"/>
    </row>
    <row r="7" spans="1:22" x14ac:dyDescent="0.25">
      <c r="A7" s="3">
        <v>1941.1</v>
      </c>
      <c r="B7" s="3"/>
      <c r="C7" s="4">
        <v>0</v>
      </c>
      <c r="D7" s="13">
        <f>C7/C$18</f>
        <v>0</v>
      </c>
      <c r="E7" s="5"/>
      <c r="F7" s="16">
        <v>0</v>
      </c>
      <c r="G7" s="17">
        <f>1-F7</f>
        <v>1</v>
      </c>
      <c r="H7" s="18"/>
      <c r="I7" s="18">
        <v>0</v>
      </c>
      <c r="J7" s="18">
        <v>0</v>
      </c>
      <c r="K7" s="18"/>
      <c r="L7" s="23">
        <v>1</v>
      </c>
      <c r="M7" s="18"/>
      <c r="N7" s="18">
        <f>I7*F7*L7</f>
        <v>0</v>
      </c>
      <c r="O7" s="18">
        <f>G7*J7*L7</f>
        <v>0</v>
      </c>
      <c r="P7" s="18">
        <f>N7+O7</f>
        <v>0</v>
      </c>
      <c r="Q7" s="18">
        <f>P7/P$18</f>
        <v>0</v>
      </c>
      <c r="R7" s="19"/>
      <c r="S7" s="18">
        <f>0.8 *D7 + 0.2 *Q7</f>
        <v>0</v>
      </c>
      <c r="T7" s="19"/>
      <c r="U7" s="18">
        <f>0.2*D7 + 0.8 *Q7</f>
        <v>0</v>
      </c>
      <c r="V7" s="6"/>
    </row>
    <row r="8" spans="1:22" x14ac:dyDescent="0.25">
      <c r="A8" s="3">
        <v>1941.2</v>
      </c>
      <c r="B8" s="3"/>
      <c r="C8" s="7">
        <v>3137673</v>
      </c>
      <c r="D8" s="13">
        <f t="shared" ref="D8:D16" si="0">C8/C$18</f>
        <v>0.27833458381094839</v>
      </c>
      <c r="E8" s="5"/>
      <c r="F8" s="16">
        <v>0.19600000000000001</v>
      </c>
      <c r="G8" s="17">
        <f t="shared" ref="G8:G16" si="1">1-F8</f>
        <v>0.80400000000000005</v>
      </c>
      <c r="H8" s="18"/>
      <c r="I8" s="18">
        <v>1.6</v>
      </c>
      <c r="J8" s="18">
        <v>1</v>
      </c>
      <c r="K8" s="18"/>
      <c r="L8" s="23">
        <v>0.99005779032518504</v>
      </c>
      <c r="M8" s="18"/>
      <c r="N8" s="18">
        <f t="shared" ref="N8:N16" si="2">I8*F8*L8</f>
        <v>0.31048212304597805</v>
      </c>
      <c r="O8" s="18">
        <f t="shared" ref="O8:O16" si="3">G8*J8*L8</f>
        <v>0.79600646342144887</v>
      </c>
      <c r="P8" s="18">
        <f>N8+O8</f>
        <v>1.106488586467427</v>
      </c>
      <c r="Q8" s="18">
        <f t="shared" ref="Q8:Q16" si="4">P8/P$18</f>
        <v>0.14315204294003578</v>
      </c>
      <c r="R8" s="19"/>
      <c r="S8" s="18">
        <f>0.8 *D8 + 0.2 *Q8</f>
        <v>0.25129807563676587</v>
      </c>
      <c r="T8" s="19"/>
      <c r="U8" s="18">
        <f>0.2*D8 + 0.8 *Q8</f>
        <v>0.17018855111421832</v>
      </c>
      <c r="V8" s="6"/>
    </row>
    <row r="9" spans="1:22" x14ac:dyDescent="0.25">
      <c r="A9" s="3">
        <v>1942.1</v>
      </c>
      <c r="B9" s="3"/>
      <c r="C9" s="7">
        <v>1518213</v>
      </c>
      <c r="D9" s="13">
        <f t="shared" si="0"/>
        <v>0.1346766165535323</v>
      </c>
      <c r="E9" s="5"/>
      <c r="F9" s="16">
        <v>0.37799999999999995</v>
      </c>
      <c r="G9" s="17">
        <f t="shared" si="1"/>
        <v>0.62200000000000011</v>
      </c>
      <c r="H9" s="18"/>
      <c r="I9" s="18">
        <v>1.6</v>
      </c>
      <c r="J9" s="18">
        <v>1</v>
      </c>
      <c r="K9" s="18"/>
      <c r="L9" s="23">
        <v>0.970173370975556</v>
      </c>
      <c r="M9" s="18"/>
      <c r="N9" s="18">
        <f t="shared" si="2"/>
        <v>0.58676085476601625</v>
      </c>
      <c r="O9" s="18">
        <f t="shared" si="3"/>
        <v>0.60344783674679592</v>
      </c>
      <c r="P9" s="18">
        <f t="shared" ref="P9:P16" si="5">N9+O9</f>
        <v>1.1902086915128121</v>
      </c>
      <c r="Q9" s="18">
        <f t="shared" si="4"/>
        <v>0.15398333773961762</v>
      </c>
      <c r="R9" s="19"/>
      <c r="S9" s="18">
        <f t="shared" ref="S9:S16" si="6">0.8 *D9 + 0.2 *Q9</f>
        <v>0.13853796079074937</v>
      </c>
      <c r="T9" s="19"/>
      <c r="U9" s="18">
        <f t="shared" ref="U9:U16" si="7">0.2*D9 + 0.8 *Q9</f>
        <v>0.15012199350240057</v>
      </c>
      <c r="V9" s="6"/>
    </row>
    <row r="10" spans="1:22" x14ac:dyDescent="0.25">
      <c r="A10" s="3">
        <v>1942.2</v>
      </c>
      <c r="B10" s="3"/>
      <c r="C10" s="7">
        <v>1740003</v>
      </c>
      <c r="D10" s="13">
        <f t="shared" si="0"/>
        <v>0.15435101453682445</v>
      </c>
      <c r="E10" s="5"/>
      <c r="F10" s="16">
        <v>0.40100000000000002</v>
      </c>
      <c r="G10" s="17">
        <f t="shared" si="1"/>
        <v>0.59899999999999998</v>
      </c>
      <c r="H10" s="18"/>
      <c r="I10" s="18">
        <v>1.6</v>
      </c>
      <c r="J10" s="18">
        <v>1</v>
      </c>
      <c r="K10" s="18"/>
      <c r="L10" s="23">
        <v>0.95028895162592797</v>
      </c>
      <c r="M10" s="18"/>
      <c r="N10" s="18">
        <f t="shared" si="2"/>
        <v>0.60970539136319546</v>
      </c>
      <c r="O10" s="18">
        <f t="shared" si="3"/>
        <v>0.56922308202393079</v>
      </c>
      <c r="P10" s="18">
        <f t="shared" si="5"/>
        <v>1.1789284733871264</v>
      </c>
      <c r="Q10" s="18">
        <f t="shared" si="4"/>
        <v>0.15252395868297816</v>
      </c>
      <c r="R10" s="19"/>
      <c r="S10" s="18">
        <f t="shared" si="6"/>
        <v>0.15398560336605521</v>
      </c>
      <c r="T10" s="19"/>
      <c r="U10" s="18">
        <f t="shared" si="7"/>
        <v>0.15288936985374743</v>
      </c>
      <c r="V10" s="6"/>
    </row>
    <row r="11" spans="1:22" x14ac:dyDescent="0.25">
      <c r="A11" s="3">
        <v>1943.1</v>
      </c>
      <c r="B11" s="3"/>
      <c r="C11" s="7">
        <v>918618</v>
      </c>
      <c r="D11" s="13">
        <f t="shared" si="0"/>
        <v>8.148814701571698E-2</v>
      </c>
      <c r="E11" s="5"/>
      <c r="F11" s="16">
        <v>0.32700000000000001</v>
      </c>
      <c r="G11" s="17">
        <f t="shared" si="1"/>
        <v>0.67300000000000004</v>
      </c>
      <c r="H11" s="18"/>
      <c r="I11" s="18">
        <v>1.6</v>
      </c>
      <c r="J11" s="18">
        <v>0.95</v>
      </c>
      <c r="K11" s="18"/>
      <c r="L11" s="23">
        <v>0.93040453227629905</v>
      </c>
      <c r="M11" s="18"/>
      <c r="N11" s="18">
        <f t="shared" si="2"/>
        <v>0.48678765128695967</v>
      </c>
      <c r="O11" s="18">
        <f t="shared" si="3"/>
        <v>0.59485413771085172</v>
      </c>
      <c r="P11" s="18">
        <f t="shared" si="5"/>
        <v>1.0816417889978114</v>
      </c>
      <c r="Q11" s="18">
        <f t="shared" si="4"/>
        <v>0.13993748667457223</v>
      </c>
      <c r="R11" s="19"/>
      <c r="S11" s="18">
        <f t="shared" si="6"/>
        <v>9.3178014947488036E-2</v>
      </c>
      <c r="T11" s="19"/>
      <c r="U11" s="18">
        <f t="shared" si="7"/>
        <v>0.12824761874280119</v>
      </c>
      <c r="V11" s="6"/>
    </row>
    <row r="12" spans="1:22" x14ac:dyDescent="0.25">
      <c r="A12" s="3">
        <v>1943.2</v>
      </c>
      <c r="B12" s="3"/>
      <c r="C12" s="7">
        <v>1393811</v>
      </c>
      <c r="D12" s="13">
        <f t="shared" si="0"/>
        <v>0.12364124770048432</v>
      </c>
      <c r="E12" s="5"/>
      <c r="F12" s="16">
        <v>0.24199999999999999</v>
      </c>
      <c r="G12" s="17">
        <f t="shared" si="1"/>
        <v>0.75800000000000001</v>
      </c>
      <c r="H12" s="18"/>
      <c r="I12" s="18">
        <v>1.6</v>
      </c>
      <c r="J12" s="18">
        <v>0.9</v>
      </c>
      <c r="K12" s="18"/>
      <c r="L12" s="23">
        <v>0.91052011292667001</v>
      </c>
      <c r="M12" s="18"/>
      <c r="N12" s="18">
        <f t="shared" si="2"/>
        <v>0.35255338772520661</v>
      </c>
      <c r="O12" s="18">
        <f t="shared" si="3"/>
        <v>0.62115682103857428</v>
      </c>
      <c r="P12" s="18">
        <f t="shared" si="5"/>
        <v>0.97371020876378089</v>
      </c>
      <c r="Q12" s="18">
        <f t="shared" si="4"/>
        <v>0.12597383047674782</v>
      </c>
      <c r="R12" s="19"/>
      <c r="S12" s="18">
        <f t="shared" si="6"/>
        <v>0.12410776425573702</v>
      </c>
      <c r="T12" s="19"/>
      <c r="U12" s="18">
        <f t="shared" si="7"/>
        <v>0.12550731392149511</v>
      </c>
      <c r="V12" s="6"/>
    </row>
    <row r="13" spans="1:22" x14ac:dyDescent="0.25">
      <c r="A13" s="3">
        <v>1944.1</v>
      </c>
      <c r="B13" s="3"/>
      <c r="C13" s="7">
        <v>915019</v>
      </c>
      <c r="D13" s="13">
        <f t="shared" si="0"/>
        <v>8.1168889347012954E-2</v>
      </c>
      <c r="E13" s="5"/>
      <c r="F13" s="16">
        <v>0.14199999999999999</v>
      </c>
      <c r="G13" s="17">
        <f t="shared" si="1"/>
        <v>0.85799999999999998</v>
      </c>
      <c r="H13" s="18"/>
      <c r="I13" s="18">
        <v>1.6</v>
      </c>
      <c r="J13" s="18">
        <v>0.85</v>
      </c>
      <c r="K13" s="18"/>
      <c r="L13" s="23">
        <v>0.89063569357704098</v>
      </c>
      <c r="M13" s="18"/>
      <c r="N13" s="18">
        <f t="shared" si="2"/>
        <v>0.20235242958070371</v>
      </c>
      <c r="O13" s="18">
        <f t="shared" si="3"/>
        <v>0.64954061132573593</v>
      </c>
      <c r="P13" s="18">
        <f t="shared" si="5"/>
        <v>0.85189304090643958</v>
      </c>
      <c r="Q13" s="18">
        <f t="shared" si="4"/>
        <v>0.11021372535029425</v>
      </c>
      <c r="R13" s="19"/>
      <c r="S13" s="18">
        <f t="shared" si="6"/>
        <v>8.6977856547669222E-2</v>
      </c>
      <c r="T13" s="19"/>
      <c r="U13" s="18">
        <f t="shared" si="7"/>
        <v>0.104404758149638</v>
      </c>
      <c r="V13" s="6"/>
    </row>
    <row r="14" spans="1:22" x14ac:dyDescent="0.25">
      <c r="A14" s="3">
        <v>1944.2</v>
      </c>
      <c r="B14" s="3"/>
      <c r="C14" s="7">
        <v>848872</v>
      </c>
      <c r="D14" s="13">
        <f t="shared" si="0"/>
        <v>7.5301165809428625E-2</v>
      </c>
      <c r="E14" s="5"/>
      <c r="F14" s="16">
        <v>1.7000000000000001E-2</v>
      </c>
      <c r="G14" s="17">
        <f t="shared" si="1"/>
        <v>0.98299999999999998</v>
      </c>
      <c r="H14" s="18"/>
      <c r="I14" s="18">
        <v>1.6</v>
      </c>
      <c r="J14" s="18">
        <v>0.8</v>
      </c>
      <c r="K14" s="18"/>
      <c r="L14" s="23">
        <v>0.87075127422741205</v>
      </c>
      <c r="M14" s="18"/>
      <c r="N14" s="18">
        <f t="shared" si="2"/>
        <v>2.368443465898561E-2</v>
      </c>
      <c r="O14" s="18">
        <f t="shared" si="3"/>
        <v>0.68475880205243678</v>
      </c>
      <c r="P14" s="18">
        <f t="shared" si="5"/>
        <v>0.7084432367114224</v>
      </c>
      <c r="Q14" s="18">
        <f t="shared" si="4"/>
        <v>9.165489629320904E-2</v>
      </c>
      <c r="R14" s="19"/>
      <c r="S14" s="18">
        <f t="shared" si="6"/>
        <v>7.8571911906184719E-2</v>
      </c>
      <c r="T14" s="19"/>
      <c r="U14" s="18">
        <f t="shared" si="7"/>
        <v>8.838415019645296E-2</v>
      </c>
      <c r="V14" s="6"/>
    </row>
    <row r="15" spans="1:22" x14ac:dyDescent="0.25">
      <c r="A15" s="3">
        <v>1945.1</v>
      </c>
      <c r="B15" s="3"/>
      <c r="C15" s="7">
        <v>800817</v>
      </c>
      <c r="D15" s="13">
        <f t="shared" si="0"/>
        <v>7.1038335226051991E-2</v>
      </c>
      <c r="E15" s="5"/>
      <c r="F15" s="16">
        <v>0</v>
      </c>
      <c r="G15" s="17">
        <f t="shared" si="1"/>
        <v>1</v>
      </c>
      <c r="H15" s="18"/>
      <c r="I15" s="18">
        <v>1.6</v>
      </c>
      <c r="J15" s="18">
        <v>0.75</v>
      </c>
      <c r="K15" s="18"/>
      <c r="L15" s="23">
        <v>0.85086685487778402</v>
      </c>
      <c r="M15" s="18"/>
      <c r="N15" s="18">
        <f t="shared" si="2"/>
        <v>0</v>
      </c>
      <c r="O15" s="18">
        <f t="shared" si="3"/>
        <v>0.63815014115833801</v>
      </c>
      <c r="P15" s="18">
        <f t="shared" si="5"/>
        <v>0.63815014115833801</v>
      </c>
      <c r="Q15" s="18">
        <f t="shared" si="4"/>
        <v>8.2560721842545232E-2</v>
      </c>
      <c r="R15" s="19"/>
      <c r="S15" s="18">
        <f t="shared" si="6"/>
        <v>7.3342812549350642E-2</v>
      </c>
      <c r="T15" s="19"/>
      <c r="U15" s="18">
        <f t="shared" si="7"/>
        <v>8.0256244519246581E-2</v>
      </c>
      <c r="V15" s="6"/>
    </row>
    <row r="16" spans="1:22" x14ac:dyDescent="0.25">
      <c r="A16" s="3">
        <v>1945.2</v>
      </c>
      <c r="B16" s="3"/>
      <c r="C16" s="4">
        <v>0</v>
      </c>
      <c r="D16" s="13">
        <f t="shared" si="0"/>
        <v>0</v>
      </c>
      <c r="E16" s="5"/>
      <c r="F16" s="16">
        <v>0</v>
      </c>
      <c r="G16" s="17">
        <f t="shared" si="1"/>
        <v>1</v>
      </c>
      <c r="H16" s="18"/>
      <c r="I16" s="18">
        <v>0</v>
      </c>
      <c r="J16" s="18">
        <v>0</v>
      </c>
      <c r="K16" s="18"/>
      <c r="L16" s="23">
        <v>0.83098243552815498</v>
      </c>
      <c r="M16" s="18"/>
      <c r="N16" s="18">
        <f t="shared" si="2"/>
        <v>0</v>
      </c>
      <c r="O16" s="18">
        <f t="shared" si="3"/>
        <v>0</v>
      </c>
      <c r="P16" s="18">
        <f t="shared" si="5"/>
        <v>0</v>
      </c>
      <c r="Q16" s="18">
        <f t="shared" si="4"/>
        <v>0</v>
      </c>
      <c r="R16" s="19"/>
      <c r="S16" s="18">
        <f t="shared" si="6"/>
        <v>0</v>
      </c>
      <c r="T16" s="19"/>
      <c r="U16" s="18">
        <f t="shared" si="7"/>
        <v>0</v>
      </c>
      <c r="V16" s="6"/>
    </row>
    <row r="17" spans="1:22" x14ac:dyDescent="0.25">
      <c r="A17" s="22">
        <v>1946.1</v>
      </c>
      <c r="B17" s="6"/>
      <c r="C17" s="6"/>
      <c r="D17" s="14"/>
      <c r="E17" s="6"/>
      <c r="F17" s="6"/>
      <c r="G17" s="6"/>
      <c r="H17" s="6"/>
      <c r="I17" s="6"/>
      <c r="J17" s="6"/>
      <c r="K17" s="6"/>
      <c r="L17" s="18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21" t="s">
        <v>2</v>
      </c>
      <c r="C18" s="1">
        <f>SUM(C7:C16)</f>
        <v>11273026</v>
      </c>
      <c r="D18" s="15">
        <f>SUM(D7:D16)</f>
        <v>0.99999999999999989</v>
      </c>
      <c r="E18" s="2"/>
      <c r="F18" s="15"/>
      <c r="G18" s="2"/>
      <c r="H18" s="2"/>
      <c r="I18" s="2"/>
      <c r="J18" s="2"/>
      <c r="K18" s="2"/>
      <c r="L18" s="2"/>
      <c r="M18" s="2"/>
      <c r="N18" s="2"/>
      <c r="P18" s="20">
        <f>SUM(P7:P16)</f>
        <v>7.7294641679051566</v>
      </c>
      <c r="Q18" s="20">
        <f>SUM(Q7:Q16)</f>
        <v>1</v>
      </c>
      <c r="R18" s="8"/>
      <c r="S18" s="20">
        <f>SUM(S7:S16)</f>
        <v>1</v>
      </c>
      <c r="T18" s="8"/>
      <c r="U18" s="20">
        <f>SUM(U7:U16)</f>
        <v>1.0000000000000002</v>
      </c>
    </row>
    <row r="20" spans="1:22" x14ac:dyDescent="0.25">
      <c r="A20" t="s">
        <v>15</v>
      </c>
    </row>
    <row r="21" spans="1:22" x14ac:dyDescent="0.25">
      <c r="A21" t="s">
        <v>24</v>
      </c>
    </row>
    <row r="23" spans="1:22" x14ac:dyDescent="0.25">
      <c r="A23" t="s">
        <v>16</v>
      </c>
    </row>
    <row r="25" spans="1:22" x14ac:dyDescent="0.25">
      <c r="A25" t="s">
        <v>17</v>
      </c>
    </row>
    <row r="27" spans="1:22" x14ac:dyDescent="0.25">
      <c r="A27" t="s">
        <v>27</v>
      </c>
    </row>
    <row r="28" spans="1:22" x14ac:dyDescent="0.25">
      <c r="A28" t="s">
        <v>28</v>
      </c>
    </row>
    <row r="29" spans="1:22" x14ac:dyDescent="0.25">
      <c r="A29" t="s">
        <v>29</v>
      </c>
    </row>
    <row r="30" spans="1:22" x14ac:dyDescent="0.25">
      <c r="A30" t="s">
        <v>30</v>
      </c>
    </row>
    <row r="31" spans="1:22" x14ac:dyDescent="0.25">
      <c r="A31" t="s">
        <v>31</v>
      </c>
    </row>
    <row r="33" spans="1:1" x14ac:dyDescent="0.25">
      <c r="A33" t="s">
        <v>19</v>
      </c>
    </row>
    <row r="35" spans="1:1" x14ac:dyDescent="0.25">
      <c r="A35" t="s">
        <v>20</v>
      </c>
    </row>
    <row r="37" spans="1:1" x14ac:dyDescent="0.25">
      <c r="A37" t="s">
        <v>21</v>
      </c>
    </row>
    <row r="38" spans="1:1" x14ac:dyDescent="0.25">
      <c r="A38" t="s">
        <v>25</v>
      </c>
    </row>
    <row r="40" spans="1:1" x14ac:dyDescent="0.25">
      <c r="A40" t="s">
        <v>22</v>
      </c>
    </row>
    <row r="42" spans="1:1" x14ac:dyDescent="0.25">
      <c r="A42" t="s">
        <v>23</v>
      </c>
    </row>
  </sheetData>
  <mergeCells count="14">
    <mergeCell ref="A5:A6"/>
    <mergeCell ref="B5:B6"/>
    <mergeCell ref="E5:E6"/>
    <mergeCell ref="H5:H6"/>
    <mergeCell ref="K5:K6"/>
    <mergeCell ref="R5:R6"/>
    <mergeCell ref="T5:T6"/>
    <mergeCell ref="S5:S6"/>
    <mergeCell ref="U5:U6"/>
    <mergeCell ref="C5:D5"/>
    <mergeCell ref="F5:G5"/>
    <mergeCell ref="I5:J5"/>
    <mergeCell ref="N5:Q5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A3DF-B5DD-42C8-B2D4-832141D2BAB3}">
  <dimension ref="A5:J16"/>
  <sheetViews>
    <sheetView workbookViewId="0">
      <selection activeCell="A7" sqref="A7:A16"/>
    </sheetView>
  </sheetViews>
  <sheetFormatPr defaultRowHeight="15" x14ac:dyDescent="0.25"/>
  <sheetData>
    <row r="5" spans="1:10" x14ac:dyDescent="0.25">
      <c r="A5">
        <v>1</v>
      </c>
      <c r="B5">
        <v>0.99005779032518504</v>
      </c>
      <c r="C5">
        <v>0.970173370975556</v>
      </c>
      <c r="D5">
        <v>0.95028895162592797</v>
      </c>
      <c r="E5">
        <v>0.93040453227629905</v>
      </c>
      <c r="F5">
        <v>0.91052011292667001</v>
      </c>
      <c r="G5">
        <v>0.89063569357704098</v>
      </c>
      <c r="H5">
        <v>0.87075127422741205</v>
      </c>
      <c r="I5">
        <v>0.85086685487778402</v>
      </c>
      <c r="J5">
        <v>0.83098243552815498</v>
      </c>
    </row>
    <row r="7" spans="1:10" x14ac:dyDescent="0.25">
      <c r="A7" s="15">
        <v>1</v>
      </c>
    </row>
    <row r="8" spans="1:10" x14ac:dyDescent="0.25">
      <c r="A8" s="15">
        <v>0.99005779032518504</v>
      </c>
    </row>
    <row r="9" spans="1:10" x14ac:dyDescent="0.25">
      <c r="A9" s="15">
        <v>0.970173370975556</v>
      </c>
    </row>
    <row r="10" spans="1:10" x14ac:dyDescent="0.25">
      <c r="A10" s="15">
        <v>0.95028895162592797</v>
      </c>
    </row>
    <row r="11" spans="1:10" x14ac:dyDescent="0.25">
      <c r="A11" s="15">
        <v>0.93040453227629905</v>
      </c>
    </row>
    <row r="12" spans="1:10" x14ac:dyDescent="0.25">
      <c r="A12" s="15">
        <v>0.91052011292667001</v>
      </c>
    </row>
    <row r="13" spans="1:10" x14ac:dyDescent="0.25">
      <c r="A13" s="15">
        <v>0.89063569357704098</v>
      </c>
    </row>
    <row r="14" spans="1:10" x14ac:dyDescent="0.25">
      <c r="A14" s="15">
        <v>0.87075127422741205</v>
      </c>
    </row>
    <row r="15" spans="1:10" x14ac:dyDescent="0.25">
      <c r="A15" s="15">
        <v>0.85086685487778402</v>
      </c>
    </row>
    <row r="16" spans="1:10" x14ac:dyDescent="0.25">
      <c r="A16" s="15">
        <v>0.83098243552815498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Распределение сверхсмертности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2025-02-04T12:13:17Z</dcterms:created>
  <dcterms:modified xsi:type="dcterms:W3CDTF">2025-02-05T10:06:50Z</dcterms:modified>
</cp:coreProperties>
</file>